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41\"/>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'14'!$A$1:$AP$21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69" i="15" l="1"/>
  <c r="AH81" i="15"/>
  <c r="AG81" i="15"/>
  <c r="AF81" i="15"/>
  <c r="AD81" i="15"/>
  <c r="AC81" i="15"/>
  <c r="AB81" i="15"/>
  <c r="AA81" i="15"/>
  <c r="Z81" i="15"/>
  <c r="Y81" i="15"/>
  <c r="X81" i="15"/>
  <c r="W81" i="15"/>
  <c r="V81" i="15"/>
  <c r="T81" i="15"/>
  <c r="S81" i="15"/>
  <c r="R81" i="15"/>
  <c r="Q81" i="15"/>
  <c r="P81" i="15"/>
  <c r="O81" i="15"/>
  <c r="N81" i="15"/>
  <c r="M81" i="15"/>
  <c r="L81" i="15"/>
  <c r="K81" i="15"/>
  <c r="J81" i="15"/>
  <c r="I81" i="15"/>
  <c r="H81" i="15"/>
  <c r="G81" i="15"/>
  <c r="F81" i="15"/>
  <c r="E81" i="15"/>
  <c r="D81" i="15"/>
  <c r="G21" i="15" l="1"/>
  <c r="F21" i="15"/>
  <c r="D21" i="15"/>
  <c r="AE26" i="15"/>
  <c r="D24" i="15"/>
  <c r="E26" i="15"/>
  <c r="W69" i="15" l="1"/>
  <c r="U69" i="15"/>
  <c r="V26" i="15"/>
  <c r="W26" i="15"/>
  <c r="X26" i="15"/>
  <c r="U26" i="15"/>
  <c r="M24" i="15"/>
  <c r="F24" i="16"/>
  <c r="D24" i="16"/>
  <c r="Z26" i="15" l="1"/>
  <c r="AA26" i="15"/>
  <c r="AB26" i="15"/>
  <c r="Y26" i="15"/>
  <c r="S80" i="15" l="1"/>
  <c r="Q80" i="15"/>
  <c r="W21" i="15"/>
  <c r="U21" i="15"/>
  <c r="AA69" i="15" l="1"/>
  <c r="Y69" i="15"/>
  <c r="AE21" i="15"/>
  <c r="AC21" i="15"/>
  <c r="AA21" i="15"/>
  <c r="Y21" i="15"/>
  <c r="I80" i="15" l="1"/>
  <c r="G80" i="15"/>
  <c r="F80" i="15"/>
  <c r="D80" i="15"/>
  <c r="C65" i="22" l="1"/>
  <c r="C63" i="22"/>
  <c r="S69" i="15" l="1"/>
  <c r="Q69" i="15" l="1"/>
  <c r="O26" i="15"/>
  <c r="O24" i="15" s="1"/>
  <c r="M26" i="15"/>
  <c r="G26" i="15"/>
  <c r="G24" i="15" l="1"/>
  <c r="G69" i="15"/>
  <c r="O69" i="15"/>
  <c r="M69" i="15"/>
  <c r="J24" i="15"/>
  <c r="F26" i="15"/>
  <c r="F24" i="15" l="1"/>
  <c r="F69" i="15"/>
  <c r="K26" i="15"/>
  <c r="K24" i="15" s="1"/>
  <c r="K70" i="15" s="1"/>
  <c r="K69" i="15" s="1"/>
  <c r="I26" i="15"/>
  <c r="J21" i="15"/>
  <c r="I70" i="15" l="1"/>
  <c r="I69" i="15" s="1"/>
  <c r="I21" i="15"/>
  <c r="K21" i="15"/>
  <c r="C93" i="22"/>
  <c r="D26" i="15"/>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O21" i="15"/>
  <c r="AH21" i="15" s="1"/>
  <c r="M21" i="15"/>
  <c r="AG21" i="15" s="1"/>
  <c r="D69" i="15" l="1"/>
  <c r="C69" i="15"/>
  <c r="C19"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<sst xmlns="http://schemas.openxmlformats.org/spreadsheetml/2006/main" count="1785" uniqueCount="622">
  <si>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</si>
  <si>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</si>
  <si>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</si>
  <si>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</si>
  <si>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</si>
  <si>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</si>
  <si>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</si>
  <si>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</si>
  <si>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</si>
  <si>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</si>
  <si>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</si>
  <si>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</si>
  <si>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</si>
  <si>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</si>
  <si>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</si>
  <si>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</si>
  <si>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</si>
  <si>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</si>
  <si>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</si>
  <si>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</si>
  <si>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</si>
  <si>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</si>
  <si>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</si>
  <si>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</si>
  <si>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</si>
  <si>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</si>
  <si>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</si>
  <si>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</si>
  <si>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</si>
  <si>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</si>
  <si>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</si>
  <si>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</si>
  <si>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</si>
  <si>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</si>
  <si>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</si>
  <si>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</si>
  <si>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</si>
  <si>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</si>
  <si>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</si>
  <si>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</si>
  <si>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</si>
  <si>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</si>
  <si>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</si>
  <si>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</si>
  <si>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</si>
  <si>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</si>
  <si>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</si>
  <si>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</si>
  <si>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</si>
  <si>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</si>
  <si>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</si>
  <si>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</si>
  <si>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</si>
  <si>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</si>
  <si>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</si>
  <si>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</si>
  <si>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</si>
  <si>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</si>
  <si>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</si>
  <si>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</si>
  <si>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</si>
  <si>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</si>
  <si>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</si>
  <si>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</si>
  <si>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</si>
  <si>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</si>
  <si>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</si>
  <si>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</si>
  <si>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</si>
  <si>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</si>
  <si>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</si>
  <si>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</si>
  <si>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</si>
  <si>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</si>
  <si>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</si>
  <si>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</si>
  <si>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</si>
  <si>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</si>
  <si>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</si>
  <si>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</si>
  <si>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</si>
  <si>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</si>
  <si>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</si>
  <si>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</si>
  <si>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</si>
  <si>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</si>
  <si>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</si>
  <si>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</si>
  <si>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</si>
  <si>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</si>
  <si>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</si>
  <si>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</si>
  <si>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</si>
  <si>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</si>
  <si>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</si>
  <si>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</si>
  <si>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</si>
  <si>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</si>
  <si>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</si>
  <si>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</si>
  <si>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</si>
  <si>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</si>
  <si>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</si>
  <si>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</si>
  <si>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</si>
  <si>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</si>
  <si>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</si>
  <si>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</si>
  <si>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</si>
  <si>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</si>
  <si>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</si>
  <si>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</si>
  <si>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</si>
  <si>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</si>
  <si>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</si>
  <si>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</si>
  <si>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</si>
  <si>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</si>
  <si>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</si>
  <si>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</si>
  <si>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</si>
  <si>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</si>
  <si>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</si>
  <si>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</si>
  <si>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</si>
  <si>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</si>
  <si>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</si>
  <si>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</si>
  <si>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</si>
  <si>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</si>
  <si>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</si>
  <si>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</si>
  <si>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</si>
  <si>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</si>
  <si>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</si>
  <si>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</si>
  <si>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</si>
  <si>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</si>
  <si>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</si>
  <si>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</si>
  <si>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</si>
  <si>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</si>
  <si>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</si>
  <si>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</si>
  <si>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</si>
  <si>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</si>
  <si>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</si>
  <si>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</si>
  <si>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</si>
  <si>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</si>
  <si>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</si>
  <si>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</si>
  <si>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</si>
  <si>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</si>
  <si>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</si>
  <si>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</si>
  <si>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</si>
  <si>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</si>
  <si>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</si>
  <si>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</si>
  <si>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</si>
  <si>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</si>
  <si>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</si>
  <si>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</si>
  <si>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</si>
  <si>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</si>
  <si>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</si>
  <si>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</si>
  <si>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</si>
  <si>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</si>
  <si>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</si>
  <si>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</si>
  <si>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</si>
  <si>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</si>
  <si>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</si>
  <si>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</si>
  <si>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</si>
  <si>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</si>
  <si>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</si>
  <si>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</si>
  <si>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</si>
  <si>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</si>
  <si>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</si>
  <si>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</si>
  <si>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</si>
  <si>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</si>
  <si>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</si>
  <si>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</si>
  <si>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</si>
  <si>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</si>
  <si>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</si>
  <si>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</si>
  <si>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</si>
  <si>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</si>
  <si>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</si>
  <si>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</si>
  <si>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</si>
  <si>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</si>
  <si>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</si>
  <si>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</si>
  <si>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</si>
  <si>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</si>
  <si>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</si>
  <si>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</si>
  <si>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</si>
  <si>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</si>
  <si>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</si>
  <si>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</si>
  <si>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</si>
  <si>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</si>
  <si>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</si>
  <si>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</si>
  <si>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</si>
  <si>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</si>
  <si>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</si>
  <si>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</si>
  <si>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</si>
  <si>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</si>
  <si>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</si>
  <si>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</si>
  <si>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</si>
  <si>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</si>
  <si>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</si>
  <si>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</si>
  <si>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</si>
  <si>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</si>
  <si>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</si>
  <si>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</si>
  <si>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</si>
  <si>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</si>
  <si>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</si>
  <si>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</si>
  <si>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</si>
  <si>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</si>
  <si>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</si>
  <si>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</si>
  <si>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</si>
  <si>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</si>
  <si>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</si>
  <si>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</si>
  <si>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</si>
  <si>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</si>
  <si>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</si>
  <si>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</si>
  <si>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</si>
  <si>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</si>
  <si>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</si>
  <si>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</si>
  <si>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</si>
  <si>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</si>
  <si>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</si>
  <si>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</si>
  <si>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</si>
  <si>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</si>
  <si>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</si>
  <si>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</si>
  <si>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</si>
  <si>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</si>
  <si>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</si>
  <si>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</si>
  <si>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</si>
  <si>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</si>
  <si>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</si>
  <si>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</si>
  <si>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</si>
  <si>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</si>
  <si>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</si>
  <si>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</si>
  <si>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</si>
  <si>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</si>
  <si>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</si>
  <si>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</si>
  <si>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</si>
  <si>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</si>
  <si>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</si>
  <si>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</si>
  <si>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</si>
  <si>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</si>
  <si>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</si>
  <si>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</si>
  <si>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</si>
  <si>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</si>
  <si>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</si>
  <si>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</si>
  <si>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</si>
  <si>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</si>
  <si>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</si>
  <si>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</si>
  <si>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</si>
  <si>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</si>
  <si>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</si>
  <si>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</si>
  <si>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</si>
  <si>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</si>
  <si>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</si>
  <si>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</si>
  <si>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</si>
  <si>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</si>
  <si>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</si>
  <si>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</si>
  <si>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</si>
  <si>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</si>
  <si>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</si>
  <si>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</si>
  <si>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</si>
  <si>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</si>
  <si>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</si>
  <si>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</si>
  <si>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</si>
  <si>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</si>
  <si>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</si>
  <si>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</si>
  <si>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</si>
  <si>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</si>
  <si>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</si>
  <si>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</si>
  <si>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</si>
  <si>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</si>
  <si>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</si>
  <si>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</si>
  <si>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</si>
  <si>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</si>
  <si>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</si>
  <si>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</si>
  <si>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</si>
  <si>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</si>
  <si>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</si>
  <si>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</si>
  <si>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</si>
  <si>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</si>
  <si>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</si>
  <si>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</si>
  <si>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</si>
  <si>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</si>
  <si>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</si>
  <si>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</si>
  <si>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</si>
  <si>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</si>
  <si>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</si>
  <si>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</si>
  <si>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</si>
  <si>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</si>
  <si>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</si>
  <si>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</si>
  <si>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</si>
  <si>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</si>
  <si>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</si>
  <si>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</si>
  <si>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</si>
  <si>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</si>
  <si>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</si>
  <si>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</si>
  <si>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</si>
  <si>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</si>
  <si>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</si>
  <si>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</si>
  <si>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</si>
  <si>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</si>
  <si>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</si>
  <si>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</si>
  <si>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</si>
  <si>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</si>
  <si>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</si>
  <si>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</si>
  <si>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</si>
  <si>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</si>
  <si>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</si>
  <si>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</si>
  <si>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</si>
  <si>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</si>
  <si>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</si>
  <si>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</si>
  <si>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</si>
  <si>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</si>
  <si>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</si>
  <si>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</si>
  <si>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</si>
  <si>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</si>
  <si>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</si>
  <si>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</si>
  <si>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</si>
  <si>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</si>
  <si>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</si>
  <si>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</si>
  <si>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</si>
  <si>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</si>
  <si>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</si>
  <si>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</si>
  <si>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</si>
  <si>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</si>
  <si>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</si>
  <si>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</si>
  <si>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</si>
  <si>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</si>
  <si>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</si>
  <si>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</si>
  <si>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</si>
  <si>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</si>
  <si>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</si>
  <si>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</si>
  <si>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</si>
  <si>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</si>
  <si>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</si>
  <si>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</si>
  <si>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</si>
  <si>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</si>
  <si>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</si>
  <si>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</si>
  <si>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</si>
  <si>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</si>
  <si>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</si>
  <si>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</si>
  <si>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</si>
  <si>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</si>
  <si>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</si>
  <si>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</si>
  <si>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</si>
  <si>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</si>
  <si>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</si>
  <si>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</si>
  <si>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</si>
  <si>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</si>
  <si>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</si>
  <si>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</si>
  <si>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</si>
  <si>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</si>
  <si>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</si>
  <si>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</si>
  <si>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</si>
  <si>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</si>
  <si>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</si>
  <si>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</si>
  <si>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</si>
  <si>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</si>
  <si>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</si>
  <si>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</si>
  <si>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</si>
  <si>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</si>
  <si>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</si>
  <si>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</si>
  <si>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</si>
  <si>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</si>
  <si>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</si>
  <si>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</si>
  <si>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</si>
  <si>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</si>
  <si>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</si>
  <si>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</si>
  <si>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</si>
  <si>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</si>
  <si>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</si>
  <si>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</si>
  <si>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</si>
  <si>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</si>
  <si>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</si>
  <si>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</si>
  <si>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</si>
  <si>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</si>
  <si>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</si>
  <si>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</si>
  <si>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</si>
  <si>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</si>
  <si>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</si>
  <si>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</si>
  <si>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</si>
  <si>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</si>
  <si>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</si>
  <si>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</si>
  <si>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</si>
  <si>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</si>
  <si>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</si>
  <si>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</si>
  <si>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</si>
  <si>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</si>
  <si>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</si>
  <si>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</si>
  <si>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</si>
  <si>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</si>
  <si>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</si>
  <si>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</si>
  <si>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</si>
  <si>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</si>
  <si>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</si>
  <si>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</si>
  <si>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</si>
  <si>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</si>
  <si>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</si>
  <si>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</si>
  <si>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</si>
  <si>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</si>
  <si>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</si>
  <si>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</si>
  <si>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</si>
  <si>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</si>
  <si>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</si>
  <si>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</si>
  <si>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</si>
  <si>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</si>
  <si>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</si>
  <si>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</si>
  <si>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</si>
  <si>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</si>
  <si>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</si>
  <si>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</si>
  <si>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</si>
  <si>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</si>
  <si>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</si>
  <si>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</si>
  <si>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</si>
  <si>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</si>
  <si>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</si>
  <si>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</si>
  <si>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</si>
  <si>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</si>
  <si>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</si>
  <si>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</si>
  <si>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</si>
  <si>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</si>
  <si>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</si>
  <si>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</si>
  <si>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</si>
  <si>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</si>
  <si>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</si>
  <si>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</si>
  <si>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</si>
  <si>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</si>
  <si>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</si>
  <si>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</si>
  <si>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</si>
  <si>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</si>
  <si>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</si>
  <si>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</si>
  <si>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</si>
  <si>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</si>
  <si>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</si>
  <si>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</si>
  <si>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</si>
  <si>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</si>
  <si>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</si>
  <si>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</si>
  <si>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</si>
  <si>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</si>
  <si>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</si>
  <si>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</si>
  <si>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</si>
  <si>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</si>
  <si>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</si>
  <si>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</si>
  <si>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</si>
  <si>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</si>
  <si>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</si>
  <si>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</si>
  <si>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</si>
  <si>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</si>
  <si>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</si>
  <si>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</si>
  <si>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</si>
  <si>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</si>
  <si>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</si>
  <si>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</si>
  <si>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</si>
  <si>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</si>
  <si>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</si>
  <si>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</si>
  <si>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</si>
  <si>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</si>
  <si>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</si>
  <si>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</si>
  <si>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</si>
  <si>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</si>
  <si>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</si>
  <si>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</si>
  <si>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</si>
  <si>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</si>
  <si>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</si>
  <si>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</si>
  <si>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</si>
  <si>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</si>
  <si>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не относится</t>
  </si>
  <si>
    <t>сметный расчет</t>
  </si>
  <si>
    <t>Показатель не расчитывается</t>
  </si>
  <si>
    <t>-</t>
  </si>
  <si>
    <t>Проект реализуется в соответствии с графиком</t>
  </si>
  <si>
    <t>АО "ДГК" филиал "Амурская генерация"</t>
  </si>
  <si>
    <t>Субподрядные организации не привлекались</t>
  </si>
  <si>
    <t>П</t>
  </si>
  <si>
    <t>Реконструкция прочих объектов основных средств</t>
  </si>
  <si>
    <t xml:space="preserve"> СП "Райчихинская ГРЭС" филиала "Амурская генерация" АО "ДГК"   </t>
  </si>
  <si>
    <t>СП "Райчихинская ГРЭС" филиала "Амурская генерация" АО "ДГК</t>
  </si>
  <si>
    <t>п.г.т. Прогресс</t>
  </si>
  <si>
    <t>H_505-АГ-41</t>
  </si>
  <si>
    <t xml:space="preserve">Наращивание дамбы золоотвала № 2 СП РГРЭС </t>
  </si>
  <si>
    <t>Улучшение технико-экономических показателей основных средств. Выполнить работы по наращиванию дамбы золоотвала.</t>
  </si>
  <si>
    <t>1. Создание свободной емкости для складирования золошлакоотходов, потребность в которой подтверждается актом тех. состояния от 10.07.2017. 2.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</si>
  <si>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Наращивание дамбы золоотвала</t>
  </si>
  <si>
    <t>Золоттвал № 2</t>
  </si>
  <si>
    <t>В последние годы темпы роста выработки электрической энергии Райчихинской ГРЭС постоянно растут, так с 2011 года объем выработки электроэнергии увеличился почти в 2,5 раза. Коэффициент использования электрической мощности вырос с 23% в 2011г. до 53% в 2015г. В настоящее время, при таком режиме станции остаточной емкости действующего золоотвала №1 хватит на срок не более 7лет. Акт технического состояния от 10.07.2017.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</si>
  <si>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</si>
  <si>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</si>
  <si>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</si>
  <si>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</si>
  <si>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H_505-АГ-41.kml</t>
  </si>
  <si>
    <t>Планируемый на 01.01.2021</t>
  </si>
  <si>
    <t>9.17</t>
  </si>
  <si>
    <t>9.18</t>
  </si>
  <si>
    <t>9.19</t>
  </si>
  <si>
    <t>9.20</t>
  </si>
  <si>
    <t>9.21</t>
  </si>
  <si>
    <t>9.22</t>
  </si>
  <si>
    <t>9.23</t>
  </si>
  <si>
    <t>9.24</t>
  </si>
  <si>
    <t>Изменение сроков реализации проекта, стоимости проекта, объемов затрат по годам реализации в связи с несостоявшимися торгами на выполнение ПИР. В связи с переносом сроков реализации произведен перерасчет сметной стоимости. Перераспределение затрат с объекта I_505-АГ-74, I_505-АГ-69</t>
  </si>
  <si>
    <t>7.11</t>
  </si>
  <si>
    <t>7.12</t>
  </si>
  <si>
    <t>Другое</t>
  </si>
  <si>
    <t>свободная емкость золоотвала №2 - 0,5 млн.м3</t>
  </si>
  <si>
    <t>млн.м3</t>
  </si>
  <si>
    <t>фактическое значение</t>
  </si>
  <si>
    <t>По состоянию на 01.01.2021</t>
  </si>
  <si>
    <t>Фактическое значение на 01.01.года 2021</t>
  </si>
  <si>
    <t>наименование показателя, наименование единицы измерения 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</si>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</sst>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9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2" fontId="10" fillId="25" borderId="1" xfId="2" applyNumberFormat="1" applyFont="1" applyFill="1" applyBorder="1" applyProtection="1">
      <protection locked="0"/>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10" fontId="35" fillId="25" borderId="1" xfId="2" applyNumberFormat="1" applyFont="1" applyFill="1" applyBorder="1" applyAlignment="1" applyProtection="1">
      <alignment horizontal="justify" vertical="top" wrapText="1"/>
      <protection locked="0"/>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49" fontId="10" fillId="25" borderId="0" xfId="2" applyNumberFormat="1" applyFont="1" applyFill="1" applyBorder="1" applyAlignment="1" applyProtection="1"/>
    <xf numFmtId="0" fontId="52" fillId="25" borderId="0" xfId="1" applyFont="1" applyFill="1" applyBorder="1" applyAlignment="1" applyProtection="1">
      <alignment vertical="center"/>
    </xf>
    <xf numFmtId="0" fontId="3" fillId="25" borderId="0" xfId="1" applyFont="1" applyFill="1" applyBorder="1" applyAlignment="1" applyProtection="1">
      <alignment vertical="center"/>
    </xf>
    <xf numFmtId="0" fontId="6" fillId="25" borderId="0" xfId="1" applyFont="1" applyFill="1" applyBorder="1" applyAlignment="1" applyProtection="1">
      <alignment vertical="center"/>
    </xf>
    <xf numFmtId="49" fontId="10" fillId="25" borderId="0" xfId="2" applyNumberFormat="1" applyFont="1" applyFill="1" applyAlignment="1" applyProtection="1"/>
    <xf numFmtId="0" fontId="10" fillId="25" borderId="0" xfId="2" applyFont="1" applyFill="1" applyBorder="1" applyProtection="1">
      <protection locked="0"/>
    </xf>
    <xf numFmtId="0" fontId="10" fillId="25" borderId="0" xfId="52" applyFont="1" applyFill="1" applyAlignment="1" applyProtection="1">
      <protection locked="0"/>
    </xf>
    <xf numFmtId="0" fontId="10" fillId="25" borderId="10"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xf>
    <xf numFmtId="0" fontId="39" fillId="25" borderId="0" xfId="2" applyFont="1" applyFill="1" applyProtection="1">
      <protection locked="0"/>
    </xf>
    <xf numFmtId="0" fontId="10" fillId="25" borderId="6" xfId="2" applyFont="1" applyFill="1" applyBorder="1" applyAlignment="1" applyProtection="1">
      <alignment horizontal="left" vertical="center" wrapText="1"/>
    </xf>
    <xf numFmtId="49"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protection locked="0"/>
    </xf>
    <xf numFmtId="0" fontId="10" fillId="25" borderId="1" xfId="2" applyFont="1" applyFill="1" applyBorder="1" applyAlignment="1" applyProtection="1">
      <alignment horizontal="left" vertical="center" wrapText="1"/>
      <protection locked="0"/>
    </xf>
    <xf numFmtId="0" fontId="39" fillId="25" borderId="10"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49" fontId="10" fillId="25" borderId="0" xfId="2" applyNumberFormat="1" applyFont="1" applyFill="1" applyBorder="1" applyAlignment="1" applyProtection="1">
      <alignment horizontal="center" vertical="center" wrapText="1"/>
      <protection locked="0"/>
    </xf>
    <xf numFmtId="0" fontId="43" fillId="25" borderId="0" xfId="45" applyFont="1" applyFill="1" applyBorder="1" applyAlignment="1" applyProtection="1">
      <alignment horizontal="left" vertical="center" wrapText="1"/>
      <protection locked="0"/>
    </xf>
    <xf numFmtId="0" fontId="39" fillId="26" borderId="0" xfId="2" applyFont="1" applyFill="1" applyProtection="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25" borderId="1" xfId="2" applyNumberFormat="1" applyFont="1" applyFill="1" applyBorder="1" applyAlignment="1" applyProtection="1">
      <alignment horizontal="center" vertical="center"/>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2" fontId="10" fillId="25" borderId="1" xfId="2" applyNumberFormat="1" applyFont="1" applyFill="1" applyBorder="1" applyAlignment="1" applyProtection="1">
      <alignment horizontal="center" vertical="center" wrapText="1"/>
      <protection locked="0"/>
    </xf>
    <xf numFmtId="2" fontId="10" fillId="25" borderId="0" xfId="2" applyNumberFormat="1" applyFont="1" applyFill="1" applyBorder="1" applyAlignment="1" applyProtection="1">
      <alignment horizontal="center" vertical="center" wrapText="1"/>
      <protection locked="0"/>
    </xf>
    <xf numFmtId="0" fontId="39" fillId="25" borderId="0" xfId="2" applyFont="1" applyFill="1" applyBorder="1" applyProtection="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25" borderId="20" xfId="2" applyFont="1" applyFill="1" applyBorder="1" applyAlignment="1" applyProtection="1">
      <alignment horizontal="center"/>
    </xf>
    <xf numFmtId="49" fontId="10" fillId="25"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23" xfId="1" applyFont="1" applyFill="1" applyBorder="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23" xfId="2" applyNumberFormat="1" applyFont="1" applyFill="1" applyBorder="1" applyAlignment="1" applyProtection="1">
      <alignment horizontal="center"/>
    </xf>
    <xf numFmtId="0" fontId="44" fillId="25" borderId="0" xfId="0" applyFont="1" applyFill="1" applyAlignment="1" applyProtection="1">
      <alignment horizontal="center" vertical="center"/>
      <protection locked="0"/>
    </xf>
    <xf numFmtId="0" fontId="39" fillId="25" borderId="10" xfId="2" applyFont="1" applyFill="1" applyBorder="1" applyAlignment="1" applyProtection="1">
      <alignment horizontal="center" vertical="center" wrapText="1"/>
    </xf>
    <xf numFmtId="0" fontId="39" fillId="25" borderId="6"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25" borderId="9" xfId="2" applyFont="1" applyFill="1" applyBorder="1" applyAlignment="1" applyProtection="1">
      <alignment horizontal="center" vertical="center"/>
    </xf>
    <xf numFmtId="0" fontId="39" fillId="25" borderId="23" xfId="2" applyFont="1" applyFill="1" applyBorder="1" applyAlignment="1" applyProtection="1">
      <alignment horizontal="center" vertical="center"/>
    </xf>
    <xf numFmtId="0" fontId="39" fillId="25" borderId="8" xfId="2" applyFont="1" applyFill="1" applyBorder="1" applyAlignment="1" applyProtection="1">
      <alignment horizontal="center" vertical="center"/>
    </xf>
    <xf numFmtId="0" fontId="39" fillId="25" borderId="22" xfId="2" applyFont="1" applyFill="1" applyBorder="1" applyAlignment="1" applyProtection="1">
      <alignment horizontal="center" vertical="center"/>
    </xf>
    <xf numFmtId="0" fontId="39" fillId="25" borderId="20" xfId="2" applyFont="1" applyFill="1" applyBorder="1" applyAlignment="1" applyProtection="1">
      <alignment horizontal="center" vertical="center"/>
    </xf>
    <xf numFmtId="0" fontId="39" fillId="25" borderId="21" xfId="2" applyFont="1" applyFill="1" applyBorder="1" applyAlignment="1" applyProtection="1">
      <alignment horizontal="center" vertical="center"/>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0" fontId="39" fillId="25" borderId="6" xfId="2" applyFont="1" applyFill="1" applyBorder="1" applyAlignment="1" applyProtection="1">
      <alignment horizontal="center" vertical="center" wrapText="1"/>
      <protection locked="0"/>
    </xf>
    <xf numFmtId="0" fontId="39" fillId="25" borderId="2" xfId="2" applyFont="1" applyFill="1" applyBorder="1" applyAlignment="1" applyProtection="1">
      <alignment horizontal="center" vertical="center" wrapText="1"/>
      <protection locked="0"/>
    </xf>
    <xf numFmtId="0" fontId="39" fillId="25" borderId="10" xfId="52" applyFont="1" applyFill="1" applyBorder="1" applyAlignment="1" applyProtection="1">
      <alignment horizontal="center" vertical="center" wrapText="1"/>
    </xf>
    <xf numFmtId="0" fontId="39" fillId="25" borderId="6" xfId="52" applyFont="1" applyFill="1" applyBorder="1" applyAlignment="1" applyProtection="1">
      <alignment horizontal="center" vertical="center" wrapText="1"/>
    </xf>
    <xf numFmtId="0" fontId="39" fillId="25" borderId="2" xfId="52" applyFont="1" applyFill="1" applyBorder="1" applyAlignment="1" applyProtection="1">
      <alignment horizontal="center" vertical="center" wrapText="1"/>
    </xf>
    <xf numFmtId="0" fontId="39" fillId="25" borderId="9" xfId="52" applyFont="1" applyFill="1" applyBorder="1" applyAlignment="1" applyProtection="1">
      <alignment horizontal="center" vertical="center" wrapText="1"/>
    </xf>
    <xf numFmtId="0" fontId="39" fillId="25" borderId="8" xfId="52" applyFont="1" applyFill="1" applyBorder="1" applyAlignment="1" applyProtection="1">
      <alignment horizontal="center" vertical="center" wrapText="1"/>
    </xf>
    <xf numFmtId="0" fontId="39" fillId="25" borderId="22" xfId="52" applyFont="1" applyFill="1" applyBorder="1" applyAlignment="1" applyProtection="1">
      <alignment horizontal="center" vertical="center" wrapText="1"/>
    </xf>
    <xf numFmtId="0" fontId="39" fillId="25" borderId="21" xfId="52" applyFont="1" applyFill="1" applyBorder="1" applyAlignment="1" applyProtection="1">
      <alignment horizontal="center" vertical="center" wrapText="1"/>
    </xf>
    <xf numFmtId="0" fontId="11" fillId="25" borderId="0" xfId="0" applyFont="1" applyFill="1" applyAlignment="1" applyProtection="1">
      <alignment horizontal="center" vertical="center"/>
    </xf>
    <xf numFmtId="0" fontId="6" fillId="25" borderId="20" xfId="49" applyFont="1" applyFill="1" applyBorder="1" applyProtection="1"/>
    <xf numFmtId="0" fontId="35" fillId="25" borderId="0" xfId="49" applyFont="1" applyFill="1" applyAlignment="1" applyProtection="1">
      <alignment horizontal="center" vertical="center"/>
    </xf>
    <xf numFmtId="0" fontId="11" fillId="25" borderId="20" xfId="0" applyFont="1" applyFill="1" applyBorder="1" applyAlignment="1" applyProtection="1">
      <alignment horizontal="center" vertical="center"/>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39" fillId="25" borderId="4"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70" zoomScaleNormal="90" zoomScaleSheetLayoutView="70" workbookViewId="0">
      <selection activeCell="B22" sqref="B22"/>
    </sheetView>
  </sheetViews>
  <sheetFormatPr defaultRowHeight="15" x14ac:dyDescent="0.25"/>
  <cols>
    <col min="1" max="1" width="7.7109375" style="63" customWidth="1"/>
    <col min="2" max="2" width="61.7109375" style="63" customWidth="1"/>
    <col min="3" max="3" width="52.7109375" style="63" customWidth="1"/>
    <col min="4" max="4" width="19.28515625" style="63" customWidth="1"/>
    <col min="5" max="5" width="30.42578125" style="63" customWidth="1"/>
    <col min="6" max="6" width="24.42578125" style="63" customWidth="1"/>
    <col min="7" max="16384" width="9.140625" style="63"/>
  </cols>
  <sheetData>
    <row r="1" spans="1:6" ht="15.75" x14ac:dyDescent="0.25">
      <c r="A1" s="218" t="s">
        <v>565</v>
      </c>
      <c r="B1" s="218"/>
      <c r="C1" s="218"/>
      <c r="D1" s="86"/>
      <c r="E1" s="86"/>
      <c r="F1" s="86"/>
    </row>
    <row r="2" spans="1:6" ht="20.25" x14ac:dyDescent="0.25">
      <c r="A2" s="219" t="s">
        <v>527</v>
      </c>
      <c r="B2" s="219"/>
      <c r="C2" s="219"/>
      <c r="D2" s="86"/>
      <c r="E2" s="86"/>
      <c r="F2" s="86"/>
    </row>
    <row r="3" spans="1:6" ht="18.75" x14ac:dyDescent="0.25">
      <c r="A3" s="220"/>
      <c r="B3" s="220"/>
      <c r="C3" s="220"/>
      <c r="D3" s="86"/>
      <c r="E3" s="86"/>
      <c r="F3" s="86"/>
    </row>
    <row r="4" spans="1:6" x14ac:dyDescent="0.25">
      <c r="A4" s="221" t="s">
        <v>587</v>
      </c>
      <c r="B4" s="221"/>
      <c r="C4" s="221"/>
      <c r="D4" s="86"/>
      <c r="E4" s="86"/>
      <c r="F4" s="86"/>
    </row>
    <row r="5" spans="1:6" ht="15.75" x14ac:dyDescent="0.25">
      <c r="A5" s="222" t="s">
        <v>528</v>
      </c>
      <c r="B5" s="222"/>
      <c r="C5" s="222"/>
      <c r="D5" s="86"/>
      <c r="E5" s="86"/>
      <c r="F5" s="86"/>
    </row>
    <row r="6" spans="1:6" ht="15.75" customHeight="1" x14ac:dyDescent="0.25">
      <c r="A6" s="215"/>
      <c r="B6" s="215"/>
      <c r="C6" s="215"/>
      <c r="D6" s="86"/>
      <c r="E6" s="86"/>
      <c r="F6" s="86"/>
    </row>
    <row r="7" spans="1:6" ht="15.75" customHeight="1" x14ac:dyDescent="0.25">
      <c r="A7" s="217">
        <v>1434031363</v>
      </c>
      <c r="B7" s="217"/>
      <c r="C7" s="217"/>
      <c r="D7" s="86"/>
      <c r="E7" s="86"/>
      <c r="F7" s="86"/>
    </row>
    <row r="8" spans="1:6" ht="15.75" customHeight="1" x14ac:dyDescent="0.25">
      <c r="A8" s="215" t="s">
        <v>532</v>
      </c>
      <c r="B8" s="215"/>
      <c r="C8" s="215"/>
      <c r="D8" s="86"/>
      <c r="E8" s="86"/>
      <c r="F8" s="86"/>
    </row>
    <row r="9" spans="1:6" ht="15.75" customHeight="1" x14ac:dyDescent="0.25">
      <c r="A9" s="84"/>
      <c r="B9" s="84"/>
      <c r="C9" s="84"/>
      <c r="D9" s="86"/>
      <c r="E9" s="86"/>
      <c r="F9" s="86"/>
    </row>
    <row r="10" spans="1:6" ht="53.25" customHeight="1" x14ac:dyDescent="0.25">
      <c r="A10" s="214" t="s">
        <v>533</v>
      </c>
      <c r="B10" s="214"/>
      <c r="C10" s="214"/>
      <c r="D10" s="86"/>
      <c r="E10" s="86"/>
      <c r="F10" s="86"/>
    </row>
    <row r="11" spans="1:6" ht="20.25" customHeight="1" x14ac:dyDescent="0.25">
      <c r="A11" s="85"/>
      <c r="B11" s="85"/>
      <c r="C11" s="85"/>
      <c r="D11" s="86"/>
      <c r="E11" s="86"/>
      <c r="F11" s="86"/>
    </row>
    <row r="12" spans="1:6" ht="15.75" x14ac:dyDescent="0.25">
      <c r="A12" s="79" t="s">
        <v>132</v>
      </c>
      <c r="B12" s="80" t="s">
        <v>19</v>
      </c>
      <c r="C12" s="79" t="s">
        <v>18</v>
      </c>
      <c r="D12" s="86"/>
      <c r="E12" s="86"/>
      <c r="F12" s="86"/>
    </row>
    <row r="13" spans="1:6" ht="15.75" x14ac:dyDescent="0.25">
      <c r="A13" s="81">
        <v>1</v>
      </c>
      <c r="B13" s="82" t="s">
        <v>534</v>
      </c>
      <c r="C13" s="1" t="s">
        <v>590</v>
      </c>
      <c r="D13" s="86"/>
      <c r="E13" s="86"/>
      <c r="F13" s="86"/>
    </row>
    <row r="14" spans="1:6" ht="15.75" x14ac:dyDescent="0.25">
      <c r="A14" s="81">
        <v>2</v>
      </c>
      <c r="B14" s="82" t="s">
        <v>535</v>
      </c>
      <c r="C14" s="1" t="s">
        <v>591</v>
      </c>
      <c r="D14" s="86"/>
      <c r="E14" s="86"/>
      <c r="F14" s="86"/>
    </row>
    <row r="15" spans="1:6" ht="15.75" x14ac:dyDescent="0.25">
      <c r="A15" s="81">
        <v>3</v>
      </c>
      <c r="B15" s="82" t="s">
        <v>536</v>
      </c>
      <c r="C15" s="1">
        <v>2021</v>
      </c>
      <c r="D15" s="86"/>
      <c r="E15" s="86"/>
      <c r="F15" s="86"/>
    </row>
    <row r="16" spans="1:6" ht="47.25" x14ac:dyDescent="0.25">
      <c r="A16" s="81">
        <v>4</v>
      </c>
      <c r="B16" s="82" t="s">
        <v>537</v>
      </c>
      <c r="C16" s="1" t="s">
        <v>573</v>
      </c>
      <c r="D16" s="86"/>
      <c r="E16" s="86"/>
      <c r="F16" s="86"/>
    </row>
    <row r="17" spans="1:6" ht="47.25" x14ac:dyDescent="0.25">
      <c r="A17" s="81">
        <v>5</v>
      </c>
      <c r="B17" s="82" t="s">
        <v>538</v>
      </c>
      <c r="C17" s="1" t="s">
        <v>573</v>
      </c>
      <c r="D17" s="86"/>
      <c r="E17" s="86"/>
      <c r="F17" s="86"/>
    </row>
    <row r="18" spans="1:6" x14ac:dyDescent="0.25">
      <c r="A18" s="86"/>
      <c r="B18" s="86"/>
      <c r="C18" s="86"/>
      <c r="D18" s="86"/>
      <c r="E18" s="86"/>
      <c r="F18" s="86"/>
    </row>
    <row r="19" spans="1:6" x14ac:dyDescent="0.25">
      <c r="A19" s="86"/>
      <c r="B19" s="86"/>
      <c r="C19" s="86"/>
      <c r="D19" s="86"/>
      <c r="E19" s="86"/>
      <c r="F19" s="86"/>
    </row>
    <row r="20" spans="1:6" ht="45.75" customHeight="1" x14ac:dyDescent="0.25">
      <c r="A20" s="216" t="s">
        <v>541</v>
      </c>
      <c r="B20" s="216"/>
      <c r="C20" s="216"/>
      <c r="D20" s="216"/>
      <c r="E20" s="216"/>
      <c r="F20" s="216"/>
    </row>
    <row r="21" spans="1:6" ht="63" x14ac:dyDescent="0.25">
      <c r="A21" s="83" t="s">
        <v>132</v>
      </c>
      <c r="B21" s="83" t="s">
        <v>543</v>
      </c>
      <c r="C21" s="83" t="s">
        <v>544</v>
      </c>
      <c r="D21" s="83" t="s">
        <v>542</v>
      </c>
      <c r="E21" s="83" t="s">
        <v>539</v>
      </c>
      <c r="F21" s="83" t="s">
        <v>540</v>
      </c>
    </row>
    <row r="22" spans="1:6" ht="141.75" x14ac:dyDescent="0.25">
      <c r="A22" s="204">
        <v>1</v>
      </c>
      <c r="B22" s="204" t="s">
        <v>597</v>
      </c>
      <c r="C22" s="204" t="s">
        <v>598</v>
      </c>
      <c r="D22" s="205">
        <v>44190</v>
      </c>
      <c r="E22" s="206" t="s">
        <v>599</v>
      </c>
      <c r="F22" s="207" t="s">
        <v>600</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8" priority="15">
      <formula>ISBLANK($A$4)</formula>
    </cfRule>
  </conditionalFormatting>
  <conditionalFormatting sqref="A7:C7">
    <cfRule type="expression" dxfId="37" priority="9">
      <formula>ISBLANK($A$7)</formula>
    </cfRule>
  </conditionalFormatting>
  <conditionalFormatting sqref="C13:C15">
    <cfRule type="expression" dxfId="36" priority="8">
      <formula>ISBLANK(C13)</formula>
    </cfRule>
  </conditionalFormatting>
  <conditionalFormatting sqref="C16:C17">
    <cfRule type="expression" dxfId="35"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34" priority="3">
      <formula>CELL("защита",A1)</formula>
    </cfRule>
  </conditionalFormatting>
  <conditionalFormatting sqref="A23:F1048576">
    <cfRule type="expression" dxfId="33" priority="4">
      <formula>ISBLANK(A23)</formula>
    </cfRule>
  </conditionalFormatting>
  <conditionalFormatting sqref="A22:F22">
    <cfRule type="expression" dxfId="32" priority="1">
      <formula>CELL("защита",A22)</formula>
    </cfRule>
  </conditionalFormatting>
  <conditionalFormatting sqref="A22:F22">
    <cfRule type="expression" dxfId="31"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4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row>
    <row r="2" spans="1:37" s="48"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row>
    <row r="3" spans="1:37" s="48"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1:37" s="48" customFormat="1" ht="18.75" customHeight="1"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48" customFormat="1" ht="18.75" customHeight="1" x14ac:dyDescent="0.2">
      <c r="A5" s="228" t="s">
        <v>528</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48"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row>
    <row r="7" spans="1:37" s="48" customFormat="1" ht="18.75" customHeight="1"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48" customFormat="1" ht="18.75" customHeight="1" x14ac:dyDescent="0.2">
      <c r="A8" s="228" t="s">
        <v>529</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53"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row>
    <row r="10" spans="1:37" s="54" customFormat="1" ht="18.75"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54" customFormat="1" ht="15" customHeight="1" x14ac:dyDescent="0.2">
      <c r="A11" s="228" t="s">
        <v>530</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54"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row>
    <row r="13" spans="1:37" s="54" customFormat="1" ht="24.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s="54" customFormat="1" ht="24.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s="54" customFormat="1" ht="24.75" customHeight="1" x14ac:dyDescent="0.2">
      <c r="A15" s="246" t="s">
        <v>313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row>
    <row r="16" spans="1:37" s="67"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row>
    <row r="17" spans="1:131" ht="85.5" customHeight="1" x14ac:dyDescent="0.25">
      <c r="A17" s="247" t="s">
        <v>132</v>
      </c>
      <c r="B17" s="259" t="s">
        <v>186</v>
      </c>
      <c r="C17" s="260"/>
      <c r="D17" s="263" t="s">
        <v>202</v>
      </c>
      <c r="E17" s="263"/>
      <c r="F17" s="263"/>
      <c r="G17" s="263"/>
      <c r="H17" s="263"/>
      <c r="I17" s="250" t="s">
        <v>188</v>
      </c>
      <c r="J17" s="250" t="s">
        <v>41</v>
      </c>
      <c r="K17" s="259" t="s">
        <v>142</v>
      </c>
      <c r="L17" s="260"/>
      <c r="M17" s="259" t="s">
        <v>140</v>
      </c>
      <c r="N17" s="260"/>
      <c r="O17" s="259" t="s">
        <v>40</v>
      </c>
      <c r="P17" s="260"/>
      <c r="Q17" s="263" t="s">
        <v>39</v>
      </c>
      <c r="R17" s="264" t="s">
        <v>181</v>
      </c>
      <c r="S17" s="264"/>
      <c r="T17" s="264"/>
      <c r="U17" s="264"/>
      <c r="V17" s="264" t="s">
        <v>183</v>
      </c>
      <c r="W17" s="264"/>
      <c r="X17" s="264"/>
      <c r="Y17" s="264"/>
      <c r="Z17" s="250" t="s">
        <v>184</v>
      </c>
      <c r="AA17" s="250" t="s">
        <v>185</v>
      </c>
      <c r="AB17" s="265" t="s">
        <v>37</v>
      </c>
      <c r="AC17" s="266"/>
      <c r="AD17" s="267"/>
      <c r="AE17" s="265" t="s">
        <v>36</v>
      </c>
      <c r="AF17" s="266"/>
      <c r="AG17" s="265" t="s">
        <v>303</v>
      </c>
      <c r="AH17" s="266"/>
      <c r="AI17" s="266"/>
      <c r="AJ17" s="266"/>
      <c r="AK17" s="267"/>
    </row>
    <row r="18" spans="1:131" ht="204.75" customHeight="1" x14ac:dyDescent="0.25">
      <c r="A18" s="248"/>
      <c r="B18" s="261"/>
      <c r="C18" s="262"/>
      <c r="D18" s="250" t="s">
        <v>363</v>
      </c>
      <c r="E18" s="263" t="s">
        <v>364</v>
      </c>
      <c r="F18" s="263"/>
      <c r="G18" s="308" t="s">
        <v>365</v>
      </c>
      <c r="H18" s="309"/>
      <c r="I18" s="251"/>
      <c r="J18" s="251"/>
      <c r="K18" s="261"/>
      <c r="L18" s="262"/>
      <c r="M18" s="261"/>
      <c r="N18" s="262"/>
      <c r="O18" s="261"/>
      <c r="P18" s="262"/>
      <c r="Q18" s="263"/>
      <c r="R18" s="263" t="s">
        <v>348</v>
      </c>
      <c r="S18" s="263"/>
      <c r="T18" s="308" t="s">
        <v>366</v>
      </c>
      <c r="U18" s="309"/>
      <c r="V18" s="264" t="s">
        <v>182</v>
      </c>
      <c r="W18" s="264"/>
      <c r="X18" s="265" t="s">
        <v>367</v>
      </c>
      <c r="Y18" s="267"/>
      <c r="Z18" s="258"/>
      <c r="AA18" s="251"/>
      <c r="AB18" s="95" t="s">
        <v>342</v>
      </c>
      <c r="AC18" s="95" t="s">
        <v>343</v>
      </c>
      <c r="AD18" s="96" t="s">
        <v>124</v>
      </c>
      <c r="AE18" s="96" t="s">
        <v>35</v>
      </c>
      <c r="AF18" s="96" t="s">
        <v>34</v>
      </c>
      <c r="AG18" s="250" t="s">
        <v>353</v>
      </c>
      <c r="AH18" s="264" t="s">
        <v>346</v>
      </c>
      <c r="AI18" s="264"/>
      <c r="AJ18" s="263" t="s">
        <v>347</v>
      </c>
      <c r="AK18" s="263"/>
    </row>
    <row r="19" spans="1:131" ht="51.75" customHeight="1" x14ac:dyDescent="0.25">
      <c r="A19" s="249"/>
      <c r="B19" s="96" t="s">
        <v>344</v>
      </c>
      <c r="C19" s="96" t="s">
        <v>345</v>
      </c>
      <c r="D19" s="258"/>
      <c r="E19" s="96" t="s">
        <v>344</v>
      </c>
      <c r="F19" s="96" t="s">
        <v>345</v>
      </c>
      <c r="G19" s="105" t="s">
        <v>284</v>
      </c>
      <c r="H19" s="106" t="s">
        <v>254</v>
      </c>
      <c r="I19" s="258"/>
      <c r="J19" s="258"/>
      <c r="K19" s="96" t="s">
        <v>344</v>
      </c>
      <c r="L19" s="96" t="s">
        <v>345</v>
      </c>
      <c r="M19" s="96" t="s">
        <v>344</v>
      </c>
      <c r="N19" s="96" t="s">
        <v>345</v>
      </c>
      <c r="O19" s="96" t="s">
        <v>344</v>
      </c>
      <c r="P19" s="96" t="s">
        <v>345</v>
      </c>
      <c r="Q19" s="96" t="s">
        <v>33</v>
      </c>
      <c r="R19" s="96" t="s">
        <v>344</v>
      </c>
      <c r="S19" s="96" t="s">
        <v>345</v>
      </c>
      <c r="T19" s="105" t="s">
        <v>284</v>
      </c>
      <c r="U19" s="106" t="s">
        <v>254</v>
      </c>
      <c r="V19" s="96" t="s">
        <v>344</v>
      </c>
      <c r="W19" s="96" t="s">
        <v>345</v>
      </c>
      <c r="X19" s="105" t="s">
        <v>284</v>
      </c>
      <c r="Y19" s="106" t="s">
        <v>254</v>
      </c>
      <c r="Z19" s="96" t="s">
        <v>344</v>
      </c>
      <c r="AA19" s="96" t="s">
        <v>344</v>
      </c>
      <c r="AB19" s="96" t="s">
        <v>344</v>
      </c>
      <c r="AC19" s="96" t="s">
        <v>344</v>
      </c>
      <c r="AD19" s="96" t="s">
        <v>344</v>
      </c>
      <c r="AE19" s="96" t="s">
        <v>344</v>
      </c>
      <c r="AF19" s="96" t="s">
        <v>344</v>
      </c>
      <c r="AG19" s="258"/>
      <c r="AH19" s="96" t="s">
        <v>344</v>
      </c>
      <c r="AI19" s="96" t="s">
        <v>345</v>
      </c>
      <c r="AJ19" s="96" t="s">
        <v>284</v>
      </c>
      <c r="AK19" s="96" t="s">
        <v>254</v>
      </c>
    </row>
    <row r="20" spans="1:13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131"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4" priority="1">
      <formula>CELL("защита",A1)</formula>
    </cfRule>
  </conditionalFormatting>
  <conditionalFormatting sqref="A21:AK1048576">
    <cfRule type="expression" dxfId="1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48" customFormat="1" ht="18.75" customHeight="1" x14ac:dyDescent="0.2">
      <c r="A1" s="231"/>
      <c r="B1" s="231"/>
      <c r="C1" s="231"/>
      <c r="D1" s="231"/>
      <c r="E1" s="231"/>
      <c r="F1" s="231"/>
      <c r="G1" s="231"/>
      <c r="H1" s="231"/>
      <c r="I1" s="231"/>
      <c r="J1" s="231"/>
      <c r="K1" s="231"/>
      <c r="L1" s="231"/>
      <c r="M1" s="231"/>
      <c r="N1" s="231"/>
      <c r="O1" s="231"/>
    </row>
    <row r="2" spans="1:26" s="48" customFormat="1" ht="20.25" x14ac:dyDescent="0.2">
      <c r="A2" s="219" t="s">
        <v>2</v>
      </c>
      <c r="B2" s="219"/>
      <c r="C2" s="219"/>
      <c r="D2" s="219"/>
      <c r="E2" s="219"/>
      <c r="F2" s="219"/>
      <c r="G2" s="219"/>
      <c r="H2" s="219"/>
      <c r="I2" s="219"/>
      <c r="J2" s="219"/>
      <c r="K2" s="219"/>
      <c r="L2" s="219"/>
      <c r="M2" s="219"/>
      <c r="N2" s="219"/>
      <c r="O2" s="219"/>
      <c r="P2" s="43"/>
      <c r="Q2" s="43"/>
      <c r="R2" s="43"/>
      <c r="S2" s="43"/>
      <c r="T2" s="43"/>
      <c r="U2" s="43"/>
      <c r="V2" s="43"/>
      <c r="W2" s="43"/>
      <c r="X2" s="43"/>
      <c r="Y2" s="43"/>
      <c r="Z2" s="43"/>
    </row>
    <row r="3" spans="1:26" s="48" customFormat="1" ht="18.75" x14ac:dyDescent="0.2">
      <c r="A3" s="245"/>
      <c r="B3" s="245"/>
      <c r="C3" s="245"/>
      <c r="D3" s="245"/>
      <c r="E3" s="245"/>
      <c r="F3" s="245"/>
      <c r="G3" s="245"/>
      <c r="H3" s="245"/>
      <c r="I3" s="245"/>
      <c r="J3" s="245"/>
      <c r="K3" s="245"/>
      <c r="L3" s="245"/>
      <c r="M3" s="245"/>
      <c r="N3" s="245"/>
      <c r="O3" s="245"/>
      <c r="P3" s="43"/>
      <c r="Q3" s="43"/>
      <c r="R3" s="43"/>
      <c r="S3" s="43"/>
      <c r="T3" s="43"/>
      <c r="U3" s="43"/>
      <c r="V3" s="43"/>
      <c r="W3" s="43"/>
      <c r="X3" s="43"/>
      <c r="Y3" s="43"/>
      <c r="Z3" s="43"/>
    </row>
    <row r="4" spans="1:26" s="48" customFormat="1" ht="18.75"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43"/>
      <c r="Q4" s="43"/>
      <c r="R4" s="43"/>
      <c r="S4" s="43"/>
      <c r="T4" s="43"/>
      <c r="U4" s="43"/>
      <c r="V4" s="43"/>
      <c r="W4" s="43"/>
      <c r="X4" s="43"/>
      <c r="Y4" s="43"/>
      <c r="Z4" s="43"/>
    </row>
    <row r="5" spans="1:26" s="48" customFormat="1" ht="18.75" x14ac:dyDescent="0.2">
      <c r="A5" s="228" t="s">
        <v>528</v>
      </c>
      <c r="B5" s="228"/>
      <c r="C5" s="228"/>
      <c r="D5" s="228"/>
      <c r="E5" s="228"/>
      <c r="F5" s="228"/>
      <c r="G5" s="228"/>
      <c r="H5" s="228"/>
      <c r="I5" s="228"/>
      <c r="J5" s="228"/>
      <c r="K5" s="228"/>
      <c r="L5" s="228"/>
      <c r="M5" s="228"/>
      <c r="N5" s="228"/>
      <c r="O5" s="228"/>
      <c r="P5" s="43"/>
      <c r="Q5" s="43"/>
      <c r="R5" s="43"/>
      <c r="S5" s="43"/>
      <c r="T5" s="43"/>
      <c r="U5" s="43"/>
      <c r="V5" s="43"/>
      <c r="W5" s="43"/>
      <c r="X5" s="43"/>
      <c r="Y5" s="43"/>
      <c r="Z5" s="43"/>
    </row>
    <row r="6" spans="1:26" s="48" customFormat="1" ht="18.75" x14ac:dyDescent="0.2">
      <c r="A6" s="245"/>
      <c r="B6" s="245"/>
      <c r="C6" s="245"/>
      <c r="D6" s="245"/>
      <c r="E6" s="245"/>
      <c r="F6" s="245"/>
      <c r="G6" s="245"/>
      <c r="H6" s="245"/>
      <c r="I6" s="245"/>
      <c r="J6" s="245"/>
      <c r="K6" s="245"/>
      <c r="L6" s="245"/>
      <c r="M6" s="245"/>
      <c r="N6" s="245"/>
      <c r="O6" s="245"/>
      <c r="P6" s="43"/>
      <c r="Q6" s="43"/>
      <c r="R6" s="43"/>
      <c r="S6" s="43"/>
      <c r="T6" s="43"/>
      <c r="U6" s="43"/>
      <c r="V6" s="43"/>
      <c r="W6" s="43"/>
      <c r="X6" s="43"/>
      <c r="Y6" s="43"/>
      <c r="Z6" s="43"/>
    </row>
    <row r="7" spans="1:26" s="48" customFormat="1" ht="18.75"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43"/>
      <c r="Q7" s="43"/>
      <c r="R7" s="43"/>
      <c r="S7" s="43"/>
      <c r="T7" s="43"/>
      <c r="U7" s="43"/>
      <c r="V7" s="43"/>
      <c r="W7" s="43"/>
      <c r="X7" s="43"/>
      <c r="Y7" s="43"/>
      <c r="Z7" s="43"/>
    </row>
    <row r="8" spans="1:26" s="48" customFormat="1" ht="18.75" x14ac:dyDescent="0.2">
      <c r="A8" s="228" t="s">
        <v>529</v>
      </c>
      <c r="B8" s="228"/>
      <c r="C8" s="228"/>
      <c r="D8" s="228"/>
      <c r="E8" s="228"/>
      <c r="F8" s="228"/>
      <c r="G8" s="228"/>
      <c r="H8" s="228"/>
      <c r="I8" s="228"/>
      <c r="J8" s="228"/>
      <c r="K8" s="228"/>
      <c r="L8" s="228"/>
      <c r="M8" s="228"/>
      <c r="N8" s="228"/>
      <c r="O8" s="228"/>
      <c r="P8" s="43"/>
      <c r="Q8" s="43"/>
      <c r="R8" s="43"/>
      <c r="S8" s="43"/>
      <c r="T8" s="43"/>
      <c r="U8" s="43"/>
      <c r="V8" s="43"/>
      <c r="W8" s="43"/>
      <c r="X8" s="43"/>
      <c r="Y8" s="43"/>
      <c r="Z8" s="43"/>
    </row>
    <row r="9" spans="1:26" s="53" customFormat="1" ht="15.75" customHeight="1" x14ac:dyDescent="0.2">
      <c r="A9" s="226"/>
      <c r="B9" s="226"/>
      <c r="C9" s="226"/>
      <c r="D9" s="226"/>
      <c r="E9" s="226"/>
      <c r="F9" s="226"/>
      <c r="G9" s="226"/>
      <c r="H9" s="226"/>
      <c r="I9" s="226"/>
      <c r="J9" s="226"/>
      <c r="K9" s="226"/>
      <c r="L9" s="226"/>
      <c r="M9" s="226"/>
      <c r="N9" s="226"/>
      <c r="O9" s="226"/>
      <c r="P9" s="52"/>
      <c r="Q9" s="52"/>
      <c r="R9" s="52"/>
      <c r="S9" s="52"/>
      <c r="T9" s="52"/>
      <c r="U9" s="52"/>
      <c r="V9" s="52"/>
      <c r="W9" s="52"/>
      <c r="X9" s="52"/>
      <c r="Y9" s="52"/>
      <c r="Z9" s="52"/>
    </row>
    <row r="10" spans="1:26" s="54" customFormat="1" ht="18.75"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44"/>
      <c r="Q10" s="44"/>
      <c r="R10" s="44"/>
      <c r="S10" s="44"/>
      <c r="T10" s="44"/>
      <c r="U10" s="44"/>
      <c r="V10" s="44"/>
      <c r="W10" s="44"/>
      <c r="X10" s="44"/>
      <c r="Y10" s="44"/>
      <c r="Z10" s="44"/>
    </row>
    <row r="11" spans="1:26" s="54" customFormat="1" ht="15" customHeight="1" x14ac:dyDescent="0.2">
      <c r="A11" s="228" t="s">
        <v>530</v>
      </c>
      <c r="B11" s="228"/>
      <c r="C11" s="228"/>
      <c r="D11" s="228"/>
      <c r="E11" s="228"/>
      <c r="F11" s="228"/>
      <c r="G11" s="228"/>
      <c r="H11" s="228"/>
      <c r="I11" s="228"/>
      <c r="J11" s="228"/>
      <c r="K11" s="228"/>
      <c r="L11" s="228"/>
      <c r="M11" s="228"/>
      <c r="N11" s="228"/>
      <c r="O11" s="228"/>
      <c r="P11" s="45"/>
      <c r="Q11" s="45"/>
      <c r="R11" s="45"/>
      <c r="S11" s="45"/>
      <c r="T11" s="45"/>
      <c r="U11" s="45"/>
      <c r="V11" s="45"/>
      <c r="W11" s="45"/>
      <c r="X11" s="45"/>
      <c r="Y11" s="45"/>
      <c r="Z11" s="45"/>
    </row>
    <row r="12" spans="1:26" s="54" customFormat="1" ht="15" customHeight="1" x14ac:dyDescent="0.2">
      <c r="A12" s="228"/>
      <c r="B12" s="228"/>
      <c r="C12" s="228"/>
      <c r="D12" s="228"/>
      <c r="E12" s="228"/>
      <c r="F12" s="228"/>
      <c r="G12" s="228"/>
      <c r="H12" s="228"/>
      <c r="I12" s="228"/>
      <c r="J12" s="228"/>
      <c r="K12" s="228"/>
      <c r="L12" s="228"/>
      <c r="M12" s="228"/>
      <c r="N12" s="228"/>
      <c r="O12" s="228"/>
      <c r="P12" s="45"/>
      <c r="Q12" s="45"/>
      <c r="R12" s="45"/>
      <c r="S12" s="45"/>
      <c r="T12" s="45"/>
      <c r="U12" s="45"/>
      <c r="V12" s="45"/>
      <c r="W12" s="45"/>
      <c r="X12" s="45"/>
      <c r="Y12" s="45"/>
      <c r="Z12" s="45"/>
    </row>
    <row r="13" spans="1:26" s="54" customFormat="1" ht="18.75" customHeight="1" x14ac:dyDescent="0.2">
      <c r="A13" s="2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7"/>
      <c r="C13" s="287"/>
      <c r="D13" s="287"/>
      <c r="E13" s="287"/>
      <c r="F13" s="287"/>
      <c r="G13" s="287"/>
      <c r="H13" s="287"/>
      <c r="I13" s="287"/>
      <c r="J13" s="287"/>
      <c r="K13" s="287"/>
      <c r="L13" s="287"/>
      <c r="M13" s="287"/>
      <c r="N13" s="287"/>
      <c r="O13" s="287"/>
      <c r="P13" s="55"/>
      <c r="Q13" s="55"/>
      <c r="R13" s="55"/>
      <c r="S13" s="55"/>
      <c r="T13" s="55"/>
      <c r="U13" s="55"/>
      <c r="V13" s="55"/>
      <c r="W13" s="55"/>
    </row>
    <row r="14" spans="1:26" s="54" customFormat="1" ht="18.75" customHeight="1" x14ac:dyDescent="0.2">
      <c r="A14" s="232"/>
      <c r="B14" s="232"/>
      <c r="C14" s="232"/>
      <c r="D14" s="232"/>
      <c r="E14" s="232"/>
      <c r="F14" s="232"/>
      <c r="G14" s="232"/>
      <c r="H14" s="232"/>
      <c r="I14" s="232"/>
      <c r="J14" s="232"/>
      <c r="K14" s="232"/>
      <c r="L14" s="232"/>
      <c r="M14" s="232"/>
      <c r="N14" s="232"/>
      <c r="O14" s="232"/>
      <c r="P14" s="55"/>
      <c r="Q14" s="55"/>
      <c r="R14" s="55"/>
      <c r="S14" s="55"/>
      <c r="T14" s="55"/>
      <c r="U14" s="55"/>
      <c r="V14" s="55"/>
      <c r="W14" s="55"/>
    </row>
    <row r="15" spans="1:26" s="54" customFormat="1" ht="18.75" customHeight="1" x14ac:dyDescent="0.2">
      <c r="A15" s="230" t="s">
        <v>314</v>
      </c>
      <c r="B15" s="230"/>
      <c r="C15" s="230"/>
      <c r="D15" s="230"/>
      <c r="E15" s="230"/>
      <c r="F15" s="230"/>
      <c r="G15" s="230"/>
      <c r="H15" s="230"/>
      <c r="I15" s="230"/>
      <c r="J15" s="230"/>
      <c r="K15" s="230"/>
      <c r="L15" s="230"/>
      <c r="M15" s="230"/>
      <c r="N15" s="230"/>
      <c r="O15" s="230"/>
      <c r="P15" s="55"/>
      <c r="Q15" s="55"/>
      <c r="R15" s="55"/>
      <c r="S15" s="55"/>
      <c r="T15" s="55"/>
      <c r="U15" s="55"/>
      <c r="V15" s="55"/>
      <c r="W15" s="55"/>
    </row>
    <row r="16" spans="1:26" s="54" customFormat="1" ht="22.5" customHeight="1" x14ac:dyDescent="0.2">
      <c r="A16" s="314"/>
      <c r="B16" s="314"/>
      <c r="C16" s="314"/>
      <c r="D16" s="314"/>
      <c r="E16" s="314"/>
      <c r="F16" s="314"/>
      <c r="G16" s="314"/>
      <c r="H16" s="314"/>
      <c r="I16" s="314"/>
      <c r="J16" s="314"/>
      <c r="K16" s="314"/>
      <c r="L16" s="314"/>
      <c r="M16" s="314"/>
      <c r="N16" s="314"/>
      <c r="O16" s="314"/>
      <c r="P16" s="56"/>
      <c r="Q16" s="56"/>
      <c r="R16" s="56"/>
      <c r="S16" s="56"/>
      <c r="T16" s="56"/>
      <c r="U16" s="56"/>
      <c r="V16" s="56"/>
      <c r="W16" s="56"/>
      <c r="X16" s="56"/>
      <c r="Y16" s="56"/>
      <c r="Z16" s="56"/>
    </row>
    <row r="17" spans="1:26" s="54" customFormat="1" ht="78" customHeight="1" x14ac:dyDescent="0.2">
      <c r="A17" s="235" t="s">
        <v>132</v>
      </c>
      <c r="B17" s="235" t="s">
        <v>187</v>
      </c>
      <c r="C17" s="235" t="s">
        <v>368</v>
      </c>
      <c r="D17" s="235" t="s">
        <v>24</v>
      </c>
      <c r="E17" s="310" t="s">
        <v>304</v>
      </c>
      <c r="F17" s="311"/>
      <c r="G17" s="311"/>
      <c r="H17" s="311"/>
      <c r="I17" s="312"/>
      <c r="J17" s="313" t="s">
        <v>374</v>
      </c>
      <c r="K17" s="313"/>
      <c r="L17" s="313"/>
      <c r="M17" s="313"/>
      <c r="N17" s="313"/>
      <c r="O17" s="313"/>
      <c r="P17" s="55"/>
      <c r="Q17" s="55"/>
      <c r="R17" s="55"/>
      <c r="S17" s="55"/>
      <c r="T17" s="55"/>
      <c r="U17" s="55"/>
      <c r="V17" s="55"/>
      <c r="W17" s="55"/>
    </row>
    <row r="18" spans="1:26" s="54" customFormat="1" ht="107.25" customHeight="1" x14ac:dyDescent="0.2">
      <c r="A18" s="235"/>
      <c r="B18" s="235"/>
      <c r="C18" s="235"/>
      <c r="D18" s="235"/>
      <c r="E18" s="109" t="s">
        <v>369</v>
      </c>
      <c r="F18" s="109" t="s">
        <v>370</v>
      </c>
      <c r="G18" s="109" t="s">
        <v>371</v>
      </c>
      <c r="H18" s="109" t="s">
        <v>372</v>
      </c>
      <c r="I18" s="79" t="s">
        <v>373</v>
      </c>
      <c r="J18" s="47" t="s">
        <v>27</v>
      </c>
      <c r="K18" s="47" t="s">
        <v>1</v>
      </c>
      <c r="L18" s="107" t="s">
        <v>0</v>
      </c>
      <c r="M18" s="108" t="s">
        <v>101</v>
      </c>
      <c r="N18" s="108" t="s">
        <v>26</v>
      </c>
      <c r="O18" s="108" t="s">
        <v>25</v>
      </c>
      <c r="P18" s="58"/>
      <c r="Q18" s="58"/>
      <c r="R18" s="58"/>
      <c r="S18" s="58"/>
      <c r="T18" s="58"/>
      <c r="U18" s="58"/>
      <c r="V18" s="58"/>
      <c r="W18" s="58"/>
      <c r="X18" s="59"/>
      <c r="Y18" s="59"/>
      <c r="Z18" s="59"/>
    </row>
    <row r="19" spans="1:26" s="71" customFormat="1" ht="16.5" customHeight="1" x14ac:dyDescent="0.2">
      <c r="A19" s="110">
        <v>1</v>
      </c>
      <c r="B19" s="111">
        <v>2</v>
      </c>
      <c r="C19" s="110">
        <v>3</v>
      </c>
      <c r="D19" s="111">
        <v>4</v>
      </c>
      <c r="E19" s="110">
        <v>5</v>
      </c>
      <c r="F19" s="111">
        <v>6</v>
      </c>
      <c r="G19" s="110">
        <v>7</v>
      </c>
      <c r="H19" s="111">
        <v>8</v>
      </c>
      <c r="I19" s="110">
        <v>9</v>
      </c>
      <c r="J19" s="111">
        <v>10</v>
      </c>
      <c r="K19" s="110">
        <v>11</v>
      </c>
      <c r="L19" s="111">
        <v>12</v>
      </c>
      <c r="M19" s="110">
        <v>13</v>
      </c>
      <c r="N19" s="111">
        <v>14</v>
      </c>
      <c r="O19" s="110">
        <v>15</v>
      </c>
      <c r="P19" s="69"/>
      <c r="Q19" s="69"/>
      <c r="R19" s="69"/>
      <c r="S19" s="69"/>
      <c r="T19" s="69"/>
      <c r="U19" s="69"/>
      <c r="V19" s="69"/>
      <c r="W19" s="69"/>
      <c r="X19" s="70"/>
      <c r="Y19" s="70"/>
      <c r="Z19" s="70"/>
    </row>
    <row r="20" spans="1:26" s="54"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58"/>
      <c r="Q20" s="58"/>
      <c r="R20" s="58"/>
      <c r="S20" s="58"/>
      <c r="T20" s="58"/>
      <c r="U20" s="58"/>
      <c r="V20" s="59"/>
      <c r="W20" s="59"/>
      <c r="X20" s="59"/>
      <c r="Y20" s="59"/>
      <c r="Z20" s="5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2" priority="1">
      <formula>CELL("защита",A1)</formula>
    </cfRule>
  </conditionalFormatting>
  <conditionalFormatting sqref="A20:O1048576">
    <cfRule type="expression" dxfId="1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8" zoomScaleNormal="70" zoomScaleSheetLayoutView="100" workbookViewId="0">
      <selection activeCell="G60" sqref="G60"/>
    </sheetView>
  </sheetViews>
  <sheetFormatPr defaultRowHeight="15.75" x14ac:dyDescent="0.25"/>
  <cols>
    <col min="1" max="1" width="9.140625" style="72"/>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15"/>
      <c r="B1" s="315"/>
      <c r="C1" s="315"/>
      <c r="D1" s="315"/>
      <c r="E1" s="315"/>
      <c r="F1" s="315"/>
      <c r="G1" s="315"/>
      <c r="H1" s="315"/>
      <c r="I1" s="315"/>
      <c r="J1" s="315"/>
    </row>
    <row r="2" spans="1:10" ht="20.25" x14ac:dyDescent="0.25">
      <c r="A2" s="219" t="s">
        <v>2</v>
      </c>
      <c r="B2" s="219"/>
      <c r="C2" s="219"/>
      <c r="D2" s="219"/>
      <c r="E2" s="219"/>
      <c r="F2" s="219"/>
      <c r="G2" s="219"/>
      <c r="H2" s="219"/>
      <c r="I2" s="219"/>
      <c r="J2" s="219"/>
    </row>
    <row r="3" spans="1:10" ht="18.75" x14ac:dyDescent="0.25">
      <c r="A3" s="225"/>
      <c r="B3" s="225"/>
      <c r="C3" s="225"/>
      <c r="D3" s="225"/>
      <c r="E3" s="225"/>
      <c r="F3" s="225"/>
      <c r="G3" s="225"/>
      <c r="H3" s="225"/>
      <c r="I3" s="225"/>
      <c r="J3" s="225"/>
    </row>
    <row r="4" spans="1:10" ht="18.75" x14ac:dyDescent="0.25">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row>
    <row r="5" spans="1:10" x14ac:dyDescent="0.25">
      <c r="A5" s="228" t="s">
        <v>528</v>
      </c>
      <c r="B5" s="228"/>
      <c r="C5" s="228"/>
      <c r="D5" s="228"/>
      <c r="E5" s="228"/>
      <c r="F5" s="228"/>
      <c r="G5" s="228"/>
      <c r="H5" s="228"/>
      <c r="I5" s="228"/>
      <c r="J5" s="228"/>
    </row>
    <row r="6" spans="1:10" ht="18.75" x14ac:dyDescent="0.25">
      <c r="A6" s="225"/>
      <c r="B6" s="225"/>
      <c r="C6" s="225"/>
      <c r="D6" s="225"/>
      <c r="E6" s="225"/>
      <c r="F6" s="225"/>
      <c r="G6" s="225"/>
      <c r="H6" s="225"/>
      <c r="I6" s="225"/>
      <c r="J6" s="225"/>
    </row>
    <row r="7" spans="1:10" ht="18.75" x14ac:dyDescent="0.25">
      <c r="A7" s="233" t="str">
        <f>IF(ISBLANK('1'!C13),CONCATENATE("В разделе 1 формы заполните показатель"," '",'1'!B13,"' "),'1'!C13)</f>
        <v>H_505-АГ-41</v>
      </c>
      <c r="B7" s="233"/>
      <c r="C7" s="233"/>
      <c r="D7" s="233"/>
      <c r="E7" s="233"/>
      <c r="F7" s="233"/>
      <c r="G7" s="233"/>
      <c r="H7" s="233"/>
      <c r="I7" s="233"/>
      <c r="J7" s="233"/>
    </row>
    <row r="8" spans="1:10" x14ac:dyDescent="0.25">
      <c r="A8" s="228" t="s">
        <v>529</v>
      </c>
      <c r="B8" s="228"/>
      <c r="C8" s="228"/>
      <c r="D8" s="228"/>
      <c r="E8" s="228"/>
      <c r="F8" s="228"/>
      <c r="G8" s="228"/>
      <c r="H8" s="228"/>
      <c r="I8" s="228"/>
      <c r="J8" s="228"/>
    </row>
    <row r="9" spans="1:10" ht="18.75" x14ac:dyDescent="0.25">
      <c r="A9" s="226"/>
      <c r="B9" s="226"/>
      <c r="C9" s="226"/>
      <c r="D9" s="226"/>
      <c r="E9" s="226"/>
      <c r="F9" s="226"/>
      <c r="G9" s="226"/>
      <c r="H9" s="226"/>
      <c r="I9" s="226"/>
      <c r="J9" s="226"/>
    </row>
    <row r="10" spans="1:10" ht="18.75" x14ac:dyDescent="0.25">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row>
    <row r="11" spans="1:10" x14ac:dyDescent="0.25">
      <c r="A11" s="228" t="s">
        <v>530</v>
      </c>
      <c r="B11" s="228"/>
      <c r="C11" s="228"/>
      <c r="D11" s="228"/>
      <c r="E11" s="228"/>
      <c r="F11" s="228"/>
      <c r="G11" s="228"/>
      <c r="H11" s="228"/>
      <c r="I11" s="228"/>
      <c r="J11" s="228"/>
    </row>
    <row r="12" spans="1:10" x14ac:dyDescent="0.25">
      <c r="A12" s="228"/>
      <c r="B12" s="228"/>
      <c r="C12" s="228"/>
      <c r="D12" s="228"/>
      <c r="E12" s="228"/>
      <c r="F12" s="228"/>
      <c r="G12" s="228"/>
      <c r="H12" s="228"/>
      <c r="I12" s="228"/>
      <c r="J12" s="228"/>
    </row>
    <row r="13" spans="1:10" ht="18.75"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row>
    <row r="14" spans="1:10" ht="15.75" customHeight="1" x14ac:dyDescent="0.25">
      <c r="A14" s="315"/>
      <c r="B14" s="315"/>
      <c r="C14" s="315"/>
      <c r="D14" s="315"/>
      <c r="E14" s="315"/>
      <c r="F14" s="315"/>
      <c r="G14" s="315"/>
      <c r="H14" s="315"/>
      <c r="I14" s="315"/>
      <c r="J14" s="315"/>
    </row>
    <row r="15" spans="1:10" ht="18.75" x14ac:dyDescent="0.25">
      <c r="A15" s="230" t="s">
        <v>315</v>
      </c>
      <c r="B15" s="230"/>
      <c r="C15" s="230"/>
      <c r="D15" s="230"/>
      <c r="E15" s="230"/>
      <c r="F15" s="230"/>
      <c r="G15" s="230"/>
      <c r="H15" s="230"/>
      <c r="I15" s="230"/>
      <c r="J15" s="230"/>
    </row>
    <row r="16" spans="1:10" ht="18.75" x14ac:dyDescent="0.25">
      <c r="A16" s="319"/>
      <c r="B16" s="319"/>
      <c r="C16" s="319"/>
      <c r="D16" s="319"/>
      <c r="E16" s="319"/>
      <c r="F16" s="319"/>
      <c r="G16" s="319"/>
      <c r="H16" s="319"/>
      <c r="I16" s="319"/>
      <c r="J16" s="319"/>
    </row>
    <row r="17" spans="1:10" ht="18.75" x14ac:dyDescent="0.25">
      <c r="A17" s="317" t="s">
        <v>577</v>
      </c>
      <c r="B17" s="317"/>
      <c r="C17" s="317"/>
      <c r="D17" s="317"/>
      <c r="E17" s="317"/>
      <c r="F17" s="317"/>
      <c r="G17" s="317"/>
      <c r="H17" s="317"/>
      <c r="I17" s="317"/>
      <c r="J17" s="317"/>
    </row>
    <row r="18" spans="1:10" s="136" customFormat="1" ht="18.75" x14ac:dyDescent="0.25">
      <c r="A18" s="318" t="s">
        <v>564</v>
      </c>
      <c r="B18" s="318"/>
      <c r="C18" s="318"/>
      <c r="D18" s="318"/>
      <c r="E18" s="318"/>
      <c r="F18" s="318"/>
      <c r="G18" s="318"/>
      <c r="H18" s="318"/>
      <c r="I18" s="318"/>
      <c r="J18" s="318"/>
    </row>
    <row r="19" spans="1:10" x14ac:dyDescent="0.25">
      <c r="A19" s="316"/>
      <c r="B19" s="316"/>
      <c r="C19" s="316"/>
      <c r="D19" s="316"/>
      <c r="E19" s="316"/>
      <c r="F19" s="316"/>
      <c r="G19" s="316"/>
      <c r="H19" s="316"/>
      <c r="I19" s="316"/>
      <c r="J19" s="316"/>
    </row>
    <row r="20" spans="1:10" ht="28.5" customHeight="1" x14ac:dyDescent="0.25">
      <c r="A20" s="320" t="s">
        <v>132</v>
      </c>
      <c r="B20" s="321" t="s">
        <v>281</v>
      </c>
      <c r="C20" s="327" t="s">
        <v>112</v>
      </c>
      <c r="D20" s="327"/>
      <c r="E20" s="327"/>
      <c r="F20" s="327"/>
      <c r="G20" s="322" t="s">
        <v>409</v>
      </c>
      <c r="H20" s="324" t="s">
        <v>410</v>
      </c>
      <c r="I20" s="321" t="s">
        <v>94</v>
      </c>
      <c r="J20" s="323" t="s">
        <v>113</v>
      </c>
    </row>
    <row r="21" spans="1:10" ht="58.5" customHeight="1" x14ac:dyDescent="0.25">
      <c r="A21" s="320"/>
      <c r="B21" s="321"/>
      <c r="C21" s="328" t="s">
        <v>375</v>
      </c>
      <c r="D21" s="328"/>
      <c r="E21" s="329" t="s">
        <v>376</v>
      </c>
      <c r="F21" s="330"/>
      <c r="G21" s="322"/>
      <c r="H21" s="325"/>
      <c r="I21" s="321"/>
      <c r="J21" s="323"/>
    </row>
    <row r="22" spans="1:10" ht="63.75" customHeight="1" x14ac:dyDescent="0.25">
      <c r="A22" s="320"/>
      <c r="B22" s="321"/>
      <c r="C22" s="114" t="s">
        <v>377</v>
      </c>
      <c r="D22" s="114" t="s">
        <v>378</v>
      </c>
      <c r="E22" s="114" t="s">
        <v>377</v>
      </c>
      <c r="F22" s="114" t="s">
        <v>378</v>
      </c>
      <c r="G22" s="322"/>
      <c r="H22" s="326"/>
      <c r="I22" s="321"/>
      <c r="J22" s="323"/>
    </row>
    <row r="23" spans="1:10" x14ac:dyDescent="0.25">
      <c r="A23" s="115">
        <v>1</v>
      </c>
      <c r="B23" s="116">
        <v>2</v>
      </c>
      <c r="C23" s="115">
        <v>3</v>
      </c>
      <c r="D23" s="116">
        <v>4</v>
      </c>
      <c r="E23" s="115">
        <v>5</v>
      </c>
      <c r="F23" s="116">
        <v>6</v>
      </c>
      <c r="G23" s="115">
        <v>7</v>
      </c>
      <c r="H23" s="116">
        <v>8</v>
      </c>
      <c r="I23" s="115">
        <v>9</v>
      </c>
      <c r="J23" s="116">
        <v>10</v>
      </c>
    </row>
    <row r="24" spans="1:10" ht="23.25" customHeight="1" x14ac:dyDescent="0.25">
      <c r="A24" s="112">
        <v>1</v>
      </c>
      <c r="B24" s="113" t="s">
        <v>93</v>
      </c>
      <c r="C24" s="137">
        <v>43831</v>
      </c>
      <c r="D24" s="137">
        <f>D38</f>
        <v>44196</v>
      </c>
      <c r="E24" s="178">
        <v>44197</v>
      </c>
      <c r="F24" s="178">
        <f>F38</f>
        <v>44561</v>
      </c>
      <c r="G24" s="177" t="s">
        <v>574</v>
      </c>
      <c r="H24" s="177" t="s">
        <v>574</v>
      </c>
      <c r="I24" s="20" t="s">
        <v>574</v>
      </c>
      <c r="J24" s="20" t="s">
        <v>574</v>
      </c>
    </row>
    <row r="25" spans="1:10" ht="70.5" customHeight="1" x14ac:dyDescent="0.25">
      <c r="A25" s="112" t="s">
        <v>84</v>
      </c>
      <c r="B25" s="113" t="s">
        <v>203</v>
      </c>
      <c r="C25" s="137" t="s">
        <v>576</v>
      </c>
      <c r="D25" s="137" t="s">
        <v>576</v>
      </c>
      <c r="E25" s="178" t="s">
        <v>576</v>
      </c>
      <c r="F25" s="178" t="s">
        <v>576</v>
      </c>
      <c r="G25" s="177" t="s">
        <v>574</v>
      </c>
      <c r="H25" s="177" t="s">
        <v>574</v>
      </c>
      <c r="I25" s="20" t="s">
        <v>574</v>
      </c>
      <c r="J25" s="20" t="s">
        <v>574</v>
      </c>
    </row>
    <row r="26" spans="1:10" s="25" customFormat="1" ht="60" customHeight="1" x14ac:dyDescent="0.25">
      <c r="A26" s="112" t="s">
        <v>82</v>
      </c>
      <c r="B26" s="113" t="s">
        <v>379</v>
      </c>
      <c r="C26" s="137" t="s">
        <v>576</v>
      </c>
      <c r="D26" s="137" t="s">
        <v>576</v>
      </c>
      <c r="E26" s="178" t="s">
        <v>576</v>
      </c>
      <c r="F26" s="178" t="s">
        <v>576</v>
      </c>
      <c r="G26" s="177" t="s">
        <v>574</v>
      </c>
      <c r="H26" s="177" t="s">
        <v>574</v>
      </c>
      <c r="I26" s="20" t="s">
        <v>574</v>
      </c>
      <c r="J26" s="20" t="s">
        <v>574</v>
      </c>
    </row>
    <row r="27" spans="1:10" s="25" customFormat="1" ht="70.5" customHeight="1" x14ac:dyDescent="0.25">
      <c r="A27" s="112" t="s">
        <v>80</v>
      </c>
      <c r="B27" s="113" t="s">
        <v>380</v>
      </c>
      <c r="C27" s="137" t="s">
        <v>576</v>
      </c>
      <c r="D27" s="137" t="s">
        <v>576</v>
      </c>
      <c r="E27" s="178" t="s">
        <v>576</v>
      </c>
      <c r="F27" s="178" t="s">
        <v>576</v>
      </c>
      <c r="G27" s="177" t="s">
        <v>574</v>
      </c>
      <c r="H27" s="177" t="s">
        <v>574</v>
      </c>
      <c r="I27" s="20" t="s">
        <v>574</v>
      </c>
      <c r="J27" s="20" t="s">
        <v>574</v>
      </c>
    </row>
    <row r="28" spans="1:10" s="25" customFormat="1" ht="54" customHeight="1" x14ac:dyDescent="0.25">
      <c r="A28" s="112" t="s">
        <v>79</v>
      </c>
      <c r="B28" s="113" t="s">
        <v>381</v>
      </c>
      <c r="C28" s="137" t="s">
        <v>576</v>
      </c>
      <c r="D28" s="137" t="s">
        <v>576</v>
      </c>
      <c r="E28" s="178" t="s">
        <v>576</v>
      </c>
      <c r="F28" s="178" t="s">
        <v>576</v>
      </c>
      <c r="G28" s="177" t="s">
        <v>574</v>
      </c>
      <c r="H28" s="177" t="s">
        <v>574</v>
      </c>
      <c r="I28" s="20" t="s">
        <v>574</v>
      </c>
      <c r="J28" s="20" t="s">
        <v>574</v>
      </c>
    </row>
    <row r="29" spans="1:10" s="25" customFormat="1" ht="42" customHeight="1" x14ac:dyDescent="0.25">
      <c r="A29" s="112" t="s">
        <v>78</v>
      </c>
      <c r="B29" s="113" t="s">
        <v>382</v>
      </c>
      <c r="C29" s="137" t="s">
        <v>576</v>
      </c>
      <c r="D29" s="137" t="s">
        <v>576</v>
      </c>
      <c r="E29" s="178" t="s">
        <v>576</v>
      </c>
      <c r="F29" s="178" t="s">
        <v>576</v>
      </c>
      <c r="G29" s="177" t="s">
        <v>574</v>
      </c>
      <c r="H29" s="177" t="s">
        <v>574</v>
      </c>
      <c r="I29" s="20" t="s">
        <v>574</v>
      </c>
      <c r="J29" s="20" t="s">
        <v>574</v>
      </c>
    </row>
    <row r="30" spans="1:10" s="25" customFormat="1" ht="42" customHeight="1" x14ac:dyDescent="0.25">
      <c r="A30" s="112" t="s">
        <v>204</v>
      </c>
      <c r="B30" s="113" t="s">
        <v>383</v>
      </c>
      <c r="C30" s="137" t="s">
        <v>576</v>
      </c>
      <c r="D30" s="137" t="s">
        <v>576</v>
      </c>
      <c r="E30" s="178" t="s">
        <v>576</v>
      </c>
      <c r="F30" s="178" t="s">
        <v>576</v>
      </c>
      <c r="G30" s="177" t="s">
        <v>574</v>
      </c>
      <c r="H30" s="177" t="s">
        <v>574</v>
      </c>
      <c r="I30" s="20" t="s">
        <v>574</v>
      </c>
      <c r="J30" s="20" t="s">
        <v>574</v>
      </c>
    </row>
    <row r="31" spans="1:10" s="25" customFormat="1" ht="37.5" customHeight="1" x14ac:dyDescent="0.25">
      <c r="A31" s="112" t="s">
        <v>205</v>
      </c>
      <c r="B31" s="113" t="s">
        <v>384</v>
      </c>
      <c r="C31" s="137">
        <v>43831</v>
      </c>
      <c r="D31" s="137">
        <v>43891</v>
      </c>
      <c r="E31" s="178">
        <v>44197</v>
      </c>
      <c r="F31" s="178">
        <v>44256</v>
      </c>
      <c r="G31" s="177" t="s">
        <v>574</v>
      </c>
      <c r="H31" s="177" t="s">
        <v>574</v>
      </c>
      <c r="I31" s="20" t="s">
        <v>574</v>
      </c>
      <c r="J31" s="20" t="s">
        <v>574</v>
      </c>
    </row>
    <row r="32" spans="1:10" s="25" customFormat="1" ht="33.75" customHeight="1" x14ac:dyDescent="0.25">
      <c r="A32" s="112" t="s">
        <v>206</v>
      </c>
      <c r="B32" s="113" t="s">
        <v>385</v>
      </c>
      <c r="C32" s="137">
        <v>44075</v>
      </c>
      <c r="D32" s="137">
        <v>44105</v>
      </c>
      <c r="E32" s="137">
        <v>44440</v>
      </c>
      <c r="F32" s="137">
        <v>44470</v>
      </c>
      <c r="G32" s="177" t="s">
        <v>574</v>
      </c>
      <c r="H32" s="177" t="s">
        <v>574</v>
      </c>
      <c r="I32" s="20" t="s">
        <v>574</v>
      </c>
      <c r="J32" s="20" t="s">
        <v>574</v>
      </c>
    </row>
    <row r="33" spans="1:10" s="25" customFormat="1" ht="54" customHeight="1" x14ac:dyDescent="0.25">
      <c r="A33" s="112" t="s">
        <v>207</v>
      </c>
      <c r="B33" s="113" t="s">
        <v>386</v>
      </c>
      <c r="C33" s="137">
        <v>44136</v>
      </c>
      <c r="D33" s="137">
        <v>44136</v>
      </c>
      <c r="E33" s="178">
        <v>44501</v>
      </c>
      <c r="F33" s="178">
        <v>44501</v>
      </c>
      <c r="G33" s="177" t="s">
        <v>574</v>
      </c>
      <c r="H33" s="177" t="s">
        <v>574</v>
      </c>
      <c r="I33" s="20" t="s">
        <v>574</v>
      </c>
      <c r="J33" s="20" t="s">
        <v>574</v>
      </c>
    </row>
    <row r="34" spans="1:10" s="25" customFormat="1" ht="93" customHeight="1" x14ac:dyDescent="0.25">
      <c r="A34" s="112" t="s">
        <v>208</v>
      </c>
      <c r="B34" s="113" t="s">
        <v>387</v>
      </c>
      <c r="C34" s="137" t="s">
        <v>576</v>
      </c>
      <c r="D34" s="137" t="s">
        <v>576</v>
      </c>
      <c r="E34" s="137" t="s">
        <v>576</v>
      </c>
      <c r="F34" s="137" t="s">
        <v>576</v>
      </c>
      <c r="G34" s="177" t="s">
        <v>574</v>
      </c>
      <c r="H34" s="177" t="s">
        <v>574</v>
      </c>
      <c r="I34" s="20" t="s">
        <v>574</v>
      </c>
      <c r="J34" s="20" t="s">
        <v>574</v>
      </c>
    </row>
    <row r="35" spans="1:10" s="25" customFormat="1" ht="47.25" customHeight="1" x14ac:dyDescent="0.25">
      <c r="A35" s="112" t="s">
        <v>209</v>
      </c>
      <c r="B35" s="113" t="s">
        <v>388</v>
      </c>
      <c r="C35" s="137" t="s">
        <v>576</v>
      </c>
      <c r="D35" s="137" t="s">
        <v>576</v>
      </c>
      <c r="E35" s="137" t="s">
        <v>576</v>
      </c>
      <c r="F35" s="137" t="s">
        <v>576</v>
      </c>
      <c r="G35" s="177" t="s">
        <v>574</v>
      </c>
      <c r="H35" s="177" t="s">
        <v>574</v>
      </c>
      <c r="I35" s="20" t="s">
        <v>574</v>
      </c>
      <c r="J35" s="20" t="s">
        <v>574</v>
      </c>
    </row>
    <row r="36" spans="1:10" s="25" customFormat="1" ht="120.75" customHeight="1" x14ac:dyDescent="0.25">
      <c r="A36" s="112" t="s">
        <v>210</v>
      </c>
      <c r="B36" s="113" t="s">
        <v>389</v>
      </c>
      <c r="C36" s="137" t="s">
        <v>576</v>
      </c>
      <c r="D36" s="137" t="s">
        <v>576</v>
      </c>
      <c r="E36" s="178" t="s">
        <v>576</v>
      </c>
      <c r="F36" s="178" t="s">
        <v>576</v>
      </c>
      <c r="G36" s="177" t="s">
        <v>574</v>
      </c>
      <c r="H36" s="177" t="s">
        <v>574</v>
      </c>
      <c r="I36" s="20" t="s">
        <v>574</v>
      </c>
      <c r="J36" s="20" t="s">
        <v>574</v>
      </c>
    </row>
    <row r="37" spans="1:10" s="25" customFormat="1" ht="49.5" customHeight="1" x14ac:dyDescent="0.25">
      <c r="A37" s="112" t="s">
        <v>212</v>
      </c>
      <c r="B37" s="113" t="s">
        <v>390</v>
      </c>
      <c r="C37" s="137">
        <v>44140</v>
      </c>
      <c r="D37" s="137">
        <v>44140</v>
      </c>
      <c r="E37" s="178">
        <v>44505</v>
      </c>
      <c r="F37" s="178">
        <v>44505</v>
      </c>
      <c r="G37" s="177" t="s">
        <v>574</v>
      </c>
      <c r="H37" s="177" t="s">
        <v>574</v>
      </c>
      <c r="I37" s="20" t="s">
        <v>574</v>
      </c>
      <c r="J37" s="20" t="s">
        <v>574</v>
      </c>
    </row>
    <row r="38" spans="1:10" ht="37.5" customHeight="1" x14ac:dyDescent="0.25">
      <c r="A38" s="112" t="s">
        <v>213</v>
      </c>
      <c r="B38" s="113" t="s">
        <v>391</v>
      </c>
      <c r="C38" s="137">
        <v>44166</v>
      </c>
      <c r="D38" s="137">
        <v>44196</v>
      </c>
      <c r="E38" s="178">
        <v>44531</v>
      </c>
      <c r="F38" s="178">
        <v>44561</v>
      </c>
      <c r="G38" s="177" t="s">
        <v>574</v>
      </c>
      <c r="H38" s="177" t="s">
        <v>574</v>
      </c>
      <c r="I38" s="20" t="s">
        <v>574</v>
      </c>
      <c r="J38" s="20" t="s">
        <v>574</v>
      </c>
    </row>
    <row r="39" spans="1:10" x14ac:dyDescent="0.25">
      <c r="A39" s="112" t="s">
        <v>214</v>
      </c>
      <c r="B39" s="113" t="s">
        <v>392</v>
      </c>
      <c r="C39" s="137">
        <v>43891</v>
      </c>
      <c r="D39" s="137">
        <v>44180</v>
      </c>
      <c r="E39" s="178">
        <v>44256</v>
      </c>
      <c r="F39" s="178">
        <v>44545</v>
      </c>
      <c r="G39" s="177" t="s">
        <v>574</v>
      </c>
      <c r="H39" s="177" t="s">
        <v>574</v>
      </c>
      <c r="I39" s="20" t="s">
        <v>574</v>
      </c>
      <c r="J39" s="20" t="s">
        <v>574</v>
      </c>
    </row>
    <row r="40" spans="1:10" ht="18" customHeight="1" x14ac:dyDescent="0.25">
      <c r="A40" s="112" t="s">
        <v>16</v>
      </c>
      <c r="B40" s="113" t="s">
        <v>92</v>
      </c>
      <c r="C40" s="137">
        <v>43831</v>
      </c>
      <c r="D40" s="179">
        <v>44682</v>
      </c>
      <c r="E40" s="179">
        <v>44197</v>
      </c>
      <c r="F40" s="179">
        <v>45047</v>
      </c>
      <c r="G40" s="177" t="s">
        <v>574</v>
      </c>
      <c r="H40" s="177" t="s">
        <v>574</v>
      </c>
      <c r="I40" s="20" t="s">
        <v>574</v>
      </c>
      <c r="J40" s="20" t="s">
        <v>574</v>
      </c>
    </row>
    <row r="41" spans="1:10" ht="72.75" customHeight="1" x14ac:dyDescent="0.25">
      <c r="A41" s="112" t="s">
        <v>76</v>
      </c>
      <c r="B41" s="113" t="s">
        <v>393</v>
      </c>
      <c r="C41" s="137">
        <v>43831</v>
      </c>
      <c r="D41" s="137">
        <v>44681</v>
      </c>
      <c r="E41" s="137">
        <v>44197</v>
      </c>
      <c r="F41" s="137">
        <v>45046</v>
      </c>
      <c r="G41" s="177" t="s">
        <v>574</v>
      </c>
      <c r="H41" s="177" t="s">
        <v>574</v>
      </c>
      <c r="I41" s="20" t="s">
        <v>574</v>
      </c>
      <c r="J41" s="20" t="s">
        <v>574</v>
      </c>
    </row>
    <row r="42" spans="1:10" ht="33.75" customHeight="1" x14ac:dyDescent="0.25">
      <c r="A42" s="112" t="s">
        <v>74</v>
      </c>
      <c r="B42" s="113" t="s">
        <v>394</v>
      </c>
      <c r="C42" s="137">
        <v>43831</v>
      </c>
      <c r="D42" s="179">
        <v>44681</v>
      </c>
      <c r="E42" s="137">
        <v>44197</v>
      </c>
      <c r="F42" s="179">
        <v>44681</v>
      </c>
      <c r="G42" s="177" t="s">
        <v>574</v>
      </c>
      <c r="H42" s="177" t="s">
        <v>574</v>
      </c>
      <c r="I42" s="20" t="s">
        <v>574</v>
      </c>
      <c r="J42" s="20" t="s">
        <v>574</v>
      </c>
    </row>
    <row r="43" spans="1:10" ht="63" customHeight="1" x14ac:dyDescent="0.25">
      <c r="A43" s="112" t="s">
        <v>15</v>
      </c>
      <c r="B43" s="113" t="s">
        <v>395</v>
      </c>
      <c r="C43" s="137">
        <v>43952</v>
      </c>
      <c r="D43" s="137">
        <v>44829</v>
      </c>
      <c r="E43" s="137">
        <v>44317</v>
      </c>
      <c r="F43" s="137">
        <v>44829</v>
      </c>
      <c r="G43" s="177" t="s">
        <v>574</v>
      </c>
      <c r="H43" s="177" t="s">
        <v>574</v>
      </c>
      <c r="I43" s="20" t="s">
        <v>574</v>
      </c>
      <c r="J43" s="20" t="s">
        <v>574</v>
      </c>
    </row>
    <row r="44" spans="1:10" ht="58.5" customHeight="1" x14ac:dyDescent="0.25">
      <c r="A44" s="112" t="s">
        <v>68</v>
      </c>
      <c r="B44" s="113" t="s">
        <v>396</v>
      </c>
      <c r="C44" s="137">
        <v>43952</v>
      </c>
      <c r="D44" s="137">
        <v>44890</v>
      </c>
      <c r="E44" s="137">
        <v>44317</v>
      </c>
      <c r="F44" s="137">
        <v>44890</v>
      </c>
      <c r="G44" s="177" t="s">
        <v>574</v>
      </c>
      <c r="H44" s="177" t="s">
        <v>574</v>
      </c>
      <c r="I44" s="20" t="s">
        <v>574</v>
      </c>
      <c r="J44" s="20" t="s">
        <v>574</v>
      </c>
    </row>
    <row r="45" spans="1:10" ht="34.5" customHeight="1" x14ac:dyDescent="0.25">
      <c r="A45" s="112" t="s">
        <v>67</v>
      </c>
      <c r="B45" s="113" t="s">
        <v>397</v>
      </c>
      <c r="C45" s="137" t="s">
        <v>576</v>
      </c>
      <c r="D45" s="137" t="s">
        <v>576</v>
      </c>
      <c r="E45" s="137" t="s">
        <v>576</v>
      </c>
      <c r="F45" s="137" t="s">
        <v>576</v>
      </c>
      <c r="G45" s="177" t="s">
        <v>574</v>
      </c>
      <c r="H45" s="177" t="s">
        <v>574</v>
      </c>
      <c r="I45" s="20" t="s">
        <v>574</v>
      </c>
      <c r="J45" s="20" t="s">
        <v>574</v>
      </c>
    </row>
    <row r="46" spans="1:10" ht="24.75" customHeight="1" x14ac:dyDescent="0.25">
      <c r="A46" s="112" t="s">
        <v>66</v>
      </c>
      <c r="B46" s="113" t="s">
        <v>398</v>
      </c>
      <c r="C46" s="137" t="s">
        <v>576</v>
      </c>
      <c r="D46" s="137" t="s">
        <v>576</v>
      </c>
      <c r="E46" s="137" t="s">
        <v>576</v>
      </c>
      <c r="F46" s="137" t="s">
        <v>576</v>
      </c>
      <c r="G46" s="177" t="s">
        <v>574</v>
      </c>
      <c r="H46" s="177" t="s">
        <v>574</v>
      </c>
      <c r="I46" s="20" t="s">
        <v>574</v>
      </c>
      <c r="J46" s="20" t="s">
        <v>574</v>
      </c>
    </row>
    <row r="47" spans="1:10" ht="90.75" customHeight="1" x14ac:dyDescent="0.25">
      <c r="A47" s="112" t="s">
        <v>65</v>
      </c>
      <c r="B47" s="113" t="s">
        <v>399</v>
      </c>
      <c r="C47" s="21" t="s">
        <v>576</v>
      </c>
      <c r="D47" s="21" t="s">
        <v>576</v>
      </c>
      <c r="E47" s="21" t="s">
        <v>576</v>
      </c>
      <c r="F47" s="21" t="s">
        <v>576</v>
      </c>
      <c r="G47" s="177" t="s">
        <v>574</v>
      </c>
      <c r="H47" s="177" t="s">
        <v>574</v>
      </c>
      <c r="I47" s="20" t="s">
        <v>574</v>
      </c>
      <c r="J47" s="20" t="s">
        <v>574</v>
      </c>
    </row>
    <row r="48" spans="1:10" ht="167.25" customHeight="1" x14ac:dyDescent="0.25">
      <c r="A48" s="112" t="s">
        <v>64</v>
      </c>
      <c r="B48" s="113" t="s">
        <v>400</v>
      </c>
      <c r="C48" s="21" t="s">
        <v>576</v>
      </c>
      <c r="D48" s="21" t="s">
        <v>576</v>
      </c>
      <c r="E48" s="21" t="s">
        <v>576</v>
      </c>
      <c r="F48" s="21" t="s">
        <v>576</v>
      </c>
      <c r="G48" s="177" t="s">
        <v>574</v>
      </c>
      <c r="H48" s="177" t="s">
        <v>574</v>
      </c>
      <c r="I48" s="20" t="s">
        <v>574</v>
      </c>
      <c r="J48" s="20" t="s">
        <v>574</v>
      </c>
    </row>
    <row r="49" spans="1:10" ht="30.75" customHeight="1" x14ac:dyDescent="0.25">
      <c r="A49" s="112" t="s">
        <v>63</v>
      </c>
      <c r="B49" s="113" t="s">
        <v>401</v>
      </c>
      <c r="C49" s="21" t="s">
        <v>576</v>
      </c>
      <c r="D49" s="21" t="s">
        <v>576</v>
      </c>
      <c r="E49" s="21" t="s">
        <v>576</v>
      </c>
      <c r="F49" s="21" t="s">
        <v>576</v>
      </c>
      <c r="G49" s="177" t="s">
        <v>574</v>
      </c>
      <c r="H49" s="177" t="s">
        <v>574</v>
      </c>
      <c r="I49" s="20" t="s">
        <v>574</v>
      </c>
      <c r="J49" s="20" t="s">
        <v>574</v>
      </c>
    </row>
    <row r="50" spans="1:10" ht="37.5" customHeight="1" x14ac:dyDescent="0.25">
      <c r="A50" s="112" t="s">
        <v>14</v>
      </c>
      <c r="B50" s="113" t="s">
        <v>91</v>
      </c>
      <c r="C50" s="21" t="s">
        <v>576</v>
      </c>
      <c r="D50" s="21" t="s">
        <v>576</v>
      </c>
      <c r="E50" s="21" t="s">
        <v>576</v>
      </c>
      <c r="F50" s="21" t="s">
        <v>576</v>
      </c>
      <c r="G50" s="177" t="s">
        <v>574</v>
      </c>
      <c r="H50" s="177" t="s">
        <v>574</v>
      </c>
      <c r="I50" s="20" t="s">
        <v>574</v>
      </c>
      <c r="J50" s="20" t="s">
        <v>574</v>
      </c>
    </row>
    <row r="51" spans="1:10" ht="35.25" customHeight="1" x14ac:dyDescent="0.25">
      <c r="A51" s="112" t="s">
        <v>61</v>
      </c>
      <c r="B51" s="113" t="s">
        <v>402</v>
      </c>
      <c r="C51" s="21" t="s">
        <v>576</v>
      </c>
      <c r="D51" s="21" t="s">
        <v>576</v>
      </c>
      <c r="E51" s="21" t="s">
        <v>576</v>
      </c>
      <c r="F51" s="21" t="s">
        <v>576</v>
      </c>
      <c r="G51" s="177" t="s">
        <v>574</v>
      </c>
      <c r="H51" s="177" t="s">
        <v>574</v>
      </c>
      <c r="I51" s="20" t="s">
        <v>574</v>
      </c>
      <c r="J51" s="20" t="s">
        <v>574</v>
      </c>
    </row>
    <row r="52" spans="1:10" ht="86.25" customHeight="1" x14ac:dyDescent="0.25">
      <c r="A52" s="112" t="s">
        <v>59</v>
      </c>
      <c r="B52" s="113" t="s">
        <v>403</v>
      </c>
      <c r="C52" s="137">
        <v>44190</v>
      </c>
      <c r="D52" s="137">
        <v>44920</v>
      </c>
      <c r="E52" s="137">
        <v>44920</v>
      </c>
      <c r="F52" s="137">
        <v>44920</v>
      </c>
      <c r="G52" s="177" t="s">
        <v>574</v>
      </c>
      <c r="H52" s="177" t="s">
        <v>574</v>
      </c>
      <c r="I52" s="20" t="s">
        <v>574</v>
      </c>
      <c r="J52" s="20" t="s">
        <v>574</v>
      </c>
    </row>
    <row r="53" spans="1:10" ht="77.25" customHeight="1" x14ac:dyDescent="0.25">
      <c r="A53" s="112" t="s">
        <v>58</v>
      </c>
      <c r="B53" s="113" t="s">
        <v>404</v>
      </c>
      <c r="C53" s="21" t="s">
        <v>576</v>
      </c>
      <c r="D53" s="21" t="s">
        <v>576</v>
      </c>
      <c r="E53" s="21" t="s">
        <v>576</v>
      </c>
      <c r="F53" s="21" t="s">
        <v>576</v>
      </c>
      <c r="G53" s="177" t="s">
        <v>574</v>
      </c>
      <c r="H53" s="177" t="s">
        <v>574</v>
      </c>
      <c r="I53" s="20" t="s">
        <v>574</v>
      </c>
      <c r="J53" s="20" t="s">
        <v>574</v>
      </c>
    </row>
    <row r="54" spans="1:10" ht="71.25" customHeight="1" x14ac:dyDescent="0.25">
      <c r="A54" s="112" t="s">
        <v>56</v>
      </c>
      <c r="B54" s="113" t="s">
        <v>405</v>
      </c>
      <c r="C54" s="21" t="s">
        <v>576</v>
      </c>
      <c r="D54" s="21" t="s">
        <v>576</v>
      </c>
      <c r="E54" s="21" t="s">
        <v>576</v>
      </c>
      <c r="F54" s="21" t="s">
        <v>576</v>
      </c>
      <c r="G54" s="177" t="s">
        <v>574</v>
      </c>
      <c r="H54" s="177" t="s">
        <v>574</v>
      </c>
      <c r="I54" s="20" t="s">
        <v>574</v>
      </c>
      <c r="J54" s="20" t="s">
        <v>574</v>
      </c>
    </row>
    <row r="55" spans="1:10" ht="48.75" customHeight="1" x14ac:dyDescent="0.25">
      <c r="A55" s="112" t="s">
        <v>55</v>
      </c>
      <c r="B55" s="113" t="s">
        <v>406</v>
      </c>
      <c r="C55" s="21" t="s">
        <v>576</v>
      </c>
      <c r="D55" s="21" t="s">
        <v>576</v>
      </c>
      <c r="E55" s="21" t="s">
        <v>576</v>
      </c>
      <c r="F55" s="21" t="s">
        <v>576</v>
      </c>
      <c r="G55" s="177" t="s">
        <v>574</v>
      </c>
      <c r="H55" s="177" t="s">
        <v>574</v>
      </c>
      <c r="I55" s="20" t="s">
        <v>574</v>
      </c>
      <c r="J55" s="20" t="s">
        <v>574</v>
      </c>
    </row>
    <row r="56" spans="1:10" ht="48" customHeight="1" x14ac:dyDescent="0.25">
      <c r="A56" s="112" t="s">
        <v>54</v>
      </c>
      <c r="B56" s="113" t="s">
        <v>407</v>
      </c>
      <c r="C56" s="137">
        <v>44196</v>
      </c>
      <c r="D56" s="179">
        <v>44926</v>
      </c>
      <c r="E56" s="179">
        <v>44926</v>
      </c>
      <c r="F56" s="179">
        <v>44926</v>
      </c>
      <c r="G56" s="177" t="s">
        <v>574</v>
      </c>
      <c r="H56" s="177" t="s">
        <v>574</v>
      </c>
      <c r="I56" s="20" t="s">
        <v>574</v>
      </c>
      <c r="J56" s="20" t="s">
        <v>574</v>
      </c>
    </row>
    <row r="57" spans="1:10" ht="46.5" customHeight="1" x14ac:dyDescent="0.25">
      <c r="A57" s="112" t="s">
        <v>53</v>
      </c>
      <c r="B57" s="113" t="s">
        <v>408</v>
      </c>
      <c r="C57" s="21" t="s">
        <v>576</v>
      </c>
      <c r="D57" s="21" t="s">
        <v>576</v>
      </c>
      <c r="E57" s="21" t="s">
        <v>576</v>
      </c>
      <c r="F57" s="21" t="s">
        <v>576</v>
      </c>
      <c r="G57" s="177" t="s">
        <v>574</v>
      </c>
      <c r="H57" s="177" t="s">
        <v>574</v>
      </c>
      <c r="I57" s="20" t="s">
        <v>574</v>
      </c>
      <c r="J57" s="20" t="s">
        <v>574</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10" priority="3">
      <formula>ISBLANK(C24)</formula>
    </cfRule>
  </conditionalFormatting>
  <conditionalFormatting sqref="A1:XFD1048576">
    <cfRule type="expression" dxfId="9" priority="2">
      <formula>CELL("защита",A1)</formula>
    </cfRule>
  </conditionalFormatting>
  <conditionalFormatting sqref="A17:J17">
    <cfRule type="expression" dxfId="8"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7"/>
  <sheetViews>
    <sheetView tabSelected="1" view="pageBreakPreview" topLeftCell="A14" zoomScale="55" zoomScaleNormal="60" zoomScaleSheetLayoutView="55" workbookViewId="0">
      <selection activeCell="AN26" sqref="AN26"/>
    </sheetView>
  </sheetViews>
  <sheetFormatPr defaultRowHeight="15.75" x14ac:dyDescent="0.25"/>
  <cols>
    <col min="1" max="1" width="9.140625" style="144"/>
    <col min="2" max="2" width="57.85546875" style="144" customWidth="1"/>
    <col min="3" max="3" width="13" style="144" customWidth="1"/>
    <col min="4" max="4" width="17.85546875" style="144" hidden="1" customWidth="1"/>
    <col min="5" max="5" width="17.85546875" style="144" customWidth="1"/>
    <col min="6" max="6" width="20.42578125" style="144" hidden="1" customWidth="1"/>
    <col min="7" max="7" width="18.7109375" style="144" hidden="1" customWidth="1"/>
    <col min="8" max="8" width="18.7109375" style="144" customWidth="1"/>
    <col min="9" max="9" width="8.7109375" style="144" hidden="1" customWidth="1"/>
    <col min="10" max="10" width="7.28515625" style="144" hidden="1" customWidth="1"/>
    <col min="11" max="11" width="9.85546875" style="144" hidden="1" customWidth="1"/>
    <col min="12" max="12" width="8" style="144" hidden="1" customWidth="1"/>
    <col min="13" max="13" width="6.5703125" style="144" hidden="1" customWidth="1"/>
    <col min="14" max="14" width="7.5703125" style="144" hidden="1" customWidth="1"/>
    <col min="15" max="15" width="8.140625" style="144" hidden="1" customWidth="1"/>
    <col min="16" max="16" width="8.7109375" style="144" hidden="1" customWidth="1"/>
    <col min="17" max="17" width="9.85546875" style="144" customWidth="1"/>
    <col min="18" max="18" width="8.140625" style="144" customWidth="1"/>
    <col min="19" max="19" width="9.7109375" style="144" customWidth="1"/>
    <col min="20" max="20" width="7.85546875" style="144" customWidth="1"/>
    <col min="21" max="28" width="7.85546875" style="144" hidden="1" customWidth="1"/>
    <col min="29" max="29" width="6.42578125" style="144" hidden="1" customWidth="1"/>
    <col min="30" max="30" width="9.28515625" style="144" hidden="1" customWidth="1"/>
    <col min="31" max="31" width="13" style="144" hidden="1" customWidth="1"/>
    <col min="32" max="32" width="9.28515625" style="144" hidden="1" customWidth="1"/>
    <col min="33" max="33" width="19.85546875" style="144" hidden="1" customWidth="1"/>
    <col min="34" max="34" width="24.85546875" style="144" hidden="1" customWidth="1"/>
    <col min="35" max="35" width="117.5703125" style="144" hidden="1" customWidth="1"/>
    <col min="36" max="16384" width="9.140625" style="23"/>
  </cols>
  <sheetData>
    <row r="1" spans="1:35" s="144" customFormat="1" ht="18.75" customHeight="1" x14ac:dyDescent="0.25">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184"/>
      <c r="AH1" s="184"/>
      <c r="AI1" s="184"/>
    </row>
    <row r="2" spans="1:35" s="144" customFormat="1" ht="20.25" x14ac:dyDescent="0.25">
      <c r="A2" s="333" t="s">
        <v>2</v>
      </c>
      <c r="B2" s="333"/>
      <c r="C2" s="333"/>
      <c r="D2" s="333"/>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185"/>
      <c r="AH2" s="185"/>
      <c r="AI2" s="185"/>
    </row>
    <row r="3" spans="1:35" s="144" customFormat="1" ht="18.75" x14ac:dyDescent="0.25">
      <c r="A3" s="334"/>
      <c r="B3" s="334"/>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186"/>
      <c r="AH3" s="186"/>
      <c r="AI3" s="186"/>
    </row>
    <row r="4" spans="1:35" s="144" customFormat="1" ht="18.75" x14ac:dyDescent="0.25">
      <c r="A4" s="335" t="str">
        <f>IF(ISBLANK('1'!A4:C4),CONCATENATE("На вкладке 1 этого файла заполните показатель"," '",'1'!A5:C5,"' "),'1'!A4:C4)</f>
        <v xml:space="preserve"> СП "Райчихинская ГРЭС" филиала "Амурская генерация" АО "ДГК"   </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186"/>
      <c r="AH4" s="186"/>
      <c r="AI4" s="186"/>
    </row>
    <row r="5" spans="1:35" s="144" customFormat="1" x14ac:dyDescent="0.25">
      <c r="A5" s="336" t="s">
        <v>528</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187"/>
      <c r="AH5" s="187"/>
      <c r="AI5" s="187"/>
    </row>
    <row r="6" spans="1:35" s="144" customFormat="1" ht="18.75" x14ac:dyDescent="0.25">
      <c r="A6" s="334"/>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c r="AD6" s="334"/>
      <c r="AE6" s="334"/>
      <c r="AF6" s="334"/>
      <c r="AG6" s="186"/>
      <c r="AH6" s="186"/>
      <c r="AI6" s="186"/>
    </row>
    <row r="7" spans="1:35" s="144" customFormat="1" ht="18.75" x14ac:dyDescent="0.25">
      <c r="A7" s="335" t="str">
        <f>IF(ISBLANK('1'!C13),CONCATENATE("В разделе 1 формы заполните показатель"," '",'1'!B13,"' "),'1'!C13)</f>
        <v>H_505-АГ-41</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186"/>
      <c r="AH7" s="186"/>
      <c r="AI7" s="186"/>
    </row>
    <row r="8" spans="1:35" s="144" customFormat="1" x14ac:dyDescent="0.25">
      <c r="A8" s="336" t="s">
        <v>529</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187"/>
      <c r="AH8" s="187"/>
      <c r="AI8" s="187"/>
    </row>
    <row r="9" spans="1:35" s="144" customFormat="1" ht="18.75" x14ac:dyDescent="0.25">
      <c r="A9" s="337"/>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186"/>
      <c r="AH9" s="186"/>
      <c r="AI9" s="186"/>
    </row>
    <row r="10" spans="1:35" s="144" customFormat="1" ht="18.75" x14ac:dyDescent="0.25">
      <c r="A10" s="335" t="str">
        <f>IF(ISBLANK('1'!C14),CONCATENATE("В разделе 1 формы заполните показатель"," '",'1'!B14,"' "),'1'!C14)</f>
        <v xml:space="preserve">Наращивание дамбы золоотвала № 2 СП РГРЭС </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c r="AF10" s="335"/>
      <c r="AG10" s="186"/>
      <c r="AH10" s="186"/>
      <c r="AI10" s="186"/>
    </row>
    <row r="11" spans="1:35" s="144" customFormat="1" x14ac:dyDescent="0.25">
      <c r="A11" s="336" t="s">
        <v>530</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187"/>
      <c r="AH11" s="187"/>
      <c r="AI11" s="187"/>
    </row>
    <row r="12" spans="1:35" s="144" customFormat="1" x14ac:dyDescent="0.25">
      <c r="A12" s="338"/>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187"/>
      <c r="AH12" s="187"/>
      <c r="AI12" s="187"/>
    </row>
    <row r="13" spans="1:35" s="144" customFormat="1" ht="18.75" x14ac:dyDescent="0.25">
      <c r="A13" s="3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335"/>
      <c r="AB13" s="335"/>
      <c r="AC13" s="335"/>
      <c r="AD13" s="335"/>
      <c r="AE13" s="335"/>
      <c r="AF13" s="335"/>
      <c r="AG13" s="186"/>
      <c r="AH13" s="186"/>
      <c r="AI13" s="186"/>
    </row>
    <row r="14" spans="1:35" s="144" customFormat="1"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188"/>
      <c r="AH14" s="188"/>
      <c r="AI14" s="188"/>
    </row>
    <row r="15" spans="1:35" s="144" customFormat="1" ht="18.75" x14ac:dyDescent="0.25">
      <c r="A15" s="340" t="s">
        <v>316</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row>
    <row r="16" spans="1:35" s="144" customFormat="1"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row>
    <row r="17" spans="1:37" s="144" customFormat="1" ht="33" customHeight="1" x14ac:dyDescent="0.25">
      <c r="A17" s="341" t="s">
        <v>132</v>
      </c>
      <c r="B17" s="341" t="s">
        <v>90</v>
      </c>
      <c r="C17" s="353" t="s">
        <v>89</v>
      </c>
      <c r="D17" s="353"/>
      <c r="E17" s="354" t="s">
        <v>619</v>
      </c>
      <c r="F17" s="347" t="s">
        <v>88</v>
      </c>
      <c r="G17" s="348"/>
      <c r="H17" s="349"/>
      <c r="I17" s="344" t="s">
        <v>567</v>
      </c>
      <c r="J17" s="345"/>
      <c r="K17" s="345"/>
      <c r="L17" s="345"/>
      <c r="M17" s="344" t="s">
        <v>568</v>
      </c>
      <c r="N17" s="345"/>
      <c r="O17" s="345"/>
      <c r="P17" s="345"/>
      <c r="Q17" s="344" t="s">
        <v>569</v>
      </c>
      <c r="R17" s="345"/>
      <c r="S17" s="345"/>
      <c r="T17" s="345"/>
      <c r="U17" s="344" t="s">
        <v>570</v>
      </c>
      <c r="V17" s="345"/>
      <c r="W17" s="345"/>
      <c r="X17" s="345"/>
      <c r="Y17" s="344" t="s">
        <v>571</v>
      </c>
      <c r="Z17" s="345"/>
      <c r="AA17" s="345"/>
      <c r="AB17" s="345"/>
      <c r="AC17" s="344" t="s">
        <v>572</v>
      </c>
      <c r="AD17" s="345"/>
      <c r="AE17" s="345"/>
      <c r="AF17" s="345"/>
      <c r="AG17" s="360" t="s">
        <v>87</v>
      </c>
      <c r="AH17" s="361"/>
      <c r="AI17" s="357" t="s">
        <v>441</v>
      </c>
      <c r="AJ17" s="190"/>
      <c r="AK17" s="190"/>
    </row>
    <row r="18" spans="1:37" s="144" customFormat="1" ht="163.5" customHeight="1" x14ac:dyDescent="0.25">
      <c r="A18" s="342"/>
      <c r="B18" s="342"/>
      <c r="C18" s="353"/>
      <c r="D18" s="353"/>
      <c r="E18" s="355"/>
      <c r="F18" s="350"/>
      <c r="G18" s="351"/>
      <c r="H18" s="352"/>
      <c r="I18" s="346" t="s">
        <v>436</v>
      </c>
      <c r="J18" s="346"/>
      <c r="K18" s="346" t="s">
        <v>437</v>
      </c>
      <c r="L18" s="346"/>
      <c r="M18" s="346" t="s">
        <v>436</v>
      </c>
      <c r="N18" s="346"/>
      <c r="O18" s="346" t="s">
        <v>440</v>
      </c>
      <c r="P18" s="346"/>
      <c r="Q18" s="346" t="s">
        <v>411</v>
      </c>
      <c r="R18" s="346"/>
      <c r="S18" s="346" t="s">
        <v>617</v>
      </c>
      <c r="T18" s="346"/>
      <c r="U18" s="346" t="s">
        <v>436</v>
      </c>
      <c r="V18" s="346"/>
      <c r="W18" s="346" t="s">
        <v>440</v>
      </c>
      <c r="X18" s="346"/>
      <c r="Y18" s="346" t="s">
        <v>436</v>
      </c>
      <c r="Z18" s="346"/>
      <c r="AA18" s="346" t="s">
        <v>440</v>
      </c>
      <c r="AB18" s="346"/>
      <c r="AC18" s="346" t="s">
        <v>436</v>
      </c>
      <c r="AD18" s="346"/>
      <c r="AE18" s="346" t="s">
        <v>440</v>
      </c>
      <c r="AF18" s="346"/>
      <c r="AG18" s="362"/>
      <c r="AH18" s="363"/>
      <c r="AI18" s="358"/>
    </row>
    <row r="19" spans="1:37" s="144" customFormat="1" ht="114" customHeight="1" x14ac:dyDescent="0.25">
      <c r="A19" s="343"/>
      <c r="B19" s="343"/>
      <c r="C19" s="198" t="s">
        <v>411</v>
      </c>
      <c r="D19" s="198" t="s">
        <v>412</v>
      </c>
      <c r="E19" s="356"/>
      <c r="F19" s="200" t="s">
        <v>566</v>
      </c>
      <c r="G19" s="191" t="s">
        <v>602</v>
      </c>
      <c r="H19" s="200" t="s">
        <v>618</v>
      </c>
      <c r="I19" s="166" t="s">
        <v>438</v>
      </c>
      <c r="J19" s="166" t="s">
        <v>439</v>
      </c>
      <c r="K19" s="166" t="s">
        <v>438</v>
      </c>
      <c r="L19" s="166" t="s">
        <v>439</v>
      </c>
      <c r="M19" s="166" t="s">
        <v>438</v>
      </c>
      <c r="N19" s="166" t="s">
        <v>439</v>
      </c>
      <c r="O19" s="166" t="s">
        <v>438</v>
      </c>
      <c r="P19" s="166" t="s">
        <v>439</v>
      </c>
      <c r="Q19" s="166" t="s">
        <v>438</v>
      </c>
      <c r="R19" s="166" t="s">
        <v>621</v>
      </c>
      <c r="S19" s="166" t="s">
        <v>438</v>
      </c>
      <c r="T19" s="166" t="s">
        <v>621</v>
      </c>
      <c r="U19" s="166" t="s">
        <v>438</v>
      </c>
      <c r="V19" s="166" t="s">
        <v>439</v>
      </c>
      <c r="W19" s="166" t="s">
        <v>438</v>
      </c>
      <c r="X19" s="166" t="s">
        <v>439</v>
      </c>
      <c r="Y19" s="166" t="s">
        <v>438</v>
      </c>
      <c r="Z19" s="166" t="s">
        <v>439</v>
      </c>
      <c r="AA19" s="166" t="s">
        <v>438</v>
      </c>
      <c r="AB19" s="166" t="s">
        <v>439</v>
      </c>
      <c r="AC19" s="166" t="s">
        <v>438</v>
      </c>
      <c r="AD19" s="166" t="s">
        <v>439</v>
      </c>
      <c r="AE19" s="166" t="s">
        <v>438</v>
      </c>
      <c r="AF19" s="166" t="s">
        <v>439</v>
      </c>
      <c r="AG19" s="198" t="s">
        <v>86</v>
      </c>
      <c r="AH19" s="198" t="s">
        <v>85</v>
      </c>
      <c r="AI19" s="359"/>
    </row>
    <row r="20" spans="1:37" s="144" customFormat="1" ht="19.5" customHeight="1" x14ac:dyDescent="0.25">
      <c r="A20" s="199">
        <v>1</v>
      </c>
      <c r="B20" s="199">
        <v>2</v>
      </c>
      <c r="C20" s="199">
        <v>3</v>
      </c>
      <c r="D20" s="199">
        <v>4</v>
      </c>
      <c r="E20" s="199">
        <v>5</v>
      </c>
      <c r="F20" s="199">
        <v>6</v>
      </c>
      <c r="G20" s="192">
        <v>7</v>
      </c>
      <c r="H20" s="199">
        <v>8</v>
      </c>
      <c r="I20" s="167" t="s">
        <v>552</v>
      </c>
      <c r="J20" s="167" t="s">
        <v>553</v>
      </c>
      <c r="K20" s="167" t="s">
        <v>554</v>
      </c>
      <c r="L20" s="167" t="s">
        <v>555</v>
      </c>
      <c r="M20" s="167" t="s">
        <v>556</v>
      </c>
      <c r="N20" s="167" t="s">
        <v>557</v>
      </c>
      <c r="O20" s="167" t="s">
        <v>558</v>
      </c>
      <c r="P20" s="167" t="s">
        <v>559</v>
      </c>
      <c r="Q20" s="167" t="s">
        <v>552</v>
      </c>
      <c r="R20" s="167" t="s">
        <v>553</v>
      </c>
      <c r="S20" s="167" t="s">
        <v>554</v>
      </c>
      <c r="T20" s="167" t="s">
        <v>555</v>
      </c>
      <c r="U20" s="167" t="s">
        <v>560</v>
      </c>
      <c r="V20" s="167" t="s">
        <v>561</v>
      </c>
      <c r="W20" s="167" t="s">
        <v>562</v>
      </c>
      <c r="X20" s="167" t="s">
        <v>563</v>
      </c>
      <c r="Y20" s="167" t="s">
        <v>603</v>
      </c>
      <c r="Z20" s="167" t="s">
        <v>604</v>
      </c>
      <c r="AA20" s="167" t="s">
        <v>605</v>
      </c>
      <c r="AB20" s="167" t="s">
        <v>606</v>
      </c>
      <c r="AC20" s="167" t="s">
        <v>607</v>
      </c>
      <c r="AD20" s="167" t="s">
        <v>608</v>
      </c>
      <c r="AE20" s="167" t="s">
        <v>609</v>
      </c>
      <c r="AF20" s="167" t="s">
        <v>610</v>
      </c>
      <c r="AG20" s="199">
        <v>10</v>
      </c>
      <c r="AH20" s="199">
        <v>11</v>
      </c>
      <c r="AI20" s="199">
        <v>12</v>
      </c>
      <c r="AK20" s="189"/>
    </row>
    <row r="21" spans="1:37" s="193" customFormat="1" ht="71.25" customHeight="1" x14ac:dyDescent="0.25">
      <c r="A21" s="141">
        <v>1</v>
      </c>
      <c r="B21" s="142" t="s">
        <v>413</v>
      </c>
      <c r="C21" s="211">
        <v>28.794</v>
      </c>
      <c r="D21" s="211">
        <f t="shared" ref="C21:I21" si="0">D22+D23+D24+D25</f>
        <v>321.27010200000001</v>
      </c>
      <c r="E21" s="211">
        <v>0</v>
      </c>
      <c r="F21" s="211">
        <f t="shared" si="0"/>
        <v>33.04</v>
      </c>
      <c r="G21" s="211">
        <f t="shared" si="0"/>
        <v>29.798999999999999</v>
      </c>
      <c r="H21" s="211">
        <v>28.794</v>
      </c>
      <c r="I21" s="210">
        <f t="shared" si="0"/>
        <v>0</v>
      </c>
      <c r="J21" s="210">
        <f t="shared" ref="J21:K21" si="1">J22+J23+J24+J25</f>
        <v>0</v>
      </c>
      <c r="K21" s="210">
        <f t="shared" si="1"/>
        <v>0</v>
      </c>
      <c r="L21" s="210">
        <v>0</v>
      </c>
      <c r="M21" s="211">
        <f>M22+M23+M24+M25</f>
        <v>3.6</v>
      </c>
      <c r="N21" s="211">
        <v>0</v>
      </c>
      <c r="O21" s="211">
        <f>O22+O23+O24+O25</f>
        <v>0</v>
      </c>
      <c r="P21" s="211">
        <v>0</v>
      </c>
      <c r="Q21" s="211">
        <v>13.968000000000002</v>
      </c>
      <c r="R21" s="211">
        <v>9.9880000000000013</v>
      </c>
      <c r="S21" s="211">
        <v>9.5954921599999992</v>
      </c>
      <c r="T21" s="211">
        <v>5.09532147</v>
      </c>
      <c r="U21" s="209">
        <f>U22+U23+U24+U25</f>
        <v>15.471</v>
      </c>
      <c r="V21" s="209">
        <v>0</v>
      </c>
      <c r="W21" s="209">
        <f>W22+W23+W24+W25</f>
        <v>14.826000000000001</v>
      </c>
      <c r="X21" s="209">
        <v>0</v>
      </c>
      <c r="Y21" s="209">
        <f>Y22+Y23+Y24+Y25</f>
        <v>0</v>
      </c>
      <c r="Z21" s="209">
        <v>0</v>
      </c>
      <c r="AA21" s="209">
        <f>AA22+AA23+AA24+AA25</f>
        <v>59.524370208000001</v>
      </c>
      <c r="AB21" s="209">
        <v>0</v>
      </c>
      <c r="AC21" s="209">
        <f>AC22+AC23+AC24+AC25</f>
        <v>0</v>
      </c>
      <c r="AD21" s="209">
        <v>0</v>
      </c>
      <c r="AE21" s="209">
        <f>AE22+AE23+AE24+AE25</f>
        <v>41.68074</v>
      </c>
      <c r="AF21" s="209">
        <v>0</v>
      </c>
      <c r="AG21" s="209">
        <f>M21+Q21+U21+Y21+AC21</f>
        <v>33.039000000000001</v>
      </c>
      <c r="AH21" s="208">
        <f>O21+S21+W21+AA21+AE21</f>
        <v>125.62660236800001</v>
      </c>
      <c r="AI21" s="209" t="s">
        <v>611</v>
      </c>
      <c r="AK21" s="212"/>
    </row>
    <row r="22" spans="1:37" s="144" customFormat="1" ht="24" customHeight="1" x14ac:dyDescent="0.25">
      <c r="A22" s="141" t="s">
        <v>84</v>
      </c>
      <c r="B22" s="142" t="s">
        <v>83</v>
      </c>
      <c r="C22" s="211">
        <v>0</v>
      </c>
      <c r="D22" s="211">
        <v>0</v>
      </c>
      <c r="E22" s="210">
        <v>0</v>
      </c>
      <c r="F22" s="210">
        <v>0</v>
      </c>
      <c r="G22" s="210">
        <v>0</v>
      </c>
      <c r="H22" s="211">
        <v>0</v>
      </c>
      <c r="I22" s="210">
        <v>0</v>
      </c>
      <c r="J22" s="210">
        <v>0</v>
      </c>
      <c r="K22" s="210">
        <v>0</v>
      </c>
      <c r="L22" s="210">
        <v>0</v>
      </c>
      <c r="M22" s="211">
        <v>0</v>
      </c>
      <c r="N22" s="211">
        <v>0</v>
      </c>
      <c r="O22" s="211">
        <v>0</v>
      </c>
      <c r="P22" s="211">
        <v>0</v>
      </c>
      <c r="Q22" s="211">
        <v>0</v>
      </c>
      <c r="R22" s="211">
        <v>0</v>
      </c>
      <c r="S22" s="211">
        <v>0</v>
      </c>
      <c r="T22" s="211">
        <v>0</v>
      </c>
      <c r="U22" s="211">
        <v>0</v>
      </c>
      <c r="V22" s="211">
        <v>0</v>
      </c>
      <c r="W22" s="211">
        <v>0</v>
      </c>
      <c r="X22" s="211">
        <v>0</v>
      </c>
      <c r="Y22" s="211">
        <v>0</v>
      </c>
      <c r="Z22" s="211">
        <v>0</v>
      </c>
      <c r="AA22" s="211">
        <v>0</v>
      </c>
      <c r="AB22" s="211">
        <v>0</v>
      </c>
      <c r="AC22" s="211">
        <v>0</v>
      </c>
      <c r="AD22" s="211">
        <v>0</v>
      </c>
      <c r="AE22" s="211">
        <v>0</v>
      </c>
      <c r="AF22" s="211">
        <v>0</v>
      </c>
      <c r="AG22" s="211">
        <f t="shared" ref="AG22:AG86" si="2">M22+Q22+U22+Y22+AC22</f>
        <v>0</v>
      </c>
      <c r="AH22" s="210">
        <f t="shared" ref="AH22:AH86" si="3">O22+S22+W22+AA22+AE22</f>
        <v>0</v>
      </c>
      <c r="AI22" s="210" t="s">
        <v>574</v>
      </c>
      <c r="AK22" s="212"/>
    </row>
    <row r="23" spans="1:37" s="144" customFormat="1" x14ac:dyDescent="0.25">
      <c r="A23" s="141" t="s">
        <v>82</v>
      </c>
      <c r="B23" s="142" t="s">
        <v>81</v>
      </c>
      <c r="C23" s="211">
        <v>0</v>
      </c>
      <c r="D23" s="211">
        <v>0</v>
      </c>
      <c r="E23" s="211">
        <v>0</v>
      </c>
      <c r="F23" s="210">
        <v>0</v>
      </c>
      <c r="G23" s="210">
        <v>0</v>
      </c>
      <c r="H23" s="211">
        <v>0</v>
      </c>
      <c r="I23" s="210">
        <v>0</v>
      </c>
      <c r="J23" s="210">
        <v>0</v>
      </c>
      <c r="K23" s="210">
        <v>0</v>
      </c>
      <c r="L23" s="210">
        <v>0</v>
      </c>
      <c r="M23" s="211">
        <v>0</v>
      </c>
      <c r="N23" s="211">
        <v>0</v>
      </c>
      <c r="O23" s="211">
        <v>0</v>
      </c>
      <c r="P23" s="211">
        <v>0</v>
      </c>
      <c r="Q23" s="211">
        <v>0</v>
      </c>
      <c r="R23" s="211">
        <v>0</v>
      </c>
      <c r="S23" s="211">
        <v>0</v>
      </c>
      <c r="T23" s="211">
        <v>0</v>
      </c>
      <c r="U23" s="211">
        <v>0</v>
      </c>
      <c r="V23" s="211">
        <v>0</v>
      </c>
      <c r="W23" s="211">
        <v>0</v>
      </c>
      <c r="X23" s="211">
        <v>0</v>
      </c>
      <c r="Y23" s="211">
        <v>0</v>
      </c>
      <c r="Z23" s="211">
        <v>0</v>
      </c>
      <c r="AA23" s="211">
        <v>0</v>
      </c>
      <c r="AB23" s="211">
        <v>0</v>
      </c>
      <c r="AC23" s="211">
        <v>0</v>
      </c>
      <c r="AD23" s="211">
        <v>0</v>
      </c>
      <c r="AE23" s="211">
        <v>0</v>
      </c>
      <c r="AF23" s="211">
        <v>0</v>
      </c>
      <c r="AG23" s="211">
        <f t="shared" si="2"/>
        <v>0</v>
      </c>
      <c r="AH23" s="210">
        <f t="shared" si="3"/>
        <v>0</v>
      </c>
      <c r="AI23" s="210" t="s">
        <v>574</v>
      </c>
      <c r="AK23" s="212"/>
    </row>
    <row r="24" spans="1:37" s="144" customFormat="1" ht="45" customHeight="1" x14ac:dyDescent="0.25">
      <c r="A24" s="141" t="s">
        <v>80</v>
      </c>
      <c r="B24" s="142" t="s">
        <v>114</v>
      </c>
      <c r="C24" s="211">
        <v>23.995000000000001</v>
      </c>
      <c r="D24" s="211">
        <f>D26</f>
        <v>267.72508500000004</v>
      </c>
      <c r="E24" s="211">
        <v>0</v>
      </c>
      <c r="F24" s="210">
        <f>F26</f>
        <v>28</v>
      </c>
      <c r="G24" s="210">
        <f>G26</f>
        <v>25</v>
      </c>
      <c r="H24" s="211">
        <v>23.995000000000001</v>
      </c>
      <c r="I24" s="210">
        <v>0</v>
      </c>
      <c r="J24" s="210">
        <f>J26</f>
        <v>0</v>
      </c>
      <c r="K24" s="210">
        <f>K26</f>
        <v>0</v>
      </c>
      <c r="L24" s="210">
        <v>0</v>
      </c>
      <c r="M24" s="211">
        <f>M26</f>
        <v>3</v>
      </c>
      <c r="N24" s="211">
        <v>0</v>
      </c>
      <c r="O24" s="211">
        <f>O26</f>
        <v>0</v>
      </c>
      <c r="P24" s="211">
        <v>0</v>
      </c>
      <c r="Q24" s="211">
        <v>11.64</v>
      </c>
      <c r="R24" s="211">
        <v>8.0784143499999992</v>
      </c>
      <c r="S24" s="211">
        <v>8.0784143499999992</v>
      </c>
      <c r="T24" s="211">
        <v>4.2461012250000003</v>
      </c>
      <c r="U24" s="211">
        <v>13</v>
      </c>
      <c r="V24" s="211">
        <v>0</v>
      </c>
      <c r="W24" s="211">
        <v>12.355</v>
      </c>
      <c r="X24" s="211">
        <v>0</v>
      </c>
      <c r="Y24" s="211">
        <v>0</v>
      </c>
      <c r="Z24" s="211">
        <v>0</v>
      </c>
      <c r="AA24" s="211">
        <v>50</v>
      </c>
      <c r="AB24" s="211">
        <v>0</v>
      </c>
      <c r="AC24" s="211">
        <v>0</v>
      </c>
      <c r="AD24" s="211">
        <v>0</v>
      </c>
      <c r="AE24" s="211">
        <v>35</v>
      </c>
      <c r="AF24" s="211">
        <v>0</v>
      </c>
      <c r="AG24" s="211">
        <f t="shared" si="2"/>
        <v>27.64</v>
      </c>
      <c r="AH24" s="210">
        <f t="shared" si="3"/>
        <v>105.43341434999999</v>
      </c>
      <c r="AI24" s="210" t="s">
        <v>574</v>
      </c>
      <c r="AK24" s="212"/>
    </row>
    <row r="25" spans="1:37" s="144" customFormat="1" ht="21.75" customHeight="1" x14ac:dyDescent="0.25">
      <c r="A25" s="141" t="s">
        <v>79</v>
      </c>
      <c r="B25" s="194" t="s">
        <v>77</v>
      </c>
      <c r="C25" s="211">
        <v>4.7989999999999995</v>
      </c>
      <c r="D25" s="211">
        <v>53.545016999999973</v>
      </c>
      <c r="E25" s="211">
        <v>0.60000000000000142</v>
      </c>
      <c r="F25" s="211">
        <v>5.04</v>
      </c>
      <c r="G25" s="210">
        <v>4.7989999999999995</v>
      </c>
      <c r="H25" s="211">
        <v>4.7989999999999995</v>
      </c>
      <c r="I25" s="210">
        <v>0</v>
      </c>
      <c r="J25" s="210">
        <v>0</v>
      </c>
      <c r="K25" s="210">
        <v>0</v>
      </c>
      <c r="L25" s="210">
        <v>0</v>
      </c>
      <c r="M25" s="211">
        <v>0.6</v>
      </c>
      <c r="N25" s="211">
        <v>0</v>
      </c>
      <c r="O25" s="211">
        <v>0</v>
      </c>
      <c r="P25" s="211">
        <v>0</v>
      </c>
      <c r="Q25" s="211">
        <v>2.3279999999999994</v>
      </c>
      <c r="R25" s="211">
        <v>1.9095856500000021</v>
      </c>
      <c r="S25" s="211">
        <v>1.5170778099999997</v>
      </c>
      <c r="T25" s="211">
        <v>0.84922024499999971</v>
      </c>
      <c r="U25" s="211">
        <v>2.4710000000000001</v>
      </c>
      <c r="V25" s="211">
        <v>0</v>
      </c>
      <c r="W25" s="211">
        <v>2.4710000000000001</v>
      </c>
      <c r="X25" s="211">
        <v>0</v>
      </c>
      <c r="Y25" s="211">
        <v>0</v>
      </c>
      <c r="Z25" s="211">
        <v>0</v>
      </c>
      <c r="AA25" s="211">
        <v>9.5243702080000006</v>
      </c>
      <c r="AB25" s="211">
        <v>0</v>
      </c>
      <c r="AC25" s="211">
        <v>0</v>
      </c>
      <c r="AD25" s="211">
        <v>0</v>
      </c>
      <c r="AE25" s="211">
        <v>6.6807400000000001</v>
      </c>
      <c r="AF25" s="211">
        <v>0</v>
      </c>
      <c r="AG25" s="211">
        <f t="shared" si="2"/>
        <v>5.3989999999999991</v>
      </c>
      <c r="AH25" s="210">
        <f t="shared" si="3"/>
        <v>20.193188018000001</v>
      </c>
      <c r="AI25" s="210" t="s">
        <v>574</v>
      </c>
      <c r="AK25" s="212"/>
    </row>
    <row r="26" spans="1:37" s="193" customFormat="1" ht="54.75" customHeight="1" x14ac:dyDescent="0.25">
      <c r="A26" s="141" t="s">
        <v>16</v>
      </c>
      <c r="B26" s="142" t="s">
        <v>414</v>
      </c>
      <c r="C26" s="211">
        <v>23.995000000000001</v>
      </c>
      <c r="D26" s="211">
        <f t="shared" ref="C26:I26" si="4">D27+D28+D29+D30</f>
        <v>267.72508500000004</v>
      </c>
      <c r="E26" s="211">
        <f t="shared" si="4"/>
        <v>3</v>
      </c>
      <c r="F26" s="211">
        <f t="shared" si="4"/>
        <v>28</v>
      </c>
      <c r="G26" s="210">
        <f t="shared" si="4"/>
        <v>25</v>
      </c>
      <c r="H26" s="211">
        <v>23.995000000000001</v>
      </c>
      <c r="I26" s="210">
        <f t="shared" si="4"/>
        <v>0</v>
      </c>
      <c r="J26" s="210">
        <v>0</v>
      </c>
      <c r="K26" s="210">
        <f>K27+K28+K29+K30</f>
        <v>0</v>
      </c>
      <c r="L26" s="210">
        <v>0</v>
      </c>
      <c r="M26" s="211">
        <f>M27+M28+M29+M30</f>
        <v>3</v>
      </c>
      <c r="N26" s="211">
        <v>0</v>
      </c>
      <c r="O26" s="211">
        <f>O27+O28+O29+O30</f>
        <v>0</v>
      </c>
      <c r="P26" s="211">
        <v>0</v>
      </c>
      <c r="Q26" s="211">
        <v>11.64</v>
      </c>
      <c r="R26" s="211">
        <v>7.2325772600000002</v>
      </c>
      <c r="S26" s="211">
        <v>8.9212353499999999</v>
      </c>
      <c r="T26" s="211">
        <v>4.5138126099999996</v>
      </c>
      <c r="U26" s="209">
        <f>U27+U28+U29+U30</f>
        <v>24.64</v>
      </c>
      <c r="V26" s="209">
        <f t="shared" ref="V26:X26" si="5">V27+V28+V29+V30</f>
        <v>0</v>
      </c>
      <c r="W26" s="209">
        <f t="shared" si="5"/>
        <v>12.355</v>
      </c>
      <c r="X26" s="209">
        <f t="shared" si="5"/>
        <v>0</v>
      </c>
      <c r="Y26" s="209">
        <f>Y27+Y28+Y29+Y30</f>
        <v>0</v>
      </c>
      <c r="Z26" s="209">
        <f t="shared" ref="Z26:AB26" si="6">Z27+Z28+Z29+Z30</f>
        <v>0</v>
      </c>
      <c r="AA26" s="209">
        <f t="shared" si="6"/>
        <v>2.3781489599999999</v>
      </c>
      <c r="AB26" s="209">
        <f t="shared" si="6"/>
        <v>0</v>
      </c>
      <c r="AC26" s="209">
        <v>0</v>
      </c>
      <c r="AD26" s="209">
        <v>0</v>
      </c>
      <c r="AE26" s="209">
        <f t="shared" ref="AE26" si="7">AE27+AE28+AE29+AE30</f>
        <v>85</v>
      </c>
      <c r="AF26" s="209">
        <v>0</v>
      </c>
      <c r="AG26" s="209">
        <f t="shared" si="2"/>
        <v>39.28</v>
      </c>
      <c r="AH26" s="208">
        <f t="shared" si="3"/>
        <v>108.65438431</v>
      </c>
      <c r="AI26" s="209" t="s">
        <v>611</v>
      </c>
      <c r="AK26" s="213"/>
    </row>
    <row r="27" spans="1:37" s="144" customFormat="1" ht="32.25" customHeight="1" x14ac:dyDescent="0.25">
      <c r="A27" s="141" t="s">
        <v>76</v>
      </c>
      <c r="B27" s="142" t="s">
        <v>75</v>
      </c>
      <c r="C27" s="211">
        <v>3</v>
      </c>
      <c r="D27" s="211">
        <v>3</v>
      </c>
      <c r="E27" s="211">
        <v>3</v>
      </c>
      <c r="F27" s="211">
        <v>3</v>
      </c>
      <c r="G27" s="210">
        <v>0</v>
      </c>
      <c r="H27" s="211">
        <v>0</v>
      </c>
      <c r="I27" s="210">
        <v>0</v>
      </c>
      <c r="J27" s="210">
        <v>0</v>
      </c>
      <c r="K27" s="210">
        <v>0</v>
      </c>
      <c r="L27" s="210">
        <v>0</v>
      </c>
      <c r="M27" s="211">
        <v>3</v>
      </c>
      <c r="N27" s="211">
        <v>0</v>
      </c>
      <c r="O27" s="211">
        <v>0</v>
      </c>
      <c r="P27" s="211">
        <v>0</v>
      </c>
      <c r="Q27" s="211">
        <v>0</v>
      </c>
      <c r="R27" s="211">
        <v>0</v>
      </c>
      <c r="S27" s="211">
        <v>0</v>
      </c>
      <c r="T27" s="211">
        <v>0</v>
      </c>
      <c r="U27" s="211">
        <v>0</v>
      </c>
      <c r="V27" s="211">
        <v>0</v>
      </c>
      <c r="W27" s="211">
        <v>0</v>
      </c>
      <c r="X27" s="211">
        <v>0</v>
      </c>
      <c r="Y27" s="211">
        <v>0</v>
      </c>
      <c r="Z27" s="211">
        <v>0</v>
      </c>
      <c r="AA27" s="211">
        <v>0</v>
      </c>
      <c r="AB27" s="211">
        <v>0</v>
      </c>
      <c r="AC27" s="211">
        <v>0</v>
      </c>
      <c r="AD27" s="211">
        <v>0</v>
      </c>
      <c r="AE27" s="211">
        <v>0</v>
      </c>
      <c r="AF27" s="211">
        <v>0</v>
      </c>
      <c r="AG27" s="211">
        <f t="shared" si="2"/>
        <v>3</v>
      </c>
      <c r="AH27" s="210">
        <f t="shared" si="3"/>
        <v>0</v>
      </c>
      <c r="AI27" s="210" t="s">
        <v>574</v>
      </c>
    </row>
    <row r="28" spans="1:37" s="144" customFormat="1" ht="36.75" customHeight="1" x14ac:dyDescent="0.25">
      <c r="A28" s="141" t="s">
        <v>74</v>
      </c>
      <c r="B28" s="142" t="s">
        <v>73</v>
      </c>
      <c r="C28" s="211">
        <v>23.995000000000001</v>
      </c>
      <c r="D28" s="211">
        <v>263.72008500000004</v>
      </c>
      <c r="E28" s="211">
        <v>0</v>
      </c>
      <c r="F28" s="211">
        <v>23.995000000000001</v>
      </c>
      <c r="G28" s="210">
        <v>23.995000000000001</v>
      </c>
      <c r="H28" s="211">
        <v>23.995000000000001</v>
      </c>
      <c r="I28" s="210">
        <v>0</v>
      </c>
      <c r="J28" s="210">
        <v>0</v>
      </c>
      <c r="K28" s="210">
        <v>0</v>
      </c>
      <c r="L28" s="210">
        <v>0</v>
      </c>
      <c r="M28" s="211">
        <v>0</v>
      </c>
      <c r="N28" s="211">
        <v>0</v>
      </c>
      <c r="O28" s="211">
        <v>0</v>
      </c>
      <c r="P28" s="211">
        <v>0</v>
      </c>
      <c r="Q28" s="211">
        <v>11.64</v>
      </c>
      <c r="R28" s="211">
        <v>7.2325772600000002</v>
      </c>
      <c r="S28" s="211">
        <v>8.9212353499999999</v>
      </c>
      <c r="T28" s="211">
        <v>4.5138126099999996</v>
      </c>
      <c r="U28" s="211">
        <v>23.635000000000002</v>
      </c>
      <c r="V28" s="211">
        <v>0</v>
      </c>
      <c r="W28" s="211">
        <v>12.355</v>
      </c>
      <c r="X28" s="211">
        <v>0</v>
      </c>
      <c r="Y28" s="211">
        <v>0</v>
      </c>
      <c r="Z28" s="211">
        <v>0</v>
      </c>
      <c r="AA28" s="211">
        <v>2.3781489599999999</v>
      </c>
      <c r="AB28" s="211">
        <v>0</v>
      </c>
      <c r="AC28" s="211">
        <v>0</v>
      </c>
      <c r="AD28" s="211">
        <v>0</v>
      </c>
      <c r="AE28" s="211">
        <v>85</v>
      </c>
      <c r="AF28" s="211">
        <v>0</v>
      </c>
      <c r="AG28" s="211">
        <f t="shared" si="2"/>
        <v>35.275000000000006</v>
      </c>
      <c r="AH28" s="210">
        <f t="shared" si="3"/>
        <v>108.65438431</v>
      </c>
      <c r="AI28" s="210" t="s">
        <v>574</v>
      </c>
    </row>
    <row r="29" spans="1:37" s="144" customFormat="1" ht="23.25" customHeight="1" x14ac:dyDescent="0.25">
      <c r="A29" s="141" t="s">
        <v>72</v>
      </c>
      <c r="B29" s="142" t="s">
        <v>71</v>
      </c>
      <c r="C29" s="211">
        <v>0</v>
      </c>
      <c r="D29" s="211">
        <v>0</v>
      </c>
      <c r="E29" s="211">
        <v>0</v>
      </c>
      <c r="F29" s="211">
        <v>0</v>
      </c>
      <c r="G29" s="210">
        <v>0</v>
      </c>
      <c r="H29" s="211">
        <v>0</v>
      </c>
      <c r="I29" s="210">
        <v>0</v>
      </c>
      <c r="J29" s="210">
        <v>0</v>
      </c>
      <c r="K29" s="210">
        <v>0</v>
      </c>
      <c r="L29" s="210">
        <v>0</v>
      </c>
      <c r="M29" s="211">
        <v>0</v>
      </c>
      <c r="N29" s="211">
        <v>0</v>
      </c>
      <c r="O29" s="211">
        <v>0</v>
      </c>
      <c r="P29" s="211">
        <v>0</v>
      </c>
      <c r="Q29" s="211">
        <v>0</v>
      </c>
      <c r="R29" s="211">
        <v>0</v>
      </c>
      <c r="S29" s="211">
        <v>0</v>
      </c>
      <c r="T29" s="211">
        <v>0</v>
      </c>
      <c r="U29" s="211">
        <v>0</v>
      </c>
      <c r="V29" s="211">
        <v>0</v>
      </c>
      <c r="W29" s="211">
        <v>0</v>
      </c>
      <c r="X29" s="211">
        <v>0</v>
      </c>
      <c r="Y29" s="211">
        <v>0</v>
      </c>
      <c r="Z29" s="211">
        <v>0</v>
      </c>
      <c r="AA29" s="211">
        <v>0</v>
      </c>
      <c r="AB29" s="211">
        <v>0</v>
      </c>
      <c r="AC29" s="211">
        <v>0</v>
      </c>
      <c r="AD29" s="211">
        <v>0</v>
      </c>
      <c r="AE29" s="211">
        <v>0</v>
      </c>
      <c r="AF29" s="211">
        <v>0</v>
      </c>
      <c r="AG29" s="211">
        <f t="shared" si="2"/>
        <v>0</v>
      </c>
      <c r="AH29" s="210">
        <f t="shared" si="3"/>
        <v>0</v>
      </c>
      <c r="AI29" s="210" t="s">
        <v>574</v>
      </c>
    </row>
    <row r="30" spans="1:37" s="144" customFormat="1" ht="24" customHeight="1" x14ac:dyDescent="0.25">
      <c r="A30" s="141" t="s">
        <v>70</v>
      </c>
      <c r="B30" s="142" t="s">
        <v>69</v>
      </c>
      <c r="C30" s="211">
        <v>0</v>
      </c>
      <c r="D30" s="211">
        <v>1.0049999999999999</v>
      </c>
      <c r="E30" s="211">
        <v>0</v>
      </c>
      <c r="F30" s="211">
        <v>1.0049999999999999</v>
      </c>
      <c r="G30" s="210">
        <v>1.0049999999999999</v>
      </c>
      <c r="H30" s="211">
        <v>0</v>
      </c>
      <c r="I30" s="210">
        <v>0</v>
      </c>
      <c r="J30" s="210">
        <v>0</v>
      </c>
      <c r="K30" s="210">
        <v>0</v>
      </c>
      <c r="L30" s="210">
        <v>0</v>
      </c>
      <c r="M30" s="211">
        <v>0</v>
      </c>
      <c r="N30" s="211">
        <v>0</v>
      </c>
      <c r="O30" s="211">
        <v>0</v>
      </c>
      <c r="P30" s="211">
        <v>0</v>
      </c>
      <c r="Q30" s="211">
        <v>0</v>
      </c>
      <c r="R30" s="211">
        <v>0</v>
      </c>
      <c r="S30" s="211">
        <v>0</v>
      </c>
      <c r="T30" s="211">
        <v>0</v>
      </c>
      <c r="U30" s="211">
        <v>1.0049999999999999</v>
      </c>
      <c r="V30" s="211">
        <v>0</v>
      </c>
      <c r="W30" s="211">
        <v>0</v>
      </c>
      <c r="X30" s="211">
        <v>0</v>
      </c>
      <c r="Y30" s="211">
        <v>0</v>
      </c>
      <c r="Z30" s="211">
        <v>0</v>
      </c>
      <c r="AA30" s="211">
        <v>0</v>
      </c>
      <c r="AB30" s="211">
        <v>0</v>
      </c>
      <c r="AC30" s="211">
        <v>0</v>
      </c>
      <c r="AD30" s="211">
        <v>0</v>
      </c>
      <c r="AE30" s="211">
        <v>0</v>
      </c>
      <c r="AF30" s="211">
        <v>0</v>
      </c>
      <c r="AG30" s="211">
        <f t="shared" si="2"/>
        <v>1.0049999999999999</v>
      </c>
      <c r="AH30" s="210">
        <f t="shared" si="3"/>
        <v>0</v>
      </c>
      <c r="AI30" s="210" t="s">
        <v>574</v>
      </c>
    </row>
    <row r="31" spans="1:37" s="203" customFormat="1" ht="104.25" customHeight="1" x14ac:dyDescent="0.25">
      <c r="A31" s="141" t="s">
        <v>15</v>
      </c>
      <c r="B31" s="142" t="s">
        <v>415</v>
      </c>
      <c r="C31" s="211">
        <v>0</v>
      </c>
      <c r="D31" s="211">
        <v>0</v>
      </c>
      <c r="E31" s="211">
        <v>0</v>
      </c>
      <c r="F31" s="211">
        <v>0</v>
      </c>
      <c r="G31" s="210">
        <v>0</v>
      </c>
      <c r="H31" s="211">
        <v>0</v>
      </c>
      <c r="I31" s="210">
        <v>0</v>
      </c>
      <c r="J31" s="210">
        <v>0</v>
      </c>
      <c r="K31" s="210">
        <v>0</v>
      </c>
      <c r="L31" s="210">
        <v>0</v>
      </c>
      <c r="M31" s="211">
        <v>0</v>
      </c>
      <c r="N31" s="211">
        <v>0</v>
      </c>
      <c r="O31" s="211">
        <v>0</v>
      </c>
      <c r="P31" s="211">
        <v>0</v>
      </c>
      <c r="Q31" s="211">
        <v>0</v>
      </c>
      <c r="R31" s="211">
        <v>0</v>
      </c>
      <c r="S31" s="211">
        <v>0</v>
      </c>
      <c r="T31" s="211">
        <v>0</v>
      </c>
      <c r="U31" s="209">
        <v>0</v>
      </c>
      <c r="V31" s="209">
        <v>0</v>
      </c>
      <c r="W31" s="209">
        <v>0</v>
      </c>
      <c r="X31" s="209">
        <v>0</v>
      </c>
      <c r="Y31" s="209">
        <v>0</v>
      </c>
      <c r="Z31" s="209">
        <v>0</v>
      </c>
      <c r="AA31" s="209">
        <v>0</v>
      </c>
      <c r="AB31" s="209">
        <v>0</v>
      </c>
      <c r="AC31" s="209">
        <v>0</v>
      </c>
      <c r="AD31" s="209">
        <v>0</v>
      </c>
      <c r="AE31" s="209">
        <v>0</v>
      </c>
      <c r="AF31" s="209">
        <v>0</v>
      </c>
      <c r="AG31" s="209">
        <f t="shared" si="2"/>
        <v>0</v>
      </c>
      <c r="AH31" s="208">
        <f t="shared" si="3"/>
        <v>0</v>
      </c>
      <c r="AI31" s="210" t="s">
        <v>574</v>
      </c>
    </row>
    <row r="32" spans="1:37" s="144" customFormat="1" ht="21" customHeight="1" x14ac:dyDescent="0.25">
      <c r="A32" s="141" t="s">
        <v>68</v>
      </c>
      <c r="B32" s="142" t="s">
        <v>75</v>
      </c>
      <c r="C32" s="211">
        <v>0</v>
      </c>
      <c r="D32" s="211">
        <v>0</v>
      </c>
      <c r="E32" s="211">
        <v>0</v>
      </c>
      <c r="F32" s="211">
        <v>0</v>
      </c>
      <c r="G32" s="210">
        <v>0</v>
      </c>
      <c r="H32" s="211">
        <v>0</v>
      </c>
      <c r="I32" s="210">
        <v>0</v>
      </c>
      <c r="J32" s="210">
        <v>0</v>
      </c>
      <c r="K32" s="210">
        <v>0</v>
      </c>
      <c r="L32" s="210">
        <v>0</v>
      </c>
      <c r="M32" s="211">
        <v>0</v>
      </c>
      <c r="N32" s="211">
        <v>0</v>
      </c>
      <c r="O32" s="211">
        <v>0</v>
      </c>
      <c r="P32" s="211">
        <v>0</v>
      </c>
      <c r="Q32" s="211">
        <v>0</v>
      </c>
      <c r="R32" s="211">
        <v>0</v>
      </c>
      <c r="S32" s="211">
        <v>0</v>
      </c>
      <c r="T32" s="211">
        <v>0</v>
      </c>
      <c r="U32" s="211">
        <v>0</v>
      </c>
      <c r="V32" s="211">
        <v>0</v>
      </c>
      <c r="W32" s="211">
        <v>0</v>
      </c>
      <c r="X32" s="211">
        <v>0</v>
      </c>
      <c r="Y32" s="211">
        <v>0</v>
      </c>
      <c r="Z32" s="211">
        <v>0</v>
      </c>
      <c r="AA32" s="211">
        <v>0</v>
      </c>
      <c r="AB32" s="211">
        <v>0</v>
      </c>
      <c r="AC32" s="211">
        <v>0</v>
      </c>
      <c r="AD32" s="211">
        <v>0</v>
      </c>
      <c r="AE32" s="211">
        <v>0</v>
      </c>
      <c r="AF32" s="211">
        <v>0</v>
      </c>
      <c r="AG32" s="211">
        <f t="shared" si="2"/>
        <v>0</v>
      </c>
      <c r="AH32" s="210">
        <f t="shared" si="3"/>
        <v>0</v>
      </c>
      <c r="AI32" s="210" t="s">
        <v>574</v>
      </c>
    </row>
    <row r="33" spans="1:35" s="144" customFormat="1" ht="41.25" customHeight="1" x14ac:dyDescent="0.25">
      <c r="A33" s="141" t="s">
        <v>67</v>
      </c>
      <c r="B33" s="142" t="s">
        <v>73</v>
      </c>
      <c r="C33" s="211">
        <v>0</v>
      </c>
      <c r="D33" s="211">
        <v>0</v>
      </c>
      <c r="E33" s="211">
        <v>0</v>
      </c>
      <c r="F33" s="211">
        <v>0</v>
      </c>
      <c r="G33" s="210">
        <v>0</v>
      </c>
      <c r="H33" s="211">
        <v>0</v>
      </c>
      <c r="I33" s="210">
        <v>0</v>
      </c>
      <c r="J33" s="210">
        <v>0</v>
      </c>
      <c r="K33" s="210">
        <v>0</v>
      </c>
      <c r="L33" s="210">
        <v>0</v>
      </c>
      <c r="M33" s="211">
        <v>0</v>
      </c>
      <c r="N33" s="211">
        <v>0</v>
      </c>
      <c r="O33" s="211">
        <v>0</v>
      </c>
      <c r="P33" s="211">
        <v>0</v>
      </c>
      <c r="Q33" s="211">
        <v>0</v>
      </c>
      <c r="R33" s="211">
        <v>0</v>
      </c>
      <c r="S33" s="211">
        <v>0</v>
      </c>
      <c r="T33" s="211">
        <v>0</v>
      </c>
      <c r="U33" s="211">
        <v>0</v>
      </c>
      <c r="V33" s="211">
        <v>0</v>
      </c>
      <c r="W33" s="211">
        <v>0</v>
      </c>
      <c r="X33" s="211">
        <v>0</v>
      </c>
      <c r="Y33" s="211">
        <v>0</v>
      </c>
      <c r="Z33" s="211">
        <v>0</v>
      </c>
      <c r="AA33" s="211">
        <v>0</v>
      </c>
      <c r="AB33" s="211">
        <v>0</v>
      </c>
      <c r="AC33" s="211">
        <v>0</v>
      </c>
      <c r="AD33" s="211">
        <v>0</v>
      </c>
      <c r="AE33" s="211">
        <v>0</v>
      </c>
      <c r="AF33" s="211">
        <v>0</v>
      </c>
      <c r="AG33" s="211">
        <f t="shared" si="2"/>
        <v>0</v>
      </c>
      <c r="AH33" s="210">
        <f t="shared" si="3"/>
        <v>0</v>
      </c>
      <c r="AI33" s="210" t="s">
        <v>574</v>
      </c>
    </row>
    <row r="34" spans="1:35" s="144" customFormat="1" ht="21" customHeight="1" x14ac:dyDescent="0.25">
      <c r="A34" s="141" t="s">
        <v>66</v>
      </c>
      <c r="B34" s="142" t="s">
        <v>71</v>
      </c>
      <c r="C34" s="211">
        <v>0</v>
      </c>
      <c r="D34" s="211">
        <v>0</v>
      </c>
      <c r="E34" s="211">
        <v>0</v>
      </c>
      <c r="F34" s="211">
        <v>0</v>
      </c>
      <c r="G34" s="210">
        <v>0</v>
      </c>
      <c r="H34" s="211">
        <v>0</v>
      </c>
      <c r="I34" s="210">
        <v>0</v>
      </c>
      <c r="J34" s="210">
        <v>0</v>
      </c>
      <c r="K34" s="210">
        <v>0</v>
      </c>
      <c r="L34" s="210">
        <v>0</v>
      </c>
      <c r="M34" s="211">
        <v>0</v>
      </c>
      <c r="N34" s="211">
        <v>0</v>
      </c>
      <c r="O34" s="211">
        <v>0</v>
      </c>
      <c r="P34" s="211">
        <v>0</v>
      </c>
      <c r="Q34" s="211">
        <v>0</v>
      </c>
      <c r="R34" s="211">
        <v>0</v>
      </c>
      <c r="S34" s="211">
        <v>0</v>
      </c>
      <c r="T34" s="211">
        <v>0</v>
      </c>
      <c r="U34" s="211">
        <v>0</v>
      </c>
      <c r="V34" s="211">
        <v>0</v>
      </c>
      <c r="W34" s="211">
        <v>0</v>
      </c>
      <c r="X34" s="211">
        <v>0</v>
      </c>
      <c r="Y34" s="211">
        <v>0</v>
      </c>
      <c r="Z34" s="211">
        <v>0</v>
      </c>
      <c r="AA34" s="211">
        <v>0</v>
      </c>
      <c r="AB34" s="211">
        <v>0</v>
      </c>
      <c r="AC34" s="211">
        <v>0</v>
      </c>
      <c r="AD34" s="211">
        <v>0</v>
      </c>
      <c r="AE34" s="211">
        <v>0</v>
      </c>
      <c r="AF34" s="211">
        <v>0</v>
      </c>
      <c r="AG34" s="211">
        <f t="shared" si="2"/>
        <v>0</v>
      </c>
      <c r="AH34" s="210">
        <f t="shared" si="3"/>
        <v>0</v>
      </c>
      <c r="AI34" s="210" t="s">
        <v>574</v>
      </c>
    </row>
    <row r="35" spans="1:35" s="144" customFormat="1" ht="25.5" customHeight="1" x14ac:dyDescent="0.25">
      <c r="A35" s="141" t="s">
        <v>65</v>
      </c>
      <c r="B35" s="142" t="s">
        <v>69</v>
      </c>
      <c r="C35" s="211">
        <v>0</v>
      </c>
      <c r="D35" s="211">
        <v>0</v>
      </c>
      <c r="E35" s="211">
        <v>0</v>
      </c>
      <c r="F35" s="211">
        <v>0</v>
      </c>
      <c r="G35" s="210">
        <v>0</v>
      </c>
      <c r="H35" s="211">
        <v>0</v>
      </c>
      <c r="I35" s="210">
        <v>0</v>
      </c>
      <c r="J35" s="210">
        <v>0</v>
      </c>
      <c r="K35" s="210">
        <v>0</v>
      </c>
      <c r="L35" s="210">
        <v>0</v>
      </c>
      <c r="M35" s="211">
        <v>0</v>
      </c>
      <c r="N35" s="211">
        <v>0</v>
      </c>
      <c r="O35" s="211">
        <v>0</v>
      </c>
      <c r="P35" s="211">
        <v>0</v>
      </c>
      <c r="Q35" s="211">
        <v>0</v>
      </c>
      <c r="R35" s="211">
        <v>0</v>
      </c>
      <c r="S35" s="211">
        <v>0</v>
      </c>
      <c r="T35" s="211">
        <v>0</v>
      </c>
      <c r="U35" s="211">
        <v>0</v>
      </c>
      <c r="V35" s="211">
        <v>0</v>
      </c>
      <c r="W35" s="211">
        <v>0</v>
      </c>
      <c r="X35" s="211">
        <v>0</v>
      </c>
      <c r="Y35" s="211">
        <v>0</v>
      </c>
      <c r="Z35" s="211">
        <v>0</v>
      </c>
      <c r="AA35" s="211">
        <v>0</v>
      </c>
      <c r="AB35" s="211">
        <v>0</v>
      </c>
      <c r="AC35" s="211">
        <v>0</v>
      </c>
      <c r="AD35" s="211">
        <v>0</v>
      </c>
      <c r="AE35" s="211">
        <v>0</v>
      </c>
      <c r="AF35" s="211">
        <v>0</v>
      </c>
      <c r="AG35" s="211">
        <f t="shared" si="2"/>
        <v>0</v>
      </c>
      <c r="AH35" s="210">
        <f t="shared" si="3"/>
        <v>0</v>
      </c>
      <c r="AI35" s="210" t="s">
        <v>574</v>
      </c>
    </row>
    <row r="36" spans="1:35" s="144" customFormat="1" ht="47.25" x14ac:dyDescent="0.25">
      <c r="A36" s="141" t="s">
        <v>14</v>
      </c>
      <c r="B36" s="142" t="s">
        <v>189</v>
      </c>
      <c r="C36" s="211">
        <v>0</v>
      </c>
      <c r="D36" s="211">
        <v>0</v>
      </c>
      <c r="E36" s="211">
        <v>0</v>
      </c>
      <c r="F36" s="211">
        <v>0</v>
      </c>
      <c r="G36" s="210">
        <v>0</v>
      </c>
      <c r="H36" s="211">
        <v>0</v>
      </c>
      <c r="I36" s="210">
        <v>0</v>
      </c>
      <c r="J36" s="210">
        <v>0</v>
      </c>
      <c r="K36" s="210">
        <v>0</v>
      </c>
      <c r="L36" s="210">
        <v>0</v>
      </c>
      <c r="M36" s="211">
        <v>0</v>
      </c>
      <c r="N36" s="211">
        <v>0</v>
      </c>
      <c r="O36" s="211">
        <v>0</v>
      </c>
      <c r="P36" s="211">
        <v>0</v>
      </c>
      <c r="Q36" s="211">
        <v>0</v>
      </c>
      <c r="R36" s="211">
        <v>0</v>
      </c>
      <c r="S36" s="211">
        <v>0</v>
      </c>
      <c r="T36" s="211">
        <v>0</v>
      </c>
      <c r="U36" s="211">
        <v>0</v>
      </c>
      <c r="V36" s="211">
        <v>0</v>
      </c>
      <c r="W36" s="211">
        <v>0</v>
      </c>
      <c r="X36" s="211">
        <v>0</v>
      </c>
      <c r="Y36" s="211">
        <v>0</v>
      </c>
      <c r="Z36" s="211">
        <v>0</v>
      </c>
      <c r="AA36" s="211">
        <v>0</v>
      </c>
      <c r="AB36" s="211">
        <v>0</v>
      </c>
      <c r="AC36" s="211">
        <v>0</v>
      </c>
      <c r="AD36" s="211">
        <v>0</v>
      </c>
      <c r="AE36" s="211">
        <v>0</v>
      </c>
      <c r="AF36" s="211">
        <v>0</v>
      </c>
      <c r="AG36" s="211">
        <f t="shared" si="2"/>
        <v>0</v>
      </c>
      <c r="AH36" s="210">
        <f t="shared" si="3"/>
        <v>0</v>
      </c>
      <c r="AI36" s="210" t="s">
        <v>574</v>
      </c>
    </row>
    <row r="37" spans="1:35" s="144" customFormat="1" ht="25.5" customHeight="1" x14ac:dyDescent="0.25">
      <c r="A37" s="141" t="s">
        <v>61</v>
      </c>
      <c r="B37" s="180" t="s">
        <v>190</v>
      </c>
      <c r="C37" s="211">
        <v>0</v>
      </c>
      <c r="D37" s="211">
        <v>0</v>
      </c>
      <c r="E37" s="211">
        <v>0</v>
      </c>
      <c r="F37" s="211">
        <v>0</v>
      </c>
      <c r="G37" s="210">
        <v>0</v>
      </c>
      <c r="H37" s="211">
        <v>0</v>
      </c>
      <c r="I37" s="210">
        <v>0</v>
      </c>
      <c r="J37" s="210">
        <v>0</v>
      </c>
      <c r="K37" s="210">
        <v>0</v>
      </c>
      <c r="L37" s="210">
        <v>0</v>
      </c>
      <c r="M37" s="211">
        <v>0</v>
      </c>
      <c r="N37" s="211">
        <v>0</v>
      </c>
      <c r="O37" s="211">
        <v>0</v>
      </c>
      <c r="P37" s="211">
        <v>0</v>
      </c>
      <c r="Q37" s="211">
        <v>0</v>
      </c>
      <c r="R37" s="211">
        <v>0</v>
      </c>
      <c r="S37" s="211">
        <v>0</v>
      </c>
      <c r="T37" s="211">
        <v>0</v>
      </c>
      <c r="U37" s="211">
        <v>0</v>
      </c>
      <c r="V37" s="211">
        <v>0</v>
      </c>
      <c r="W37" s="211">
        <v>0</v>
      </c>
      <c r="X37" s="211">
        <v>0</v>
      </c>
      <c r="Y37" s="211">
        <v>0</v>
      </c>
      <c r="Z37" s="211">
        <v>0</v>
      </c>
      <c r="AA37" s="211">
        <v>0</v>
      </c>
      <c r="AB37" s="211">
        <v>0</v>
      </c>
      <c r="AC37" s="211">
        <v>0</v>
      </c>
      <c r="AD37" s="211">
        <v>0</v>
      </c>
      <c r="AE37" s="211">
        <v>0</v>
      </c>
      <c r="AF37" s="211">
        <v>0</v>
      </c>
      <c r="AG37" s="211">
        <f t="shared" si="2"/>
        <v>0</v>
      </c>
      <c r="AH37" s="210">
        <f t="shared" si="3"/>
        <v>0</v>
      </c>
      <c r="AI37" s="210" t="s">
        <v>574</v>
      </c>
    </row>
    <row r="38" spans="1:35" s="144" customFormat="1" ht="23.25" customHeight="1" x14ac:dyDescent="0.25">
      <c r="A38" s="141" t="s">
        <v>59</v>
      </c>
      <c r="B38" s="180" t="s">
        <v>416</v>
      </c>
      <c r="C38" s="211">
        <v>0</v>
      </c>
      <c r="D38" s="211">
        <v>0</v>
      </c>
      <c r="E38" s="211">
        <v>0</v>
      </c>
      <c r="F38" s="211">
        <v>0</v>
      </c>
      <c r="G38" s="210">
        <v>0</v>
      </c>
      <c r="H38" s="211">
        <v>0</v>
      </c>
      <c r="I38" s="210">
        <v>0</v>
      </c>
      <c r="J38" s="210">
        <v>0</v>
      </c>
      <c r="K38" s="210">
        <v>0</v>
      </c>
      <c r="L38" s="210">
        <v>0</v>
      </c>
      <c r="M38" s="211">
        <v>0</v>
      </c>
      <c r="N38" s="211">
        <v>0</v>
      </c>
      <c r="O38" s="211">
        <v>0</v>
      </c>
      <c r="P38" s="211">
        <v>0</v>
      </c>
      <c r="Q38" s="211">
        <v>0</v>
      </c>
      <c r="R38" s="211">
        <v>0</v>
      </c>
      <c r="S38" s="211">
        <v>0</v>
      </c>
      <c r="T38" s="211">
        <v>0</v>
      </c>
      <c r="U38" s="211">
        <v>0</v>
      </c>
      <c r="V38" s="211">
        <v>0</v>
      </c>
      <c r="W38" s="211">
        <v>0</v>
      </c>
      <c r="X38" s="211">
        <v>0</v>
      </c>
      <c r="Y38" s="211">
        <v>0</v>
      </c>
      <c r="Z38" s="211">
        <v>0</v>
      </c>
      <c r="AA38" s="211">
        <v>0</v>
      </c>
      <c r="AB38" s="211">
        <v>0</v>
      </c>
      <c r="AC38" s="211">
        <v>0</v>
      </c>
      <c r="AD38" s="211">
        <v>0</v>
      </c>
      <c r="AE38" s="211">
        <v>0</v>
      </c>
      <c r="AF38" s="211">
        <v>0</v>
      </c>
      <c r="AG38" s="211">
        <f t="shared" si="2"/>
        <v>0</v>
      </c>
      <c r="AH38" s="210">
        <f t="shared" si="3"/>
        <v>0</v>
      </c>
      <c r="AI38" s="210" t="s">
        <v>574</v>
      </c>
    </row>
    <row r="39" spans="1:35" s="144" customFormat="1" ht="25.5" customHeight="1" x14ac:dyDescent="0.25">
      <c r="A39" s="141" t="s">
        <v>58</v>
      </c>
      <c r="B39" s="180" t="s">
        <v>57</v>
      </c>
      <c r="C39" s="211">
        <v>0</v>
      </c>
      <c r="D39" s="211">
        <v>0</v>
      </c>
      <c r="E39" s="211">
        <v>0</v>
      </c>
      <c r="F39" s="211">
        <v>0</v>
      </c>
      <c r="G39" s="210">
        <v>0</v>
      </c>
      <c r="H39" s="211">
        <v>0</v>
      </c>
      <c r="I39" s="210">
        <v>0</v>
      </c>
      <c r="J39" s="210">
        <v>0</v>
      </c>
      <c r="K39" s="210">
        <v>0</v>
      </c>
      <c r="L39" s="210">
        <v>0</v>
      </c>
      <c r="M39" s="211">
        <v>0</v>
      </c>
      <c r="N39" s="211">
        <v>0</v>
      </c>
      <c r="O39" s="211">
        <v>0</v>
      </c>
      <c r="P39" s="211">
        <v>0</v>
      </c>
      <c r="Q39" s="211">
        <v>0</v>
      </c>
      <c r="R39" s="211">
        <v>0</v>
      </c>
      <c r="S39" s="211">
        <v>0</v>
      </c>
      <c r="T39" s="211">
        <v>0</v>
      </c>
      <c r="U39" s="211">
        <v>0</v>
      </c>
      <c r="V39" s="211">
        <v>0</v>
      </c>
      <c r="W39" s="211">
        <v>0</v>
      </c>
      <c r="X39" s="211">
        <v>0</v>
      </c>
      <c r="Y39" s="211">
        <v>0</v>
      </c>
      <c r="Z39" s="211">
        <v>0</v>
      </c>
      <c r="AA39" s="211">
        <v>0</v>
      </c>
      <c r="AB39" s="211">
        <v>0</v>
      </c>
      <c r="AC39" s="211">
        <v>0</v>
      </c>
      <c r="AD39" s="211">
        <v>0</v>
      </c>
      <c r="AE39" s="211">
        <v>0</v>
      </c>
      <c r="AF39" s="211">
        <v>0</v>
      </c>
      <c r="AG39" s="211">
        <f t="shared" si="2"/>
        <v>0</v>
      </c>
      <c r="AH39" s="210">
        <f t="shared" si="3"/>
        <v>0</v>
      </c>
      <c r="AI39" s="210" t="s">
        <v>574</v>
      </c>
    </row>
    <row r="40" spans="1:35" s="144" customFormat="1" ht="40.5" customHeight="1" x14ac:dyDescent="0.25">
      <c r="A40" s="141" t="s">
        <v>56</v>
      </c>
      <c r="B40" s="142" t="s">
        <v>417</v>
      </c>
      <c r="C40" s="211">
        <v>0</v>
      </c>
      <c r="D40" s="211">
        <v>0</v>
      </c>
      <c r="E40" s="211">
        <v>0</v>
      </c>
      <c r="F40" s="211">
        <v>0</v>
      </c>
      <c r="G40" s="210">
        <v>0</v>
      </c>
      <c r="H40" s="211">
        <v>0</v>
      </c>
      <c r="I40" s="210">
        <v>0</v>
      </c>
      <c r="J40" s="210">
        <v>0</v>
      </c>
      <c r="K40" s="210">
        <v>0</v>
      </c>
      <c r="L40" s="210">
        <v>0</v>
      </c>
      <c r="M40" s="211">
        <v>0</v>
      </c>
      <c r="N40" s="211">
        <v>0</v>
      </c>
      <c r="O40" s="211">
        <v>0</v>
      </c>
      <c r="P40" s="211">
        <v>0</v>
      </c>
      <c r="Q40" s="211">
        <v>0</v>
      </c>
      <c r="R40" s="211">
        <v>0</v>
      </c>
      <c r="S40" s="211">
        <v>0</v>
      </c>
      <c r="T40" s="211">
        <v>0</v>
      </c>
      <c r="U40" s="211">
        <v>0</v>
      </c>
      <c r="V40" s="211">
        <v>0</v>
      </c>
      <c r="W40" s="211">
        <v>0</v>
      </c>
      <c r="X40" s="211">
        <v>0</v>
      </c>
      <c r="Y40" s="211">
        <v>0</v>
      </c>
      <c r="Z40" s="211">
        <v>0</v>
      </c>
      <c r="AA40" s="211">
        <v>0</v>
      </c>
      <c r="AB40" s="211">
        <v>0</v>
      </c>
      <c r="AC40" s="211">
        <v>0</v>
      </c>
      <c r="AD40" s="211">
        <v>0</v>
      </c>
      <c r="AE40" s="211">
        <v>0</v>
      </c>
      <c r="AF40" s="211">
        <v>0</v>
      </c>
      <c r="AG40" s="211">
        <f t="shared" si="2"/>
        <v>0</v>
      </c>
      <c r="AH40" s="210">
        <f t="shared" si="3"/>
        <v>0</v>
      </c>
      <c r="AI40" s="210" t="s">
        <v>574</v>
      </c>
    </row>
    <row r="41" spans="1:35" s="144" customFormat="1" ht="40.5" customHeight="1" x14ac:dyDescent="0.25">
      <c r="A41" s="141" t="s">
        <v>55</v>
      </c>
      <c r="B41" s="142" t="s">
        <v>418</v>
      </c>
      <c r="C41" s="211">
        <v>0</v>
      </c>
      <c r="D41" s="211">
        <v>0</v>
      </c>
      <c r="E41" s="211">
        <v>0</v>
      </c>
      <c r="F41" s="211">
        <v>0</v>
      </c>
      <c r="G41" s="210">
        <v>0</v>
      </c>
      <c r="H41" s="211">
        <v>0</v>
      </c>
      <c r="I41" s="210">
        <v>0</v>
      </c>
      <c r="J41" s="210">
        <v>0</v>
      </c>
      <c r="K41" s="210">
        <v>0</v>
      </c>
      <c r="L41" s="210">
        <v>0</v>
      </c>
      <c r="M41" s="211">
        <v>0</v>
      </c>
      <c r="N41" s="211">
        <v>0</v>
      </c>
      <c r="O41" s="211">
        <v>0</v>
      </c>
      <c r="P41" s="211">
        <v>0</v>
      </c>
      <c r="Q41" s="211">
        <v>0</v>
      </c>
      <c r="R41" s="211">
        <v>0</v>
      </c>
      <c r="S41" s="211">
        <v>0</v>
      </c>
      <c r="T41" s="211">
        <v>0</v>
      </c>
      <c r="U41" s="211">
        <v>0</v>
      </c>
      <c r="V41" s="211">
        <v>0</v>
      </c>
      <c r="W41" s="211">
        <v>0</v>
      </c>
      <c r="X41" s="211">
        <v>0</v>
      </c>
      <c r="Y41" s="211">
        <v>0</v>
      </c>
      <c r="Z41" s="211">
        <v>0</v>
      </c>
      <c r="AA41" s="211">
        <v>0</v>
      </c>
      <c r="AB41" s="211">
        <v>0</v>
      </c>
      <c r="AC41" s="211">
        <v>0</v>
      </c>
      <c r="AD41" s="211">
        <v>0</v>
      </c>
      <c r="AE41" s="211">
        <v>0</v>
      </c>
      <c r="AF41" s="211">
        <v>0</v>
      </c>
      <c r="AG41" s="211">
        <f t="shared" si="2"/>
        <v>0</v>
      </c>
      <c r="AH41" s="210">
        <f t="shared" si="3"/>
        <v>0</v>
      </c>
      <c r="AI41" s="210" t="s">
        <v>574</v>
      </c>
    </row>
    <row r="42" spans="1:35" s="144" customFormat="1" ht="25.5" customHeight="1" x14ac:dyDescent="0.25">
      <c r="A42" s="141" t="s">
        <v>54</v>
      </c>
      <c r="B42" s="142" t="s">
        <v>419</v>
      </c>
      <c r="C42" s="211">
        <v>0</v>
      </c>
      <c r="D42" s="211">
        <v>0</v>
      </c>
      <c r="E42" s="211">
        <v>0</v>
      </c>
      <c r="F42" s="211">
        <v>0</v>
      </c>
      <c r="G42" s="210">
        <v>0</v>
      </c>
      <c r="H42" s="211">
        <v>0</v>
      </c>
      <c r="I42" s="210">
        <v>0</v>
      </c>
      <c r="J42" s="210">
        <v>0</v>
      </c>
      <c r="K42" s="210">
        <v>0</v>
      </c>
      <c r="L42" s="210">
        <v>0</v>
      </c>
      <c r="M42" s="211">
        <v>0</v>
      </c>
      <c r="N42" s="211">
        <v>0</v>
      </c>
      <c r="O42" s="211">
        <v>0</v>
      </c>
      <c r="P42" s="211">
        <v>0</v>
      </c>
      <c r="Q42" s="211">
        <v>0</v>
      </c>
      <c r="R42" s="211">
        <v>0</v>
      </c>
      <c r="S42" s="211">
        <v>0</v>
      </c>
      <c r="T42" s="211">
        <v>0</v>
      </c>
      <c r="U42" s="211">
        <v>0</v>
      </c>
      <c r="V42" s="211">
        <v>0</v>
      </c>
      <c r="W42" s="211">
        <v>0</v>
      </c>
      <c r="X42" s="211">
        <v>0</v>
      </c>
      <c r="Y42" s="211">
        <v>0</v>
      </c>
      <c r="Z42" s="211">
        <v>0</v>
      </c>
      <c r="AA42" s="211">
        <v>0</v>
      </c>
      <c r="AB42" s="211">
        <v>0</v>
      </c>
      <c r="AC42" s="211">
        <v>0</v>
      </c>
      <c r="AD42" s="211">
        <v>0</v>
      </c>
      <c r="AE42" s="211">
        <v>0</v>
      </c>
      <c r="AF42" s="211">
        <v>0</v>
      </c>
      <c r="AG42" s="211">
        <f t="shared" si="2"/>
        <v>0</v>
      </c>
      <c r="AH42" s="210">
        <f t="shared" si="3"/>
        <v>0</v>
      </c>
      <c r="AI42" s="210" t="s">
        <v>574</v>
      </c>
    </row>
    <row r="43" spans="1:35" s="144" customFormat="1" ht="25.5" customHeight="1" x14ac:dyDescent="0.25">
      <c r="A43" s="141" t="s">
        <v>53</v>
      </c>
      <c r="B43" s="180" t="s">
        <v>420</v>
      </c>
      <c r="C43" s="211">
        <v>0</v>
      </c>
      <c r="D43" s="211">
        <v>0</v>
      </c>
      <c r="E43" s="211">
        <v>0</v>
      </c>
      <c r="F43" s="211">
        <v>0</v>
      </c>
      <c r="G43" s="210">
        <v>0</v>
      </c>
      <c r="H43" s="211">
        <v>0</v>
      </c>
      <c r="I43" s="210">
        <v>0</v>
      </c>
      <c r="J43" s="210">
        <v>0</v>
      </c>
      <c r="K43" s="210">
        <v>0</v>
      </c>
      <c r="L43" s="210">
        <v>0</v>
      </c>
      <c r="M43" s="211">
        <v>0</v>
      </c>
      <c r="N43" s="211">
        <v>0</v>
      </c>
      <c r="O43" s="211">
        <v>0</v>
      </c>
      <c r="P43" s="211">
        <v>0</v>
      </c>
      <c r="Q43" s="211">
        <v>0</v>
      </c>
      <c r="R43" s="211">
        <v>0</v>
      </c>
      <c r="S43" s="211">
        <v>0</v>
      </c>
      <c r="T43" s="211">
        <v>0</v>
      </c>
      <c r="U43" s="211">
        <v>0</v>
      </c>
      <c r="V43" s="211">
        <v>0</v>
      </c>
      <c r="W43" s="211">
        <v>0</v>
      </c>
      <c r="X43" s="211">
        <v>0</v>
      </c>
      <c r="Y43" s="211">
        <v>0</v>
      </c>
      <c r="Z43" s="211">
        <v>0</v>
      </c>
      <c r="AA43" s="211">
        <v>0</v>
      </c>
      <c r="AB43" s="211">
        <v>0</v>
      </c>
      <c r="AC43" s="211">
        <v>0</v>
      </c>
      <c r="AD43" s="211">
        <v>0</v>
      </c>
      <c r="AE43" s="211">
        <v>0</v>
      </c>
      <c r="AF43" s="211">
        <v>0</v>
      </c>
      <c r="AG43" s="211">
        <f t="shared" si="2"/>
        <v>0</v>
      </c>
      <c r="AH43" s="210">
        <f t="shared" si="3"/>
        <v>0</v>
      </c>
      <c r="AI43" s="210" t="s">
        <v>574</v>
      </c>
    </row>
    <row r="44" spans="1:35" s="144" customFormat="1" ht="31.5" x14ac:dyDescent="0.25">
      <c r="A44" s="141" t="s">
        <v>191</v>
      </c>
      <c r="B44" s="180" t="s">
        <v>421</v>
      </c>
      <c r="C44" s="211">
        <v>0</v>
      </c>
      <c r="D44" s="211">
        <v>0</v>
      </c>
      <c r="E44" s="211">
        <v>0</v>
      </c>
      <c r="F44" s="211">
        <v>0</v>
      </c>
      <c r="G44" s="210">
        <v>0</v>
      </c>
      <c r="H44" s="211">
        <v>0</v>
      </c>
      <c r="I44" s="210">
        <v>0</v>
      </c>
      <c r="J44" s="210">
        <v>0</v>
      </c>
      <c r="K44" s="210">
        <v>0</v>
      </c>
      <c r="L44" s="210">
        <v>0</v>
      </c>
      <c r="M44" s="211">
        <v>0</v>
      </c>
      <c r="N44" s="211">
        <v>0</v>
      </c>
      <c r="O44" s="211">
        <v>0</v>
      </c>
      <c r="P44" s="211">
        <v>0</v>
      </c>
      <c r="Q44" s="211">
        <v>0</v>
      </c>
      <c r="R44" s="211">
        <v>0</v>
      </c>
      <c r="S44" s="211">
        <v>0</v>
      </c>
      <c r="T44" s="211">
        <v>0</v>
      </c>
      <c r="U44" s="211">
        <v>0</v>
      </c>
      <c r="V44" s="211">
        <v>0</v>
      </c>
      <c r="W44" s="211">
        <v>0</v>
      </c>
      <c r="X44" s="211">
        <v>0</v>
      </c>
      <c r="Y44" s="211">
        <v>0</v>
      </c>
      <c r="Z44" s="211">
        <v>0</v>
      </c>
      <c r="AA44" s="211">
        <v>0</v>
      </c>
      <c r="AB44" s="211">
        <v>0</v>
      </c>
      <c r="AC44" s="211">
        <v>0</v>
      </c>
      <c r="AD44" s="211">
        <v>0</v>
      </c>
      <c r="AE44" s="211">
        <v>0</v>
      </c>
      <c r="AF44" s="211">
        <v>0</v>
      </c>
      <c r="AG44" s="211">
        <f t="shared" si="2"/>
        <v>0</v>
      </c>
      <c r="AH44" s="210">
        <f t="shared" si="3"/>
        <v>0</v>
      </c>
      <c r="AI44" s="210" t="s">
        <v>574</v>
      </c>
    </row>
    <row r="45" spans="1:35" s="144" customFormat="1" ht="42.75" customHeight="1" x14ac:dyDescent="0.25">
      <c r="A45" s="141" t="s">
        <v>192</v>
      </c>
      <c r="B45" s="180" t="s">
        <v>422</v>
      </c>
      <c r="C45" s="211">
        <v>0</v>
      </c>
      <c r="D45" s="211">
        <v>0</v>
      </c>
      <c r="E45" s="211">
        <v>0</v>
      </c>
      <c r="F45" s="211">
        <v>0</v>
      </c>
      <c r="G45" s="210">
        <v>0</v>
      </c>
      <c r="H45" s="211">
        <v>0</v>
      </c>
      <c r="I45" s="210">
        <v>0</v>
      </c>
      <c r="J45" s="210">
        <v>0</v>
      </c>
      <c r="K45" s="210">
        <v>0</v>
      </c>
      <c r="L45" s="210">
        <v>0</v>
      </c>
      <c r="M45" s="211">
        <v>0</v>
      </c>
      <c r="N45" s="211">
        <v>0</v>
      </c>
      <c r="O45" s="211">
        <v>0</v>
      </c>
      <c r="P45" s="211">
        <v>0</v>
      </c>
      <c r="Q45" s="211">
        <v>0</v>
      </c>
      <c r="R45" s="211">
        <v>0</v>
      </c>
      <c r="S45" s="211">
        <v>0</v>
      </c>
      <c r="T45" s="211">
        <v>0</v>
      </c>
      <c r="U45" s="211">
        <v>0</v>
      </c>
      <c r="V45" s="211">
        <v>0</v>
      </c>
      <c r="W45" s="211">
        <v>0</v>
      </c>
      <c r="X45" s="211">
        <v>0</v>
      </c>
      <c r="Y45" s="211">
        <v>0</v>
      </c>
      <c r="Z45" s="211">
        <v>0</v>
      </c>
      <c r="AA45" s="211">
        <v>0</v>
      </c>
      <c r="AB45" s="211">
        <v>0</v>
      </c>
      <c r="AC45" s="211">
        <v>0</v>
      </c>
      <c r="AD45" s="211">
        <v>0</v>
      </c>
      <c r="AE45" s="211">
        <v>0</v>
      </c>
      <c r="AF45" s="211">
        <v>0</v>
      </c>
      <c r="AG45" s="211">
        <f t="shared" si="2"/>
        <v>0</v>
      </c>
      <c r="AH45" s="210">
        <f t="shared" si="3"/>
        <v>0</v>
      </c>
      <c r="AI45" s="210" t="s">
        <v>574</v>
      </c>
    </row>
    <row r="46" spans="1:35" s="144" customFormat="1" ht="39" customHeight="1" x14ac:dyDescent="0.25">
      <c r="A46" s="141" t="s">
        <v>193</v>
      </c>
      <c r="B46" s="142" t="s">
        <v>423</v>
      </c>
      <c r="C46" s="211">
        <v>0</v>
      </c>
      <c r="D46" s="211">
        <v>0</v>
      </c>
      <c r="E46" s="211">
        <v>0</v>
      </c>
      <c r="F46" s="211">
        <v>0</v>
      </c>
      <c r="G46" s="210">
        <v>0</v>
      </c>
      <c r="H46" s="211">
        <v>0</v>
      </c>
      <c r="I46" s="210">
        <v>0</v>
      </c>
      <c r="J46" s="210">
        <v>0</v>
      </c>
      <c r="K46" s="210">
        <v>0</v>
      </c>
      <c r="L46" s="210">
        <v>0</v>
      </c>
      <c r="M46" s="211">
        <v>0</v>
      </c>
      <c r="N46" s="211">
        <v>0</v>
      </c>
      <c r="O46" s="211">
        <v>0</v>
      </c>
      <c r="P46" s="211">
        <v>0</v>
      </c>
      <c r="Q46" s="211">
        <v>0</v>
      </c>
      <c r="R46" s="211">
        <v>0</v>
      </c>
      <c r="S46" s="211">
        <v>0</v>
      </c>
      <c r="T46" s="211">
        <v>0</v>
      </c>
      <c r="U46" s="211">
        <v>0</v>
      </c>
      <c r="V46" s="211">
        <v>0</v>
      </c>
      <c r="W46" s="211">
        <v>0</v>
      </c>
      <c r="X46" s="211">
        <v>0</v>
      </c>
      <c r="Y46" s="211">
        <v>0</v>
      </c>
      <c r="Z46" s="211">
        <v>0</v>
      </c>
      <c r="AA46" s="211">
        <v>0</v>
      </c>
      <c r="AB46" s="211">
        <v>0</v>
      </c>
      <c r="AC46" s="211">
        <v>0</v>
      </c>
      <c r="AD46" s="211">
        <v>0</v>
      </c>
      <c r="AE46" s="211">
        <v>0</v>
      </c>
      <c r="AF46" s="211">
        <v>0</v>
      </c>
      <c r="AG46" s="211">
        <f t="shared" si="2"/>
        <v>0</v>
      </c>
      <c r="AH46" s="210">
        <f t="shared" si="3"/>
        <v>0</v>
      </c>
      <c r="AI46" s="210" t="s">
        <v>574</v>
      </c>
    </row>
    <row r="47" spans="1:35" s="144" customFormat="1" ht="31.5" x14ac:dyDescent="0.25">
      <c r="A47" s="141" t="s">
        <v>194</v>
      </c>
      <c r="B47" s="142" t="s">
        <v>424</v>
      </c>
      <c r="C47" s="211">
        <v>0</v>
      </c>
      <c r="D47" s="211">
        <v>0</v>
      </c>
      <c r="E47" s="211">
        <v>0</v>
      </c>
      <c r="F47" s="211">
        <v>0</v>
      </c>
      <c r="G47" s="210">
        <v>0</v>
      </c>
      <c r="H47" s="211">
        <v>0</v>
      </c>
      <c r="I47" s="210">
        <v>0</v>
      </c>
      <c r="J47" s="210">
        <v>0</v>
      </c>
      <c r="K47" s="210">
        <v>0</v>
      </c>
      <c r="L47" s="210">
        <v>0</v>
      </c>
      <c r="M47" s="211">
        <v>0</v>
      </c>
      <c r="N47" s="211">
        <v>0</v>
      </c>
      <c r="O47" s="211">
        <v>0</v>
      </c>
      <c r="P47" s="211">
        <v>0</v>
      </c>
      <c r="Q47" s="211">
        <v>0</v>
      </c>
      <c r="R47" s="211">
        <v>0</v>
      </c>
      <c r="S47" s="211">
        <v>0</v>
      </c>
      <c r="T47" s="211">
        <v>0</v>
      </c>
      <c r="U47" s="211">
        <v>0</v>
      </c>
      <c r="V47" s="211">
        <v>0</v>
      </c>
      <c r="W47" s="211">
        <v>0</v>
      </c>
      <c r="X47" s="211">
        <v>0</v>
      </c>
      <c r="Y47" s="211">
        <v>0</v>
      </c>
      <c r="Z47" s="211">
        <v>0</v>
      </c>
      <c r="AA47" s="211">
        <v>0</v>
      </c>
      <c r="AB47" s="211">
        <v>0</v>
      </c>
      <c r="AC47" s="211">
        <v>0</v>
      </c>
      <c r="AD47" s="211">
        <v>0</v>
      </c>
      <c r="AE47" s="211">
        <v>0</v>
      </c>
      <c r="AF47" s="211">
        <v>0</v>
      </c>
      <c r="AG47" s="211">
        <f t="shared" si="2"/>
        <v>0</v>
      </c>
      <c r="AH47" s="210">
        <f t="shared" si="3"/>
        <v>0</v>
      </c>
      <c r="AI47" s="210" t="s">
        <v>574</v>
      </c>
    </row>
    <row r="48" spans="1:35" s="144" customFormat="1" x14ac:dyDescent="0.25">
      <c r="A48" s="141" t="s">
        <v>195</v>
      </c>
      <c r="B48" s="180" t="s">
        <v>425</v>
      </c>
      <c r="C48" s="211">
        <v>0</v>
      </c>
      <c r="D48" s="211">
        <v>0</v>
      </c>
      <c r="E48" s="211">
        <v>0</v>
      </c>
      <c r="F48" s="211">
        <v>0</v>
      </c>
      <c r="G48" s="210">
        <v>0</v>
      </c>
      <c r="H48" s="211">
        <v>0</v>
      </c>
      <c r="I48" s="210">
        <v>0</v>
      </c>
      <c r="J48" s="210">
        <v>0</v>
      </c>
      <c r="K48" s="210">
        <v>0</v>
      </c>
      <c r="L48" s="210">
        <v>0</v>
      </c>
      <c r="M48" s="211">
        <v>0</v>
      </c>
      <c r="N48" s="211">
        <v>0</v>
      </c>
      <c r="O48" s="211">
        <v>0</v>
      </c>
      <c r="P48" s="211">
        <v>0</v>
      </c>
      <c r="Q48" s="211">
        <v>0</v>
      </c>
      <c r="R48" s="211">
        <v>0</v>
      </c>
      <c r="S48" s="211">
        <v>0</v>
      </c>
      <c r="T48" s="211">
        <v>0</v>
      </c>
      <c r="U48" s="211">
        <v>0</v>
      </c>
      <c r="V48" s="211">
        <v>0</v>
      </c>
      <c r="W48" s="211">
        <v>0</v>
      </c>
      <c r="X48" s="211">
        <v>0</v>
      </c>
      <c r="Y48" s="211">
        <v>0</v>
      </c>
      <c r="Z48" s="211">
        <v>0</v>
      </c>
      <c r="AA48" s="211">
        <v>0</v>
      </c>
      <c r="AB48" s="211">
        <v>0</v>
      </c>
      <c r="AC48" s="211">
        <v>0</v>
      </c>
      <c r="AD48" s="211">
        <v>0</v>
      </c>
      <c r="AE48" s="211">
        <v>0</v>
      </c>
      <c r="AF48" s="211">
        <v>0</v>
      </c>
      <c r="AG48" s="211">
        <f t="shared" si="2"/>
        <v>0</v>
      </c>
      <c r="AH48" s="210">
        <f t="shared" si="3"/>
        <v>0</v>
      </c>
      <c r="AI48" s="210" t="s">
        <v>574</v>
      </c>
    </row>
    <row r="49" spans="1:35" s="144" customFormat="1" x14ac:dyDescent="0.25">
      <c r="A49" s="141" t="s">
        <v>196</v>
      </c>
      <c r="B49" s="180" t="s">
        <v>426</v>
      </c>
      <c r="C49" s="211">
        <v>0</v>
      </c>
      <c r="D49" s="211">
        <v>0</v>
      </c>
      <c r="E49" s="211">
        <v>0</v>
      </c>
      <c r="F49" s="211">
        <v>0</v>
      </c>
      <c r="G49" s="210">
        <v>0</v>
      </c>
      <c r="H49" s="211">
        <v>0</v>
      </c>
      <c r="I49" s="210">
        <v>0</v>
      </c>
      <c r="J49" s="210">
        <v>0</v>
      </c>
      <c r="K49" s="210">
        <v>0</v>
      </c>
      <c r="L49" s="210">
        <v>0</v>
      </c>
      <c r="M49" s="211">
        <v>0</v>
      </c>
      <c r="N49" s="211">
        <v>0</v>
      </c>
      <c r="O49" s="211">
        <v>0</v>
      </c>
      <c r="P49" s="211">
        <v>0</v>
      </c>
      <c r="Q49" s="211">
        <v>0</v>
      </c>
      <c r="R49" s="211">
        <v>0</v>
      </c>
      <c r="S49" s="211">
        <v>0</v>
      </c>
      <c r="T49" s="211">
        <v>0</v>
      </c>
      <c r="U49" s="211">
        <v>0</v>
      </c>
      <c r="V49" s="211">
        <v>0</v>
      </c>
      <c r="W49" s="211">
        <v>0</v>
      </c>
      <c r="X49" s="211">
        <v>0</v>
      </c>
      <c r="Y49" s="211">
        <v>0</v>
      </c>
      <c r="Z49" s="211">
        <v>0</v>
      </c>
      <c r="AA49" s="211">
        <v>0</v>
      </c>
      <c r="AB49" s="211">
        <v>0</v>
      </c>
      <c r="AC49" s="211">
        <v>0</v>
      </c>
      <c r="AD49" s="211">
        <v>0</v>
      </c>
      <c r="AE49" s="211">
        <v>0</v>
      </c>
      <c r="AF49" s="211">
        <v>0</v>
      </c>
      <c r="AG49" s="211">
        <f t="shared" si="2"/>
        <v>0</v>
      </c>
      <c r="AH49" s="210">
        <f t="shared" si="3"/>
        <v>0</v>
      </c>
      <c r="AI49" s="210" t="s">
        <v>574</v>
      </c>
    </row>
    <row r="50" spans="1:35" s="144" customFormat="1" ht="17.25" x14ac:dyDescent="0.25">
      <c r="A50" s="141" t="s">
        <v>197</v>
      </c>
      <c r="B50" s="180" t="s">
        <v>427</v>
      </c>
      <c r="C50" s="211">
        <v>0</v>
      </c>
      <c r="D50" s="211">
        <v>0</v>
      </c>
      <c r="E50" s="211">
        <v>0</v>
      </c>
      <c r="F50" s="211">
        <v>0</v>
      </c>
      <c r="G50" s="210">
        <v>0</v>
      </c>
      <c r="H50" s="211">
        <v>0</v>
      </c>
      <c r="I50" s="210">
        <v>0</v>
      </c>
      <c r="J50" s="210">
        <v>0</v>
      </c>
      <c r="K50" s="210">
        <v>0</v>
      </c>
      <c r="L50" s="210">
        <v>0</v>
      </c>
      <c r="M50" s="211">
        <v>0</v>
      </c>
      <c r="N50" s="211">
        <v>0</v>
      </c>
      <c r="O50" s="211">
        <v>0</v>
      </c>
      <c r="P50" s="211">
        <v>0</v>
      </c>
      <c r="Q50" s="211">
        <v>0</v>
      </c>
      <c r="R50" s="211">
        <v>0</v>
      </c>
      <c r="S50" s="211">
        <v>0</v>
      </c>
      <c r="T50" s="211">
        <v>0</v>
      </c>
      <c r="U50" s="211">
        <v>0</v>
      </c>
      <c r="V50" s="211">
        <v>0</v>
      </c>
      <c r="W50" s="211">
        <v>0</v>
      </c>
      <c r="X50" s="211">
        <v>0</v>
      </c>
      <c r="Y50" s="211">
        <v>0</v>
      </c>
      <c r="Z50" s="211">
        <v>0</v>
      </c>
      <c r="AA50" s="211">
        <v>0</v>
      </c>
      <c r="AB50" s="211">
        <v>0</v>
      </c>
      <c r="AC50" s="211">
        <v>0</v>
      </c>
      <c r="AD50" s="211">
        <v>0</v>
      </c>
      <c r="AE50" s="211">
        <v>0</v>
      </c>
      <c r="AF50" s="211">
        <v>0</v>
      </c>
      <c r="AG50" s="211">
        <f t="shared" si="2"/>
        <v>0</v>
      </c>
      <c r="AH50" s="210">
        <f t="shared" si="3"/>
        <v>0</v>
      </c>
      <c r="AI50" s="210" t="s">
        <v>574</v>
      </c>
    </row>
    <row r="51" spans="1:35" s="144" customFormat="1" ht="33" customHeight="1" x14ac:dyDescent="0.25">
      <c r="A51" s="195" t="s">
        <v>428</v>
      </c>
      <c r="B51" s="196" t="s">
        <v>429</v>
      </c>
      <c r="C51" s="211">
        <v>0</v>
      </c>
      <c r="D51" s="211">
        <v>0</v>
      </c>
      <c r="E51" s="211">
        <v>0</v>
      </c>
      <c r="F51" s="211">
        <v>0</v>
      </c>
      <c r="G51" s="210">
        <v>0</v>
      </c>
      <c r="H51" s="211">
        <v>0</v>
      </c>
      <c r="I51" s="210">
        <v>0</v>
      </c>
      <c r="J51" s="210">
        <v>0</v>
      </c>
      <c r="K51" s="210">
        <v>0</v>
      </c>
      <c r="L51" s="210">
        <v>0</v>
      </c>
      <c r="M51" s="211">
        <v>0</v>
      </c>
      <c r="N51" s="211">
        <v>0</v>
      </c>
      <c r="O51" s="211">
        <v>0</v>
      </c>
      <c r="P51" s="211">
        <v>0</v>
      </c>
      <c r="Q51" s="211">
        <v>0</v>
      </c>
      <c r="R51" s="211">
        <v>0</v>
      </c>
      <c r="S51" s="211">
        <v>0</v>
      </c>
      <c r="T51" s="211">
        <v>0</v>
      </c>
      <c r="U51" s="211">
        <v>0</v>
      </c>
      <c r="V51" s="211">
        <v>0</v>
      </c>
      <c r="W51" s="211">
        <v>0</v>
      </c>
      <c r="X51" s="211">
        <v>0</v>
      </c>
      <c r="Y51" s="211">
        <v>0</v>
      </c>
      <c r="Z51" s="211">
        <v>0</v>
      </c>
      <c r="AA51" s="211">
        <v>0</v>
      </c>
      <c r="AB51" s="211">
        <v>0</v>
      </c>
      <c r="AC51" s="211">
        <v>0</v>
      </c>
      <c r="AD51" s="211">
        <v>0</v>
      </c>
      <c r="AE51" s="211">
        <v>0</v>
      </c>
      <c r="AF51" s="211">
        <v>0</v>
      </c>
      <c r="AG51" s="211">
        <f t="shared" si="2"/>
        <v>0</v>
      </c>
      <c r="AH51" s="210">
        <f t="shared" si="3"/>
        <v>0</v>
      </c>
      <c r="AI51" s="210" t="s">
        <v>574</v>
      </c>
    </row>
    <row r="52" spans="1:35" s="193" customFormat="1" x14ac:dyDescent="0.25">
      <c r="A52" s="141" t="s">
        <v>12</v>
      </c>
      <c r="B52" s="142" t="s">
        <v>62</v>
      </c>
      <c r="C52" s="211">
        <v>0</v>
      </c>
      <c r="D52" s="211">
        <v>0</v>
      </c>
      <c r="E52" s="211">
        <v>0</v>
      </c>
      <c r="F52" s="211">
        <v>0</v>
      </c>
      <c r="G52" s="210">
        <v>0</v>
      </c>
      <c r="H52" s="211">
        <v>0</v>
      </c>
      <c r="I52" s="210">
        <v>0</v>
      </c>
      <c r="J52" s="210">
        <v>0</v>
      </c>
      <c r="K52" s="210">
        <v>0</v>
      </c>
      <c r="L52" s="210">
        <v>0</v>
      </c>
      <c r="M52" s="211">
        <v>0</v>
      </c>
      <c r="N52" s="211">
        <v>0</v>
      </c>
      <c r="O52" s="211">
        <v>0</v>
      </c>
      <c r="P52" s="211">
        <v>0</v>
      </c>
      <c r="Q52" s="211">
        <v>0</v>
      </c>
      <c r="R52" s="211">
        <v>0</v>
      </c>
      <c r="S52" s="211">
        <v>0</v>
      </c>
      <c r="T52" s="211">
        <v>0</v>
      </c>
      <c r="U52" s="209">
        <v>0</v>
      </c>
      <c r="V52" s="209">
        <v>0</v>
      </c>
      <c r="W52" s="209">
        <v>0</v>
      </c>
      <c r="X52" s="209">
        <v>0</v>
      </c>
      <c r="Y52" s="209">
        <v>0</v>
      </c>
      <c r="Z52" s="209">
        <v>0</v>
      </c>
      <c r="AA52" s="209">
        <v>0</v>
      </c>
      <c r="AB52" s="209">
        <v>0</v>
      </c>
      <c r="AC52" s="209">
        <v>0</v>
      </c>
      <c r="AD52" s="209">
        <v>0</v>
      </c>
      <c r="AE52" s="209">
        <v>0</v>
      </c>
      <c r="AF52" s="209">
        <v>0</v>
      </c>
      <c r="AG52" s="209">
        <f t="shared" si="2"/>
        <v>0</v>
      </c>
      <c r="AH52" s="208">
        <f t="shared" si="3"/>
        <v>0</v>
      </c>
      <c r="AI52" s="210" t="s">
        <v>574</v>
      </c>
    </row>
    <row r="53" spans="1:35" s="144" customFormat="1" x14ac:dyDescent="0.25">
      <c r="A53" s="141" t="s">
        <v>51</v>
      </c>
      <c r="B53" s="180" t="s">
        <v>190</v>
      </c>
      <c r="C53" s="211">
        <v>0</v>
      </c>
      <c r="D53" s="211">
        <v>0</v>
      </c>
      <c r="E53" s="211">
        <v>0</v>
      </c>
      <c r="F53" s="211">
        <v>0</v>
      </c>
      <c r="G53" s="210">
        <v>0</v>
      </c>
      <c r="H53" s="211">
        <v>0</v>
      </c>
      <c r="I53" s="210">
        <v>0</v>
      </c>
      <c r="J53" s="210">
        <v>0</v>
      </c>
      <c r="K53" s="210">
        <v>0</v>
      </c>
      <c r="L53" s="210">
        <v>0</v>
      </c>
      <c r="M53" s="211">
        <v>0</v>
      </c>
      <c r="N53" s="211">
        <v>0</v>
      </c>
      <c r="O53" s="211">
        <v>0</v>
      </c>
      <c r="P53" s="211">
        <v>0</v>
      </c>
      <c r="Q53" s="211">
        <v>0</v>
      </c>
      <c r="R53" s="211">
        <v>0</v>
      </c>
      <c r="S53" s="211">
        <v>0</v>
      </c>
      <c r="T53" s="211">
        <v>0</v>
      </c>
      <c r="U53" s="211">
        <v>0</v>
      </c>
      <c r="V53" s="211">
        <v>0</v>
      </c>
      <c r="W53" s="211">
        <v>0</v>
      </c>
      <c r="X53" s="211">
        <v>0</v>
      </c>
      <c r="Y53" s="211">
        <v>0</v>
      </c>
      <c r="Z53" s="211">
        <v>0</v>
      </c>
      <c r="AA53" s="211">
        <v>0</v>
      </c>
      <c r="AB53" s="211">
        <v>0</v>
      </c>
      <c r="AC53" s="211">
        <v>0</v>
      </c>
      <c r="AD53" s="211">
        <v>0</v>
      </c>
      <c r="AE53" s="211">
        <v>0</v>
      </c>
      <c r="AF53" s="211">
        <v>0</v>
      </c>
      <c r="AG53" s="211">
        <f t="shared" si="2"/>
        <v>0</v>
      </c>
      <c r="AH53" s="210">
        <f t="shared" si="3"/>
        <v>0</v>
      </c>
      <c r="AI53" s="210" t="s">
        <v>574</v>
      </c>
    </row>
    <row r="54" spans="1:35" s="144" customFormat="1" x14ac:dyDescent="0.25">
      <c r="A54" s="141" t="s">
        <v>50</v>
      </c>
      <c r="B54" s="180" t="s">
        <v>416</v>
      </c>
      <c r="C54" s="211">
        <v>0</v>
      </c>
      <c r="D54" s="211">
        <v>0</v>
      </c>
      <c r="E54" s="211">
        <v>0</v>
      </c>
      <c r="F54" s="211">
        <v>0</v>
      </c>
      <c r="G54" s="210">
        <v>0</v>
      </c>
      <c r="H54" s="211">
        <v>0</v>
      </c>
      <c r="I54" s="210">
        <v>0</v>
      </c>
      <c r="J54" s="210">
        <v>0</v>
      </c>
      <c r="K54" s="210">
        <v>0</v>
      </c>
      <c r="L54" s="210">
        <v>0</v>
      </c>
      <c r="M54" s="211">
        <v>0</v>
      </c>
      <c r="N54" s="211">
        <v>0</v>
      </c>
      <c r="O54" s="211">
        <v>0</v>
      </c>
      <c r="P54" s="211">
        <v>0</v>
      </c>
      <c r="Q54" s="211">
        <v>0</v>
      </c>
      <c r="R54" s="211">
        <v>0</v>
      </c>
      <c r="S54" s="211">
        <v>0</v>
      </c>
      <c r="T54" s="211">
        <v>0</v>
      </c>
      <c r="U54" s="211">
        <v>0</v>
      </c>
      <c r="V54" s="211">
        <v>0</v>
      </c>
      <c r="W54" s="211">
        <v>0</v>
      </c>
      <c r="X54" s="211">
        <v>0</v>
      </c>
      <c r="Y54" s="211">
        <v>0</v>
      </c>
      <c r="Z54" s="211">
        <v>0</v>
      </c>
      <c r="AA54" s="211">
        <v>0</v>
      </c>
      <c r="AB54" s="211">
        <v>0</v>
      </c>
      <c r="AC54" s="211">
        <v>0</v>
      </c>
      <c r="AD54" s="211">
        <v>0</v>
      </c>
      <c r="AE54" s="211">
        <v>0</v>
      </c>
      <c r="AF54" s="211">
        <v>0</v>
      </c>
      <c r="AG54" s="211">
        <f t="shared" si="2"/>
        <v>0</v>
      </c>
      <c r="AH54" s="210">
        <f t="shared" si="3"/>
        <v>0</v>
      </c>
      <c r="AI54" s="210" t="s">
        <v>574</v>
      </c>
    </row>
    <row r="55" spans="1:35" s="144" customFormat="1" x14ac:dyDescent="0.25">
      <c r="A55" s="141" t="s">
        <v>49</v>
      </c>
      <c r="B55" s="180" t="s">
        <v>57</v>
      </c>
      <c r="C55" s="211">
        <v>0</v>
      </c>
      <c r="D55" s="211">
        <v>0</v>
      </c>
      <c r="E55" s="211">
        <v>0</v>
      </c>
      <c r="F55" s="211">
        <v>0</v>
      </c>
      <c r="G55" s="210">
        <v>0</v>
      </c>
      <c r="H55" s="211">
        <v>0</v>
      </c>
      <c r="I55" s="210">
        <v>0</v>
      </c>
      <c r="J55" s="210">
        <v>0</v>
      </c>
      <c r="K55" s="210">
        <v>0</v>
      </c>
      <c r="L55" s="210">
        <v>0</v>
      </c>
      <c r="M55" s="211">
        <v>0</v>
      </c>
      <c r="N55" s="211">
        <v>0</v>
      </c>
      <c r="O55" s="211">
        <v>0</v>
      </c>
      <c r="P55" s="211">
        <v>0</v>
      </c>
      <c r="Q55" s="211">
        <v>0</v>
      </c>
      <c r="R55" s="211">
        <v>0</v>
      </c>
      <c r="S55" s="211">
        <v>0</v>
      </c>
      <c r="T55" s="211">
        <v>0</v>
      </c>
      <c r="U55" s="211">
        <v>0</v>
      </c>
      <c r="V55" s="211">
        <v>0</v>
      </c>
      <c r="W55" s="211">
        <v>0</v>
      </c>
      <c r="X55" s="211">
        <v>0</v>
      </c>
      <c r="Y55" s="211">
        <v>0</v>
      </c>
      <c r="Z55" s="211">
        <v>0</v>
      </c>
      <c r="AA55" s="211">
        <v>0</v>
      </c>
      <c r="AB55" s="211">
        <v>0</v>
      </c>
      <c r="AC55" s="211">
        <v>0</v>
      </c>
      <c r="AD55" s="211">
        <v>0</v>
      </c>
      <c r="AE55" s="211">
        <v>0</v>
      </c>
      <c r="AF55" s="211">
        <v>0</v>
      </c>
      <c r="AG55" s="211">
        <f t="shared" si="2"/>
        <v>0</v>
      </c>
      <c r="AH55" s="210">
        <f t="shared" si="3"/>
        <v>0</v>
      </c>
      <c r="AI55" s="210" t="s">
        <v>574</v>
      </c>
    </row>
    <row r="56" spans="1:35" s="144" customFormat="1" ht="31.5" x14ac:dyDescent="0.25">
      <c r="A56" s="141" t="s">
        <v>48</v>
      </c>
      <c r="B56" s="142" t="s">
        <v>417</v>
      </c>
      <c r="C56" s="211">
        <v>0</v>
      </c>
      <c r="D56" s="211">
        <v>0</v>
      </c>
      <c r="E56" s="211">
        <v>0</v>
      </c>
      <c r="F56" s="211">
        <v>0</v>
      </c>
      <c r="G56" s="210">
        <v>0</v>
      </c>
      <c r="H56" s="211">
        <v>0</v>
      </c>
      <c r="I56" s="210">
        <v>0</v>
      </c>
      <c r="J56" s="210">
        <v>0</v>
      </c>
      <c r="K56" s="210">
        <v>0</v>
      </c>
      <c r="L56" s="210">
        <v>0</v>
      </c>
      <c r="M56" s="211">
        <v>0</v>
      </c>
      <c r="N56" s="211">
        <v>0</v>
      </c>
      <c r="O56" s="211">
        <v>0</v>
      </c>
      <c r="P56" s="211">
        <v>0</v>
      </c>
      <c r="Q56" s="211">
        <v>0</v>
      </c>
      <c r="R56" s="211">
        <v>0</v>
      </c>
      <c r="S56" s="211">
        <v>0</v>
      </c>
      <c r="T56" s="211">
        <v>0</v>
      </c>
      <c r="U56" s="211">
        <v>0</v>
      </c>
      <c r="V56" s="211">
        <v>0</v>
      </c>
      <c r="W56" s="211">
        <v>0</v>
      </c>
      <c r="X56" s="211">
        <v>0</v>
      </c>
      <c r="Y56" s="211">
        <v>0</v>
      </c>
      <c r="Z56" s="211">
        <v>0</v>
      </c>
      <c r="AA56" s="211">
        <v>0</v>
      </c>
      <c r="AB56" s="211">
        <v>0</v>
      </c>
      <c r="AC56" s="211">
        <v>0</v>
      </c>
      <c r="AD56" s="211">
        <v>0</v>
      </c>
      <c r="AE56" s="211">
        <v>0</v>
      </c>
      <c r="AF56" s="211">
        <v>0</v>
      </c>
      <c r="AG56" s="211">
        <f t="shared" si="2"/>
        <v>0</v>
      </c>
      <c r="AH56" s="210">
        <f t="shared" si="3"/>
        <v>0</v>
      </c>
      <c r="AI56" s="210" t="s">
        <v>574</v>
      </c>
    </row>
    <row r="57" spans="1:35" s="144" customFormat="1" ht="31.5" x14ac:dyDescent="0.25">
      <c r="A57" s="141" t="s">
        <v>47</v>
      </c>
      <c r="B57" s="142" t="s">
        <v>418</v>
      </c>
      <c r="C57" s="211">
        <v>0</v>
      </c>
      <c r="D57" s="211">
        <v>0</v>
      </c>
      <c r="E57" s="211">
        <v>0</v>
      </c>
      <c r="F57" s="211">
        <v>0</v>
      </c>
      <c r="G57" s="210">
        <v>0</v>
      </c>
      <c r="H57" s="211">
        <v>0</v>
      </c>
      <c r="I57" s="210">
        <v>0</v>
      </c>
      <c r="J57" s="210">
        <v>0</v>
      </c>
      <c r="K57" s="210">
        <v>0</v>
      </c>
      <c r="L57" s="210">
        <v>0</v>
      </c>
      <c r="M57" s="211">
        <v>0</v>
      </c>
      <c r="N57" s="211">
        <v>0</v>
      </c>
      <c r="O57" s="211">
        <v>0</v>
      </c>
      <c r="P57" s="211">
        <v>0</v>
      </c>
      <c r="Q57" s="211">
        <v>0</v>
      </c>
      <c r="R57" s="211">
        <v>0</v>
      </c>
      <c r="S57" s="211">
        <v>0</v>
      </c>
      <c r="T57" s="211">
        <v>0</v>
      </c>
      <c r="U57" s="211">
        <v>0</v>
      </c>
      <c r="V57" s="211">
        <v>0</v>
      </c>
      <c r="W57" s="211">
        <v>0</v>
      </c>
      <c r="X57" s="211">
        <v>0</v>
      </c>
      <c r="Y57" s="211">
        <v>0</v>
      </c>
      <c r="Z57" s="211">
        <v>0</v>
      </c>
      <c r="AA57" s="211">
        <v>0</v>
      </c>
      <c r="AB57" s="211">
        <v>0</v>
      </c>
      <c r="AC57" s="211">
        <v>0</v>
      </c>
      <c r="AD57" s="211">
        <v>0</v>
      </c>
      <c r="AE57" s="211">
        <v>0</v>
      </c>
      <c r="AF57" s="211">
        <v>0</v>
      </c>
      <c r="AG57" s="211">
        <f t="shared" si="2"/>
        <v>0</v>
      </c>
      <c r="AH57" s="210">
        <f t="shared" si="3"/>
        <v>0</v>
      </c>
      <c r="AI57" s="210" t="s">
        <v>574</v>
      </c>
    </row>
    <row r="58" spans="1:35" s="144" customFormat="1" x14ac:dyDescent="0.25">
      <c r="A58" s="141" t="s">
        <v>46</v>
      </c>
      <c r="B58" s="142" t="s">
        <v>419</v>
      </c>
      <c r="C58" s="211">
        <v>0</v>
      </c>
      <c r="D58" s="211">
        <v>0</v>
      </c>
      <c r="E58" s="211">
        <v>0</v>
      </c>
      <c r="F58" s="211">
        <v>0</v>
      </c>
      <c r="G58" s="210">
        <v>0</v>
      </c>
      <c r="H58" s="211">
        <v>0</v>
      </c>
      <c r="I58" s="210">
        <v>0</v>
      </c>
      <c r="J58" s="210">
        <v>0</v>
      </c>
      <c r="K58" s="210">
        <v>0</v>
      </c>
      <c r="L58" s="210">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11">
        <v>0</v>
      </c>
      <c r="AG58" s="211">
        <f t="shared" si="2"/>
        <v>0</v>
      </c>
      <c r="AH58" s="210">
        <f t="shared" si="3"/>
        <v>0</v>
      </c>
      <c r="AI58" s="210" t="s">
        <v>574</v>
      </c>
    </row>
    <row r="59" spans="1:35" s="144" customFormat="1" x14ac:dyDescent="0.25">
      <c r="A59" s="141" t="s">
        <v>218</v>
      </c>
      <c r="B59" s="180" t="s">
        <v>420</v>
      </c>
      <c r="C59" s="211">
        <v>0</v>
      </c>
      <c r="D59" s="211">
        <v>0</v>
      </c>
      <c r="E59" s="211">
        <v>0</v>
      </c>
      <c r="F59" s="211">
        <v>0</v>
      </c>
      <c r="G59" s="210">
        <v>0</v>
      </c>
      <c r="H59" s="211">
        <v>0</v>
      </c>
      <c r="I59" s="210">
        <v>0</v>
      </c>
      <c r="J59" s="210">
        <v>0</v>
      </c>
      <c r="K59" s="210">
        <v>0</v>
      </c>
      <c r="L59" s="210">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11">
        <v>0</v>
      </c>
      <c r="AG59" s="211">
        <f t="shared" si="2"/>
        <v>0</v>
      </c>
      <c r="AH59" s="210">
        <f t="shared" si="3"/>
        <v>0</v>
      </c>
      <c r="AI59" s="210" t="s">
        <v>574</v>
      </c>
    </row>
    <row r="60" spans="1:35" s="144" customFormat="1" ht="31.5" x14ac:dyDescent="0.25">
      <c r="A60" s="141" t="s">
        <v>219</v>
      </c>
      <c r="B60" s="180" t="s">
        <v>421</v>
      </c>
      <c r="C60" s="211">
        <v>0</v>
      </c>
      <c r="D60" s="211">
        <v>0</v>
      </c>
      <c r="E60" s="211">
        <v>0</v>
      </c>
      <c r="F60" s="211">
        <v>0</v>
      </c>
      <c r="G60" s="210">
        <v>0</v>
      </c>
      <c r="H60" s="211">
        <v>0</v>
      </c>
      <c r="I60" s="210">
        <v>0</v>
      </c>
      <c r="J60" s="210">
        <v>0</v>
      </c>
      <c r="K60" s="210">
        <v>0</v>
      </c>
      <c r="L60" s="210">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11">
        <v>0</v>
      </c>
      <c r="AG60" s="211">
        <f t="shared" si="2"/>
        <v>0</v>
      </c>
      <c r="AH60" s="210">
        <f t="shared" si="3"/>
        <v>0</v>
      </c>
      <c r="AI60" s="210" t="s">
        <v>574</v>
      </c>
    </row>
    <row r="61" spans="1:35" s="144" customFormat="1" ht="31.5" x14ac:dyDescent="0.25">
      <c r="A61" s="141" t="s">
        <v>220</v>
      </c>
      <c r="B61" s="180" t="s">
        <v>422</v>
      </c>
      <c r="C61" s="211">
        <v>0</v>
      </c>
      <c r="D61" s="211">
        <v>0</v>
      </c>
      <c r="E61" s="211">
        <v>0</v>
      </c>
      <c r="F61" s="211">
        <v>0</v>
      </c>
      <c r="G61" s="210">
        <v>0</v>
      </c>
      <c r="H61" s="211">
        <v>0</v>
      </c>
      <c r="I61" s="210">
        <v>0</v>
      </c>
      <c r="J61" s="210">
        <v>0</v>
      </c>
      <c r="K61" s="210">
        <v>0</v>
      </c>
      <c r="L61" s="210">
        <v>0</v>
      </c>
      <c r="M61" s="211">
        <v>0</v>
      </c>
      <c r="N61" s="211">
        <v>0</v>
      </c>
      <c r="O61" s="211">
        <v>0</v>
      </c>
      <c r="P61" s="211">
        <v>0</v>
      </c>
      <c r="Q61" s="211">
        <v>0</v>
      </c>
      <c r="R61" s="211">
        <v>0</v>
      </c>
      <c r="S61" s="211">
        <v>0</v>
      </c>
      <c r="T61" s="211">
        <v>0</v>
      </c>
      <c r="U61" s="211">
        <v>0</v>
      </c>
      <c r="V61" s="211">
        <v>0</v>
      </c>
      <c r="W61" s="211">
        <v>0</v>
      </c>
      <c r="X61" s="211">
        <v>0</v>
      </c>
      <c r="Y61" s="211">
        <v>0</v>
      </c>
      <c r="Z61" s="211">
        <v>0</v>
      </c>
      <c r="AA61" s="211">
        <v>0</v>
      </c>
      <c r="AB61" s="211">
        <v>0</v>
      </c>
      <c r="AC61" s="211">
        <v>0</v>
      </c>
      <c r="AD61" s="211">
        <v>0</v>
      </c>
      <c r="AE61" s="211">
        <v>0</v>
      </c>
      <c r="AF61" s="211">
        <v>0</v>
      </c>
      <c r="AG61" s="211">
        <f t="shared" si="2"/>
        <v>0</v>
      </c>
      <c r="AH61" s="210">
        <f t="shared" si="3"/>
        <v>0</v>
      </c>
      <c r="AI61" s="210" t="s">
        <v>574</v>
      </c>
    </row>
    <row r="62" spans="1:35" s="144" customFormat="1" ht="31.5" x14ac:dyDescent="0.25">
      <c r="A62" s="141" t="s">
        <v>221</v>
      </c>
      <c r="B62" s="180" t="s">
        <v>423</v>
      </c>
      <c r="C62" s="211">
        <v>0</v>
      </c>
      <c r="D62" s="211">
        <v>0</v>
      </c>
      <c r="E62" s="211">
        <v>0</v>
      </c>
      <c r="F62" s="211">
        <v>0</v>
      </c>
      <c r="G62" s="210">
        <v>0</v>
      </c>
      <c r="H62" s="211">
        <v>0</v>
      </c>
      <c r="I62" s="210">
        <v>0</v>
      </c>
      <c r="J62" s="210">
        <v>0</v>
      </c>
      <c r="K62" s="210">
        <v>0</v>
      </c>
      <c r="L62" s="210">
        <v>0</v>
      </c>
      <c r="M62" s="211">
        <v>0</v>
      </c>
      <c r="N62" s="211">
        <v>0</v>
      </c>
      <c r="O62" s="211">
        <v>0</v>
      </c>
      <c r="P62" s="211">
        <v>0</v>
      </c>
      <c r="Q62" s="211">
        <v>0</v>
      </c>
      <c r="R62" s="211">
        <v>0</v>
      </c>
      <c r="S62" s="211">
        <v>0</v>
      </c>
      <c r="T62" s="211">
        <v>0</v>
      </c>
      <c r="U62" s="211">
        <v>0</v>
      </c>
      <c r="V62" s="211">
        <v>0</v>
      </c>
      <c r="W62" s="211">
        <v>0</v>
      </c>
      <c r="X62" s="211">
        <v>0</v>
      </c>
      <c r="Y62" s="211">
        <v>0</v>
      </c>
      <c r="Z62" s="211">
        <v>0</v>
      </c>
      <c r="AA62" s="211">
        <v>0</v>
      </c>
      <c r="AB62" s="211">
        <v>0</v>
      </c>
      <c r="AC62" s="211">
        <v>0</v>
      </c>
      <c r="AD62" s="211">
        <v>0</v>
      </c>
      <c r="AE62" s="211">
        <v>0</v>
      </c>
      <c r="AF62" s="211">
        <v>0</v>
      </c>
      <c r="AG62" s="211">
        <f t="shared" si="2"/>
        <v>0</v>
      </c>
      <c r="AH62" s="210">
        <f t="shared" si="3"/>
        <v>0</v>
      </c>
      <c r="AI62" s="210" t="s">
        <v>574</v>
      </c>
    </row>
    <row r="63" spans="1:35" s="144" customFormat="1" ht="31.5" x14ac:dyDescent="0.25">
      <c r="A63" s="141" t="s">
        <v>222</v>
      </c>
      <c r="B63" s="142" t="s">
        <v>424</v>
      </c>
      <c r="C63" s="211">
        <v>0</v>
      </c>
      <c r="D63" s="211">
        <v>0</v>
      </c>
      <c r="E63" s="211">
        <v>0</v>
      </c>
      <c r="F63" s="211">
        <v>0</v>
      </c>
      <c r="G63" s="210">
        <v>0</v>
      </c>
      <c r="H63" s="211">
        <v>0</v>
      </c>
      <c r="I63" s="210">
        <v>0</v>
      </c>
      <c r="J63" s="210">
        <v>0</v>
      </c>
      <c r="K63" s="210">
        <v>0</v>
      </c>
      <c r="L63" s="210">
        <v>0</v>
      </c>
      <c r="M63" s="211">
        <v>0</v>
      </c>
      <c r="N63" s="211">
        <v>0</v>
      </c>
      <c r="O63" s="211">
        <v>0</v>
      </c>
      <c r="P63" s="211">
        <v>0</v>
      </c>
      <c r="Q63" s="211">
        <v>0</v>
      </c>
      <c r="R63" s="211">
        <v>0</v>
      </c>
      <c r="S63" s="211">
        <v>0</v>
      </c>
      <c r="T63" s="211">
        <v>0</v>
      </c>
      <c r="U63" s="211">
        <v>0</v>
      </c>
      <c r="V63" s="211">
        <v>0</v>
      </c>
      <c r="W63" s="211">
        <v>0</v>
      </c>
      <c r="X63" s="211">
        <v>0</v>
      </c>
      <c r="Y63" s="211">
        <v>0</v>
      </c>
      <c r="Z63" s="211">
        <v>0</v>
      </c>
      <c r="AA63" s="211">
        <v>0</v>
      </c>
      <c r="AB63" s="211">
        <v>0</v>
      </c>
      <c r="AC63" s="211">
        <v>0</v>
      </c>
      <c r="AD63" s="211">
        <v>0</v>
      </c>
      <c r="AE63" s="211">
        <v>0</v>
      </c>
      <c r="AF63" s="211">
        <v>0</v>
      </c>
      <c r="AG63" s="211">
        <f t="shared" si="2"/>
        <v>0</v>
      </c>
      <c r="AH63" s="210">
        <f t="shared" si="3"/>
        <v>0</v>
      </c>
      <c r="AI63" s="210" t="s">
        <v>574</v>
      </c>
    </row>
    <row r="64" spans="1:35" s="144" customFormat="1" x14ac:dyDescent="0.25">
      <c r="A64" s="141" t="s">
        <v>223</v>
      </c>
      <c r="B64" s="180" t="s">
        <v>425</v>
      </c>
      <c r="C64" s="211">
        <v>0</v>
      </c>
      <c r="D64" s="211">
        <v>0</v>
      </c>
      <c r="E64" s="211">
        <v>0</v>
      </c>
      <c r="F64" s="211">
        <v>0</v>
      </c>
      <c r="G64" s="210">
        <v>0</v>
      </c>
      <c r="H64" s="211">
        <v>0</v>
      </c>
      <c r="I64" s="210">
        <v>0</v>
      </c>
      <c r="J64" s="210">
        <v>0</v>
      </c>
      <c r="K64" s="210">
        <v>0</v>
      </c>
      <c r="L64" s="210">
        <v>0</v>
      </c>
      <c r="M64" s="211">
        <v>0</v>
      </c>
      <c r="N64" s="211">
        <v>0</v>
      </c>
      <c r="O64" s="211">
        <v>0</v>
      </c>
      <c r="P64" s="211">
        <v>0</v>
      </c>
      <c r="Q64" s="211">
        <v>0</v>
      </c>
      <c r="R64" s="211">
        <v>0</v>
      </c>
      <c r="S64" s="211">
        <v>0</v>
      </c>
      <c r="T64" s="211">
        <v>0</v>
      </c>
      <c r="U64" s="211">
        <v>0</v>
      </c>
      <c r="V64" s="211">
        <v>0</v>
      </c>
      <c r="W64" s="211">
        <v>0</v>
      </c>
      <c r="X64" s="211">
        <v>0</v>
      </c>
      <c r="Y64" s="211">
        <v>0</v>
      </c>
      <c r="Z64" s="211">
        <v>0</v>
      </c>
      <c r="AA64" s="211">
        <v>0</v>
      </c>
      <c r="AB64" s="211">
        <v>0</v>
      </c>
      <c r="AC64" s="211">
        <v>0</v>
      </c>
      <c r="AD64" s="211">
        <v>0</v>
      </c>
      <c r="AE64" s="211">
        <v>0</v>
      </c>
      <c r="AF64" s="211">
        <v>0</v>
      </c>
      <c r="AG64" s="211">
        <f t="shared" si="2"/>
        <v>0</v>
      </c>
      <c r="AH64" s="210">
        <f t="shared" si="3"/>
        <v>0</v>
      </c>
      <c r="AI64" s="210" t="s">
        <v>574</v>
      </c>
    </row>
    <row r="65" spans="1:35" s="144" customFormat="1" x14ac:dyDescent="0.25">
      <c r="A65" s="141" t="s">
        <v>224</v>
      </c>
      <c r="B65" s="180" t="s">
        <v>426</v>
      </c>
      <c r="C65" s="211">
        <v>0</v>
      </c>
      <c r="D65" s="211">
        <v>0</v>
      </c>
      <c r="E65" s="211">
        <v>0</v>
      </c>
      <c r="F65" s="211">
        <v>0</v>
      </c>
      <c r="G65" s="210">
        <v>0</v>
      </c>
      <c r="H65" s="211">
        <v>0</v>
      </c>
      <c r="I65" s="210">
        <v>0</v>
      </c>
      <c r="J65" s="210">
        <v>0</v>
      </c>
      <c r="K65" s="210">
        <v>0</v>
      </c>
      <c r="L65" s="210">
        <v>0</v>
      </c>
      <c r="M65" s="211">
        <v>0</v>
      </c>
      <c r="N65" s="211">
        <v>0</v>
      </c>
      <c r="O65" s="211">
        <v>0</v>
      </c>
      <c r="P65" s="211">
        <v>0</v>
      </c>
      <c r="Q65" s="211">
        <v>0</v>
      </c>
      <c r="R65" s="211">
        <v>0</v>
      </c>
      <c r="S65" s="211">
        <v>0</v>
      </c>
      <c r="T65" s="211">
        <v>0</v>
      </c>
      <c r="U65" s="211">
        <v>0</v>
      </c>
      <c r="V65" s="211">
        <v>0</v>
      </c>
      <c r="W65" s="211">
        <v>0</v>
      </c>
      <c r="X65" s="211">
        <v>0</v>
      </c>
      <c r="Y65" s="211">
        <v>0</v>
      </c>
      <c r="Z65" s="211">
        <v>0</v>
      </c>
      <c r="AA65" s="211">
        <v>0</v>
      </c>
      <c r="AB65" s="211">
        <v>0</v>
      </c>
      <c r="AC65" s="211">
        <v>0</v>
      </c>
      <c r="AD65" s="211">
        <v>0</v>
      </c>
      <c r="AE65" s="211">
        <v>0</v>
      </c>
      <c r="AF65" s="211">
        <v>0</v>
      </c>
      <c r="AG65" s="211">
        <f t="shared" si="2"/>
        <v>0</v>
      </c>
      <c r="AH65" s="210">
        <f t="shared" si="3"/>
        <v>0</v>
      </c>
      <c r="AI65" s="210" t="s">
        <v>574</v>
      </c>
    </row>
    <row r="66" spans="1:35" s="144" customFormat="1" ht="17.25" x14ac:dyDescent="0.25">
      <c r="A66" s="141" t="s">
        <v>225</v>
      </c>
      <c r="B66" s="180" t="s">
        <v>427</v>
      </c>
      <c r="C66" s="211">
        <v>0</v>
      </c>
      <c r="D66" s="211">
        <v>0</v>
      </c>
      <c r="E66" s="211">
        <v>0</v>
      </c>
      <c r="F66" s="211">
        <v>0</v>
      </c>
      <c r="G66" s="210">
        <v>0</v>
      </c>
      <c r="H66" s="211">
        <v>0</v>
      </c>
      <c r="I66" s="210">
        <v>0</v>
      </c>
      <c r="J66" s="210">
        <v>0</v>
      </c>
      <c r="K66" s="210">
        <v>0</v>
      </c>
      <c r="L66" s="210">
        <v>0</v>
      </c>
      <c r="M66" s="211">
        <v>0</v>
      </c>
      <c r="N66" s="211">
        <v>0</v>
      </c>
      <c r="O66" s="211">
        <v>0</v>
      </c>
      <c r="P66" s="211">
        <v>0</v>
      </c>
      <c r="Q66" s="211">
        <v>0</v>
      </c>
      <c r="R66" s="211">
        <v>0</v>
      </c>
      <c r="S66" s="211">
        <v>0</v>
      </c>
      <c r="T66" s="211">
        <v>0</v>
      </c>
      <c r="U66" s="211">
        <v>0</v>
      </c>
      <c r="V66" s="211">
        <v>0</v>
      </c>
      <c r="W66" s="211">
        <v>0</v>
      </c>
      <c r="X66" s="211">
        <v>0</v>
      </c>
      <c r="Y66" s="211">
        <v>0</v>
      </c>
      <c r="Z66" s="211">
        <v>0</v>
      </c>
      <c r="AA66" s="211">
        <v>0</v>
      </c>
      <c r="AB66" s="211">
        <v>0</v>
      </c>
      <c r="AC66" s="211">
        <v>0</v>
      </c>
      <c r="AD66" s="211">
        <v>0</v>
      </c>
      <c r="AE66" s="211">
        <v>0</v>
      </c>
      <c r="AF66" s="211">
        <v>0</v>
      </c>
      <c r="AG66" s="211">
        <f t="shared" si="2"/>
        <v>0</v>
      </c>
      <c r="AH66" s="210">
        <f t="shared" si="3"/>
        <v>0</v>
      </c>
      <c r="AI66" s="210" t="s">
        <v>574</v>
      </c>
    </row>
    <row r="67" spans="1:35" s="144" customFormat="1" ht="31.5" x14ac:dyDescent="0.25">
      <c r="A67" s="195" t="s">
        <v>430</v>
      </c>
      <c r="B67" s="197" t="s">
        <v>620</v>
      </c>
      <c r="C67" s="211">
        <v>0</v>
      </c>
      <c r="D67" s="211">
        <v>0</v>
      </c>
      <c r="E67" s="211">
        <v>0</v>
      </c>
      <c r="F67" s="211">
        <v>0</v>
      </c>
      <c r="G67" s="210">
        <v>0</v>
      </c>
      <c r="H67" s="211">
        <v>0</v>
      </c>
      <c r="I67" s="210">
        <v>0</v>
      </c>
      <c r="J67" s="210">
        <v>0</v>
      </c>
      <c r="K67" s="210">
        <v>0</v>
      </c>
      <c r="L67" s="210">
        <v>0</v>
      </c>
      <c r="M67" s="211">
        <v>0</v>
      </c>
      <c r="N67" s="211">
        <v>0</v>
      </c>
      <c r="O67" s="211">
        <v>0</v>
      </c>
      <c r="P67" s="211">
        <v>0</v>
      </c>
      <c r="Q67" s="211">
        <v>0</v>
      </c>
      <c r="R67" s="211">
        <v>0</v>
      </c>
      <c r="S67" s="211">
        <v>0</v>
      </c>
      <c r="T67" s="211">
        <v>0</v>
      </c>
      <c r="U67" s="211">
        <v>0</v>
      </c>
      <c r="V67" s="211">
        <v>0</v>
      </c>
      <c r="W67" s="211">
        <v>0</v>
      </c>
      <c r="X67" s="211">
        <v>0</v>
      </c>
      <c r="Y67" s="211">
        <v>0</v>
      </c>
      <c r="Z67" s="211">
        <v>0</v>
      </c>
      <c r="AA67" s="211">
        <v>0</v>
      </c>
      <c r="AB67" s="211">
        <v>0</v>
      </c>
      <c r="AC67" s="211">
        <v>0</v>
      </c>
      <c r="AD67" s="211">
        <v>0</v>
      </c>
      <c r="AE67" s="211">
        <v>0</v>
      </c>
      <c r="AF67" s="211">
        <v>0</v>
      </c>
      <c r="AG67" s="211">
        <f t="shared" si="2"/>
        <v>0</v>
      </c>
      <c r="AH67" s="210">
        <f t="shared" si="3"/>
        <v>0</v>
      </c>
      <c r="AI67" s="210" t="s">
        <v>574</v>
      </c>
    </row>
    <row r="68" spans="1:35" s="144" customFormat="1" ht="31.5" x14ac:dyDescent="0.25">
      <c r="A68" s="141" t="s">
        <v>11</v>
      </c>
      <c r="B68" s="142" t="s">
        <v>431</v>
      </c>
      <c r="C68" s="211">
        <v>0</v>
      </c>
      <c r="D68" s="211">
        <v>0</v>
      </c>
      <c r="E68" s="211">
        <v>0</v>
      </c>
      <c r="F68" s="211">
        <v>0</v>
      </c>
      <c r="G68" s="210">
        <v>0</v>
      </c>
      <c r="H68" s="211">
        <v>0</v>
      </c>
      <c r="I68" s="210">
        <v>0</v>
      </c>
      <c r="J68" s="210">
        <v>0</v>
      </c>
      <c r="K68" s="210">
        <v>0</v>
      </c>
      <c r="L68" s="210">
        <v>0</v>
      </c>
      <c r="M68" s="211">
        <v>0</v>
      </c>
      <c r="N68" s="211">
        <v>0</v>
      </c>
      <c r="O68" s="211">
        <v>0</v>
      </c>
      <c r="P68" s="211">
        <v>0</v>
      </c>
      <c r="Q68" s="211">
        <v>0</v>
      </c>
      <c r="R68" s="211">
        <v>0</v>
      </c>
      <c r="S68" s="211">
        <v>0</v>
      </c>
      <c r="T68" s="211">
        <v>0</v>
      </c>
      <c r="U68" s="211">
        <v>0</v>
      </c>
      <c r="V68" s="211">
        <v>0</v>
      </c>
      <c r="W68" s="211">
        <v>0</v>
      </c>
      <c r="X68" s="211">
        <v>0</v>
      </c>
      <c r="Y68" s="211">
        <v>0</v>
      </c>
      <c r="Z68" s="211">
        <v>0</v>
      </c>
      <c r="AA68" s="211">
        <v>0</v>
      </c>
      <c r="AB68" s="211">
        <v>0</v>
      </c>
      <c r="AC68" s="211">
        <v>0</v>
      </c>
      <c r="AD68" s="211">
        <v>0</v>
      </c>
      <c r="AE68" s="211">
        <v>0</v>
      </c>
      <c r="AF68" s="211">
        <v>0</v>
      </c>
      <c r="AG68" s="211">
        <f t="shared" si="2"/>
        <v>0</v>
      </c>
      <c r="AH68" s="210">
        <f t="shared" si="3"/>
        <v>0</v>
      </c>
      <c r="AI68" s="210" t="s">
        <v>574</v>
      </c>
    </row>
    <row r="69" spans="1:35" s="203" customFormat="1" ht="35.25" customHeight="1" x14ac:dyDescent="0.25">
      <c r="A69" s="141" t="s">
        <v>9</v>
      </c>
      <c r="B69" s="142" t="s">
        <v>52</v>
      </c>
      <c r="C69" s="211">
        <f>C70</f>
        <v>28</v>
      </c>
      <c r="D69" s="211">
        <f>D70</f>
        <v>267.72508500000004</v>
      </c>
      <c r="E69" s="211">
        <v>0</v>
      </c>
      <c r="F69" s="211">
        <f>F70</f>
        <v>0</v>
      </c>
      <c r="G69" s="210">
        <f>G70</f>
        <v>0</v>
      </c>
      <c r="H69" s="211">
        <v>0</v>
      </c>
      <c r="I69" s="210">
        <f>I70</f>
        <v>0</v>
      </c>
      <c r="J69" s="210">
        <v>0</v>
      </c>
      <c r="K69" s="210">
        <f>K70</f>
        <v>0</v>
      </c>
      <c r="L69" s="210">
        <v>0</v>
      </c>
      <c r="M69" s="211">
        <f>M70</f>
        <v>0</v>
      </c>
      <c r="N69" s="211">
        <v>0</v>
      </c>
      <c r="O69" s="211">
        <f>O70</f>
        <v>0</v>
      </c>
      <c r="P69" s="211">
        <v>0</v>
      </c>
      <c r="Q69" s="211">
        <f>Q70</f>
        <v>0</v>
      </c>
      <c r="R69" s="211">
        <v>0</v>
      </c>
      <c r="S69" s="211">
        <f>S70</f>
        <v>0</v>
      </c>
      <c r="T69" s="211">
        <v>0</v>
      </c>
      <c r="U69" s="209">
        <f>U70</f>
        <v>28</v>
      </c>
      <c r="V69" s="209">
        <v>0</v>
      </c>
      <c r="W69" s="209">
        <f>W70</f>
        <v>0</v>
      </c>
      <c r="X69" s="209">
        <v>0</v>
      </c>
      <c r="Y69" s="209">
        <f>Y70</f>
        <v>0</v>
      </c>
      <c r="Z69" s="209">
        <v>0</v>
      </c>
      <c r="AA69" s="209">
        <f>AA70</f>
        <v>0</v>
      </c>
      <c r="AB69" s="209">
        <v>0</v>
      </c>
      <c r="AC69" s="209">
        <v>0</v>
      </c>
      <c r="AD69" s="209">
        <v>0</v>
      </c>
      <c r="AE69" s="209">
        <f>AE70</f>
        <v>111.35314896000001</v>
      </c>
      <c r="AF69" s="209">
        <v>0</v>
      </c>
      <c r="AG69" s="209">
        <f t="shared" si="2"/>
        <v>28</v>
      </c>
      <c r="AH69" s="208">
        <f t="shared" si="3"/>
        <v>111.35314896000001</v>
      </c>
      <c r="AI69" s="210" t="s">
        <v>574</v>
      </c>
    </row>
    <row r="70" spans="1:35" s="144" customFormat="1" x14ac:dyDescent="0.25">
      <c r="A70" s="141" t="s">
        <v>95</v>
      </c>
      <c r="B70" s="180" t="s">
        <v>432</v>
      </c>
      <c r="C70" s="211">
        <v>28</v>
      </c>
      <c r="D70" s="211">
        <v>267.72508500000004</v>
      </c>
      <c r="E70" s="211">
        <v>0</v>
      </c>
      <c r="F70" s="211">
        <v>0</v>
      </c>
      <c r="G70" s="210">
        <v>0</v>
      </c>
      <c r="H70" s="211">
        <v>0</v>
      </c>
      <c r="I70" s="210">
        <f>I26</f>
        <v>0</v>
      </c>
      <c r="J70" s="210">
        <v>0</v>
      </c>
      <c r="K70" s="210">
        <f>K24</f>
        <v>0</v>
      </c>
      <c r="L70" s="210">
        <v>0</v>
      </c>
      <c r="M70" s="211">
        <v>0</v>
      </c>
      <c r="N70" s="211">
        <v>0</v>
      </c>
      <c r="O70" s="211">
        <v>0</v>
      </c>
      <c r="P70" s="211">
        <v>0</v>
      </c>
      <c r="Q70" s="211">
        <v>0</v>
      </c>
      <c r="R70" s="211">
        <v>0</v>
      </c>
      <c r="S70" s="211">
        <v>0</v>
      </c>
      <c r="T70" s="211">
        <v>0</v>
      </c>
      <c r="U70" s="211">
        <v>28</v>
      </c>
      <c r="V70" s="211">
        <v>0</v>
      </c>
      <c r="W70" s="211">
        <v>0</v>
      </c>
      <c r="X70" s="211">
        <v>0</v>
      </c>
      <c r="Y70" s="211">
        <v>0</v>
      </c>
      <c r="Z70" s="211">
        <v>0</v>
      </c>
      <c r="AA70" s="211">
        <v>0</v>
      </c>
      <c r="AB70" s="211">
        <v>0</v>
      </c>
      <c r="AC70" s="211">
        <v>0</v>
      </c>
      <c r="AD70" s="211">
        <v>0</v>
      </c>
      <c r="AE70" s="211">
        <v>111.35314896000001</v>
      </c>
      <c r="AF70" s="211">
        <v>0</v>
      </c>
      <c r="AG70" s="211">
        <f t="shared" si="2"/>
        <v>28</v>
      </c>
      <c r="AH70" s="210">
        <f t="shared" si="3"/>
        <v>111.35314896000001</v>
      </c>
      <c r="AI70" s="210" t="s">
        <v>574</v>
      </c>
    </row>
    <row r="71" spans="1:35" s="144" customFormat="1" x14ac:dyDescent="0.25">
      <c r="A71" s="141" t="s">
        <v>96</v>
      </c>
      <c r="B71" s="180" t="s">
        <v>190</v>
      </c>
      <c r="C71" s="211">
        <v>0</v>
      </c>
      <c r="D71" s="211">
        <v>0</v>
      </c>
      <c r="E71" s="211">
        <v>0</v>
      </c>
      <c r="F71" s="211">
        <v>0</v>
      </c>
      <c r="G71" s="210">
        <v>0</v>
      </c>
      <c r="H71" s="211">
        <v>0</v>
      </c>
      <c r="I71" s="210">
        <v>0</v>
      </c>
      <c r="J71" s="210">
        <v>0</v>
      </c>
      <c r="K71" s="210">
        <v>0</v>
      </c>
      <c r="L71" s="210">
        <v>0</v>
      </c>
      <c r="M71" s="211">
        <v>0</v>
      </c>
      <c r="N71" s="211">
        <v>0</v>
      </c>
      <c r="O71" s="211">
        <v>0</v>
      </c>
      <c r="P71" s="211">
        <v>0</v>
      </c>
      <c r="Q71" s="211">
        <v>0</v>
      </c>
      <c r="R71" s="211">
        <v>0</v>
      </c>
      <c r="S71" s="211">
        <v>0</v>
      </c>
      <c r="T71" s="211">
        <v>0</v>
      </c>
      <c r="U71" s="211">
        <v>0</v>
      </c>
      <c r="V71" s="211">
        <v>0</v>
      </c>
      <c r="W71" s="211">
        <v>0</v>
      </c>
      <c r="X71" s="211">
        <v>0</v>
      </c>
      <c r="Y71" s="211">
        <v>0</v>
      </c>
      <c r="Z71" s="211">
        <v>0</v>
      </c>
      <c r="AA71" s="211">
        <v>0</v>
      </c>
      <c r="AB71" s="211">
        <v>0</v>
      </c>
      <c r="AC71" s="211">
        <v>0</v>
      </c>
      <c r="AD71" s="211">
        <v>0</v>
      </c>
      <c r="AE71" s="211">
        <v>0</v>
      </c>
      <c r="AF71" s="211">
        <v>0</v>
      </c>
      <c r="AG71" s="211">
        <f t="shared" si="2"/>
        <v>0</v>
      </c>
      <c r="AH71" s="210">
        <f t="shared" si="3"/>
        <v>0</v>
      </c>
      <c r="AI71" s="210" t="s">
        <v>574</v>
      </c>
    </row>
    <row r="72" spans="1:35" s="144" customFormat="1" x14ac:dyDescent="0.25">
      <c r="A72" s="141" t="s">
        <v>97</v>
      </c>
      <c r="B72" s="142" t="s">
        <v>416</v>
      </c>
      <c r="C72" s="211">
        <v>0</v>
      </c>
      <c r="D72" s="211">
        <v>0</v>
      </c>
      <c r="E72" s="211">
        <v>0</v>
      </c>
      <c r="F72" s="211">
        <v>0</v>
      </c>
      <c r="G72" s="210">
        <v>0</v>
      </c>
      <c r="H72" s="211">
        <v>0</v>
      </c>
      <c r="I72" s="210">
        <v>0</v>
      </c>
      <c r="J72" s="210">
        <v>0</v>
      </c>
      <c r="K72" s="210">
        <v>0</v>
      </c>
      <c r="L72" s="210">
        <v>0</v>
      </c>
      <c r="M72" s="211">
        <v>0</v>
      </c>
      <c r="N72" s="211">
        <v>0</v>
      </c>
      <c r="O72" s="211">
        <v>0</v>
      </c>
      <c r="P72" s="211">
        <v>0</v>
      </c>
      <c r="Q72" s="211">
        <v>0</v>
      </c>
      <c r="R72" s="211">
        <v>0</v>
      </c>
      <c r="S72" s="211">
        <v>0</v>
      </c>
      <c r="T72" s="211">
        <v>0</v>
      </c>
      <c r="U72" s="211">
        <v>0</v>
      </c>
      <c r="V72" s="211">
        <v>0</v>
      </c>
      <c r="W72" s="211">
        <v>0</v>
      </c>
      <c r="X72" s="211">
        <v>0</v>
      </c>
      <c r="Y72" s="211">
        <v>0</v>
      </c>
      <c r="Z72" s="211">
        <v>0</v>
      </c>
      <c r="AA72" s="211">
        <v>0</v>
      </c>
      <c r="AB72" s="211">
        <v>0</v>
      </c>
      <c r="AC72" s="211">
        <v>0</v>
      </c>
      <c r="AD72" s="211">
        <v>0</v>
      </c>
      <c r="AE72" s="211">
        <v>0</v>
      </c>
      <c r="AF72" s="211">
        <v>0</v>
      </c>
      <c r="AG72" s="211">
        <f t="shared" si="2"/>
        <v>0</v>
      </c>
      <c r="AH72" s="210">
        <f t="shared" si="3"/>
        <v>0</v>
      </c>
      <c r="AI72" s="210" t="s">
        <v>574</v>
      </c>
    </row>
    <row r="73" spans="1:35" s="144" customFormat="1" x14ac:dyDescent="0.25">
      <c r="A73" s="141" t="s">
        <v>98</v>
      </c>
      <c r="B73" s="180" t="s">
        <v>57</v>
      </c>
      <c r="C73" s="211">
        <v>0</v>
      </c>
      <c r="D73" s="211">
        <v>0</v>
      </c>
      <c r="E73" s="211">
        <v>0</v>
      </c>
      <c r="F73" s="211">
        <v>0</v>
      </c>
      <c r="G73" s="210">
        <v>0</v>
      </c>
      <c r="H73" s="211">
        <v>0</v>
      </c>
      <c r="I73" s="210">
        <v>0</v>
      </c>
      <c r="J73" s="210">
        <v>0</v>
      </c>
      <c r="K73" s="210">
        <v>0</v>
      </c>
      <c r="L73" s="210">
        <v>0</v>
      </c>
      <c r="M73" s="211">
        <v>0</v>
      </c>
      <c r="N73" s="211">
        <v>0</v>
      </c>
      <c r="O73" s="211">
        <v>0</v>
      </c>
      <c r="P73" s="211">
        <v>0</v>
      </c>
      <c r="Q73" s="211">
        <v>0</v>
      </c>
      <c r="R73" s="211">
        <v>0</v>
      </c>
      <c r="S73" s="211">
        <v>0</v>
      </c>
      <c r="T73" s="211">
        <v>0</v>
      </c>
      <c r="U73" s="211">
        <v>0</v>
      </c>
      <c r="V73" s="211">
        <v>0</v>
      </c>
      <c r="W73" s="211">
        <v>0</v>
      </c>
      <c r="X73" s="211">
        <v>0</v>
      </c>
      <c r="Y73" s="211">
        <v>0</v>
      </c>
      <c r="Z73" s="211">
        <v>0</v>
      </c>
      <c r="AA73" s="211">
        <v>0</v>
      </c>
      <c r="AB73" s="211">
        <v>0</v>
      </c>
      <c r="AC73" s="211">
        <v>0</v>
      </c>
      <c r="AD73" s="211">
        <v>0</v>
      </c>
      <c r="AE73" s="211">
        <v>0</v>
      </c>
      <c r="AF73" s="211">
        <v>0</v>
      </c>
      <c r="AG73" s="211">
        <f t="shared" si="2"/>
        <v>0</v>
      </c>
      <c r="AH73" s="210">
        <f t="shared" si="3"/>
        <v>0</v>
      </c>
      <c r="AI73" s="210" t="s">
        <v>574</v>
      </c>
    </row>
    <row r="74" spans="1:35" s="144" customFormat="1" x14ac:dyDescent="0.25">
      <c r="A74" s="141" t="s">
        <v>99</v>
      </c>
      <c r="B74" s="180" t="s">
        <v>433</v>
      </c>
      <c r="C74" s="211">
        <v>0</v>
      </c>
      <c r="D74" s="211">
        <v>0</v>
      </c>
      <c r="E74" s="211">
        <v>0</v>
      </c>
      <c r="F74" s="211">
        <v>0</v>
      </c>
      <c r="G74" s="210">
        <v>0</v>
      </c>
      <c r="H74" s="211">
        <v>0</v>
      </c>
      <c r="I74" s="210">
        <v>0</v>
      </c>
      <c r="J74" s="210">
        <v>0</v>
      </c>
      <c r="K74" s="210">
        <v>0</v>
      </c>
      <c r="L74" s="210">
        <v>0</v>
      </c>
      <c r="M74" s="211">
        <v>0</v>
      </c>
      <c r="N74" s="211">
        <v>0</v>
      </c>
      <c r="O74" s="211">
        <v>0</v>
      </c>
      <c r="P74" s="211">
        <v>0</v>
      </c>
      <c r="Q74" s="211">
        <v>0</v>
      </c>
      <c r="R74" s="211">
        <v>0</v>
      </c>
      <c r="S74" s="211">
        <v>0</v>
      </c>
      <c r="T74" s="211">
        <v>0</v>
      </c>
      <c r="U74" s="211">
        <v>0</v>
      </c>
      <c r="V74" s="211">
        <v>0</v>
      </c>
      <c r="W74" s="211">
        <v>0</v>
      </c>
      <c r="X74" s="211">
        <v>0</v>
      </c>
      <c r="Y74" s="211">
        <v>0</v>
      </c>
      <c r="Z74" s="211">
        <v>0</v>
      </c>
      <c r="AA74" s="211">
        <v>0</v>
      </c>
      <c r="AB74" s="211">
        <v>0</v>
      </c>
      <c r="AC74" s="211">
        <v>0</v>
      </c>
      <c r="AD74" s="211">
        <v>0</v>
      </c>
      <c r="AE74" s="211">
        <v>0</v>
      </c>
      <c r="AF74" s="211">
        <v>0</v>
      </c>
      <c r="AG74" s="211">
        <f t="shared" si="2"/>
        <v>0</v>
      </c>
      <c r="AH74" s="210">
        <f t="shared" si="3"/>
        <v>0</v>
      </c>
      <c r="AI74" s="210" t="s">
        <v>574</v>
      </c>
    </row>
    <row r="75" spans="1:35" s="144" customFormat="1" x14ac:dyDescent="0.25">
      <c r="A75" s="141" t="s">
        <v>215</v>
      </c>
      <c r="B75" s="180" t="s">
        <v>420</v>
      </c>
      <c r="C75" s="211">
        <v>0</v>
      </c>
      <c r="D75" s="211">
        <v>0</v>
      </c>
      <c r="E75" s="211">
        <v>0</v>
      </c>
      <c r="F75" s="211">
        <v>0</v>
      </c>
      <c r="G75" s="210">
        <v>0</v>
      </c>
      <c r="H75" s="211">
        <v>0</v>
      </c>
      <c r="I75" s="210">
        <v>0</v>
      </c>
      <c r="J75" s="210">
        <v>0</v>
      </c>
      <c r="K75" s="210">
        <v>0</v>
      </c>
      <c r="L75" s="210">
        <v>0</v>
      </c>
      <c r="M75" s="211">
        <v>0</v>
      </c>
      <c r="N75" s="211">
        <v>0</v>
      </c>
      <c r="O75" s="211">
        <v>0</v>
      </c>
      <c r="P75" s="211">
        <v>0</v>
      </c>
      <c r="Q75" s="211">
        <v>0</v>
      </c>
      <c r="R75" s="211">
        <v>0</v>
      </c>
      <c r="S75" s="211">
        <v>0</v>
      </c>
      <c r="T75" s="211">
        <v>0</v>
      </c>
      <c r="U75" s="211">
        <v>0</v>
      </c>
      <c r="V75" s="211">
        <v>0</v>
      </c>
      <c r="W75" s="211">
        <v>0</v>
      </c>
      <c r="X75" s="211">
        <v>0</v>
      </c>
      <c r="Y75" s="211">
        <v>0</v>
      </c>
      <c r="Z75" s="211">
        <v>0</v>
      </c>
      <c r="AA75" s="211">
        <v>0</v>
      </c>
      <c r="AB75" s="211">
        <v>0</v>
      </c>
      <c r="AC75" s="211">
        <v>0</v>
      </c>
      <c r="AD75" s="211">
        <v>0</v>
      </c>
      <c r="AE75" s="211">
        <v>0</v>
      </c>
      <c r="AF75" s="211">
        <v>0</v>
      </c>
      <c r="AG75" s="211">
        <f t="shared" si="2"/>
        <v>0</v>
      </c>
      <c r="AH75" s="210">
        <f t="shared" si="3"/>
        <v>0</v>
      </c>
      <c r="AI75" s="210" t="s">
        <v>574</v>
      </c>
    </row>
    <row r="76" spans="1:35" s="144" customFormat="1" x14ac:dyDescent="0.25">
      <c r="A76" s="141" t="s">
        <v>216</v>
      </c>
      <c r="B76" s="180" t="s">
        <v>434</v>
      </c>
      <c r="C76" s="211">
        <v>0</v>
      </c>
      <c r="D76" s="211">
        <v>0</v>
      </c>
      <c r="E76" s="211">
        <v>0</v>
      </c>
      <c r="F76" s="211">
        <v>0</v>
      </c>
      <c r="G76" s="210">
        <v>0</v>
      </c>
      <c r="H76" s="211">
        <v>0</v>
      </c>
      <c r="I76" s="210">
        <v>0</v>
      </c>
      <c r="J76" s="210">
        <v>0</v>
      </c>
      <c r="K76" s="210">
        <v>0</v>
      </c>
      <c r="L76" s="210">
        <v>0</v>
      </c>
      <c r="M76" s="211">
        <v>0</v>
      </c>
      <c r="N76" s="211">
        <v>0</v>
      </c>
      <c r="O76" s="211">
        <v>0</v>
      </c>
      <c r="P76" s="211">
        <v>0</v>
      </c>
      <c r="Q76" s="211">
        <v>0</v>
      </c>
      <c r="R76" s="211">
        <v>0</v>
      </c>
      <c r="S76" s="211">
        <v>0</v>
      </c>
      <c r="T76" s="211">
        <v>0</v>
      </c>
      <c r="U76" s="211">
        <v>0</v>
      </c>
      <c r="V76" s="211">
        <v>0</v>
      </c>
      <c r="W76" s="211">
        <v>0</v>
      </c>
      <c r="X76" s="211">
        <v>0</v>
      </c>
      <c r="Y76" s="211">
        <v>0</v>
      </c>
      <c r="Z76" s="211">
        <v>0</v>
      </c>
      <c r="AA76" s="211">
        <v>0</v>
      </c>
      <c r="AB76" s="211">
        <v>0</v>
      </c>
      <c r="AC76" s="211">
        <v>0</v>
      </c>
      <c r="AD76" s="211">
        <v>0</v>
      </c>
      <c r="AE76" s="211">
        <v>0</v>
      </c>
      <c r="AF76" s="211">
        <v>0</v>
      </c>
      <c r="AG76" s="211">
        <f t="shared" si="2"/>
        <v>0</v>
      </c>
      <c r="AH76" s="210">
        <f t="shared" si="3"/>
        <v>0</v>
      </c>
      <c r="AI76" s="210" t="s">
        <v>574</v>
      </c>
    </row>
    <row r="77" spans="1:35" s="144" customFormat="1" x14ac:dyDescent="0.25">
      <c r="A77" s="141" t="s">
        <v>217</v>
      </c>
      <c r="B77" s="142" t="s">
        <v>425</v>
      </c>
      <c r="C77" s="211">
        <v>0</v>
      </c>
      <c r="D77" s="211">
        <v>0</v>
      </c>
      <c r="E77" s="211">
        <v>0</v>
      </c>
      <c r="F77" s="211">
        <v>0</v>
      </c>
      <c r="G77" s="210">
        <v>0</v>
      </c>
      <c r="H77" s="211">
        <v>0</v>
      </c>
      <c r="I77" s="210">
        <v>0</v>
      </c>
      <c r="J77" s="210">
        <v>0</v>
      </c>
      <c r="K77" s="210">
        <v>0</v>
      </c>
      <c r="L77" s="210">
        <v>0</v>
      </c>
      <c r="M77" s="211">
        <v>0</v>
      </c>
      <c r="N77" s="211">
        <v>0</v>
      </c>
      <c r="O77" s="211">
        <v>0</v>
      </c>
      <c r="P77" s="211">
        <v>0</v>
      </c>
      <c r="Q77" s="211">
        <v>0</v>
      </c>
      <c r="R77" s="211">
        <v>0</v>
      </c>
      <c r="S77" s="211">
        <v>0</v>
      </c>
      <c r="T77" s="211">
        <v>0</v>
      </c>
      <c r="U77" s="211">
        <v>0</v>
      </c>
      <c r="V77" s="211">
        <v>0</v>
      </c>
      <c r="W77" s="211">
        <v>0</v>
      </c>
      <c r="X77" s="211">
        <v>0</v>
      </c>
      <c r="Y77" s="211">
        <v>0</v>
      </c>
      <c r="Z77" s="211">
        <v>0</v>
      </c>
      <c r="AA77" s="211">
        <v>0</v>
      </c>
      <c r="AB77" s="211">
        <v>0</v>
      </c>
      <c r="AC77" s="211">
        <v>0</v>
      </c>
      <c r="AD77" s="211">
        <v>0</v>
      </c>
      <c r="AE77" s="211">
        <v>0</v>
      </c>
      <c r="AF77" s="211">
        <v>0</v>
      </c>
      <c r="AG77" s="211">
        <f t="shared" si="2"/>
        <v>0</v>
      </c>
      <c r="AH77" s="210">
        <f t="shared" si="3"/>
        <v>0</v>
      </c>
      <c r="AI77" s="210" t="s">
        <v>574</v>
      </c>
    </row>
    <row r="78" spans="1:35" s="144" customFormat="1" x14ac:dyDescent="0.25">
      <c r="A78" s="141" t="s">
        <v>226</v>
      </c>
      <c r="B78" s="180" t="s">
        <v>426</v>
      </c>
      <c r="C78" s="211">
        <v>0</v>
      </c>
      <c r="D78" s="211">
        <v>0</v>
      </c>
      <c r="E78" s="211">
        <v>0</v>
      </c>
      <c r="F78" s="211">
        <v>0</v>
      </c>
      <c r="G78" s="210">
        <v>0</v>
      </c>
      <c r="H78" s="211">
        <v>0</v>
      </c>
      <c r="I78" s="210">
        <v>0</v>
      </c>
      <c r="J78" s="210">
        <v>0</v>
      </c>
      <c r="K78" s="210">
        <v>0</v>
      </c>
      <c r="L78" s="210">
        <v>0</v>
      </c>
      <c r="M78" s="211">
        <v>0</v>
      </c>
      <c r="N78" s="211">
        <v>0</v>
      </c>
      <c r="O78" s="211">
        <v>0</v>
      </c>
      <c r="P78" s="211">
        <v>0</v>
      </c>
      <c r="Q78" s="211">
        <v>0</v>
      </c>
      <c r="R78" s="211">
        <v>0</v>
      </c>
      <c r="S78" s="211">
        <v>0</v>
      </c>
      <c r="T78" s="211">
        <v>0</v>
      </c>
      <c r="U78" s="211">
        <v>0</v>
      </c>
      <c r="V78" s="211">
        <v>0</v>
      </c>
      <c r="W78" s="211">
        <v>0</v>
      </c>
      <c r="X78" s="211">
        <v>0</v>
      </c>
      <c r="Y78" s="211">
        <v>0</v>
      </c>
      <c r="Z78" s="211">
        <v>0</v>
      </c>
      <c r="AA78" s="211">
        <v>0</v>
      </c>
      <c r="AB78" s="211">
        <v>0</v>
      </c>
      <c r="AC78" s="211">
        <v>0</v>
      </c>
      <c r="AD78" s="211">
        <v>0</v>
      </c>
      <c r="AE78" s="211">
        <v>0</v>
      </c>
      <c r="AF78" s="211">
        <v>0</v>
      </c>
      <c r="AG78" s="211">
        <f t="shared" si="2"/>
        <v>0</v>
      </c>
      <c r="AH78" s="210">
        <f t="shared" si="3"/>
        <v>0</v>
      </c>
      <c r="AI78" s="210" t="s">
        <v>574</v>
      </c>
    </row>
    <row r="79" spans="1:35" s="144" customFormat="1" ht="17.25" x14ac:dyDescent="0.25">
      <c r="A79" s="141" t="s">
        <v>227</v>
      </c>
      <c r="B79" s="180" t="s">
        <v>427</v>
      </c>
      <c r="C79" s="211">
        <v>0</v>
      </c>
      <c r="D79" s="211">
        <v>0</v>
      </c>
      <c r="E79" s="211">
        <v>0</v>
      </c>
      <c r="F79" s="211">
        <v>0</v>
      </c>
      <c r="G79" s="210">
        <v>0</v>
      </c>
      <c r="H79" s="211">
        <v>0</v>
      </c>
      <c r="I79" s="210">
        <v>0</v>
      </c>
      <c r="J79" s="210">
        <v>0</v>
      </c>
      <c r="K79" s="210">
        <v>0</v>
      </c>
      <c r="L79" s="210">
        <v>0</v>
      </c>
      <c r="M79" s="211">
        <v>0</v>
      </c>
      <c r="N79" s="211">
        <v>0</v>
      </c>
      <c r="O79" s="211">
        <v>0</v>
      </c>
      <c r="P79" s="211">
        <v>0</v>
      </c>
      <c r="Q79" s="211">
        <v>0</v>
      </c>
      <c r="R79" s="211">
        <v>0</v>
      </c>
      <c r="S79" s="211">
        <v>0</v>
      </c>
      <c r="T79" s="211">
        <v>0</v>
      </c>
      <c r="U79" s="211">
        <v>0</v>
      </c>
      <c r="V79" s="211">
        <v>0</v>
      </c>
      <c r="W79" s="211">
        <v>0</v>
      </c>
      <c r="X79" s="211">
        <v>0</v>
      </c>
      <c r="Y79" s="211">
        <v>0</v>
      </c>
      <c r="Z79" s="211">
        <v>0</v>
      </c>
      <c r="AA79" s="211">
        <v>0</v>
      </c>
      <c r="AB79" s="211">
        <v>0</v>
      </c>
      <c r="AC79" s="211">
        <v>0</v>
      </c>
      <c r="AD79" s="211">
        <v>0</v>
      </c>
      <c r="AE79" s="211">
        <v>0</v>
      </c>
      <c r="AF79" s="211">
        <v>0</v>
      </c>
      <c r="AG79" s="211">
        <f t="shared" si="2"/>
        <v>0</v>
      </c>
      <c r="AH79" s="210">
        <f t="shared" si="3"/>
        <v>0</v>
      </c>
      <c r="AI79" s="210" t="s">
        <v>574</v>
      </c>
    </row>
    <row r="80" spans="1:35" s="144" customFormat="1" ht="157.5" x14ac:dyDescent="0.25">
      <c r="A80" s="195" t="s">
        <v>612</v>
      </c>
      <c r="B80" s="196" t="s">
        <v>614</v>
      </c>
      <c r="C80" s="211" t="s">
        <v>615</v>
      </c>
      <c r="D80" s="211">
        <f>D67</f>
        <v>0</v>
      </c>
      <c r="E80" s="211">
        <v>0</v>
      </c>
      <c r="F80" s="211">
        <f>F67</f>
        <v>0</v>
      </c>
      <c r="G80" s="210">
        <f>G67</f>
        <v>0</v>
      </c>
      <c r="H80" s="211">
        <v>0</v>
      </c>
      <c r="I80" s="210">
        <f>I67</f>
        <v>0</v>
      </c>
      <c r="J80" s="210">
        <v>0</v>
      </c>
      <c r="K80" s="210">
        <v>0</v>
      </c>
      <c r="L80" s="210">
        <v>0</v>
      </c>
      <c r="M80" s="211">
        <v>0</v>
      </c>
      <c r="N80" s="211">
        <v>0</v>
      </c>
      <c r="O80" s="211">
        <v>0</v>
      </c>
      <c r="P80" s="211">
        <v>0</v>
      </c>
      <c r="Q80" s="211">
        <f>Q67</f>
        <v>0</v>
      </c>
      <c r="R80" s="211">
        <v>0</v>
      </c>
      <c r="S80" s="211">
        <f>S67</f>
        <v>0</v>
      </c>
      <c r="T80" s="211">
        <v>0</v>
      </c>
      <c r="U80" s="211" t="s">
        <v>615</v>
      </c>
      <c r="V80" s="211">
        <v>0</v>
      </c>
      <c r="W80" s="211">
        <v>0</v>
      </c>
      <c r="X80" s="211">
        <v>0</v>
      </c>
      <c r="Y80" s="211">
        <v>0</v>
      </c>
      <c r="Z80" s="211">
        <v>0</v>
      </c>
      <c r="AA80" s="211">
        <v>0</v>
      </c>
      <c r="AB80" s="211">
        <v>0</v>
      </c>
      <c r="AC80" s="211">
        <v>0</v>
      </c>
      <c r="AD80" s="211">
        <v>0</v>
      </c>
      <c r="AE80" s="211" t="s">
        <v>615</v>
      </c>
      <c r="AF80" s="211">
        <v>0</v>
      </c>
      <c r="AG80" s="211" t="s">
        <v>615</v>
      </c>
      <c r="AH80" s="211" t="s">
        <v>615</v>
      </c>
      <c r="AI80" s="210" t="s">
        <v>574</v>
      </c>
    </row>
    <row r="81" spans="1:35" s="144" customFormat="1" x14ac:dyDescent="0.25">
      <c r="A81" s="195" t="s">
        <v>613</v>
      </c>
      <c r="B81" s="196" t="s">
        <v>616</v>
      </c>
      <c r="C81" s="211">
        <v>0.5</v>
      </c>
      <c r="D81" s="211">
        <f t="shared" ref="D81:T81" si="8">D68</f>
        <v>0</v>
      </c>
      <c r="E81" s="211">
        <f t="shared" si="8"/>
        <v>0</v>
      </c>
      <c r="F81" s="211">
        <f t="shared" si="8"/>
        <v>0</v>
      </c>
      <c r="G81" s="211">
        <f t="shared" si="8"/>
        <v>0</v>
      </c>
      <c r="H81" s="211">
        <f t="shared" si="8"/>
        <v>0</v>
      </c>
      <c r="I81" s="211">
        <f t="shared" si="8"/>
        <v>0</v>
      </c>
      <c r="J81" s="211">
        <f t="shared" si="8"/>
        <v>0</v>
      </c>
      <c r="K81" s="211">
        <f t="shared" si="8"/>
        <v>0</v>
      </c>
      <c r="L81" s="211">
        <f t="shared" si="8"/>
        <v>0</v>
      </c>
      <c r="M81" s="211">
        <f t="shared" si="8"/>
        <v>0</v>
      </c>
      <c r="N81" s="211">
        <f t="shared" si="8"/>
        <v>0</v>
      </c>
      <c r="O81" s="211">
        <f t="shared" si="8"/>
        <v>0</v>
      </c>
      <c r="P81" s="211">
        <f t="shared" si="8"/>
        <v>0</v>
      </c>
      <c r="Q81" s="211">
        <f t="shared" si="8"/>
        <v>0</v>
      </c>
      <c r="R81" s="211">
        <f t="shared" si="8"/>
        <v>0</v>
      </c>
      <c r="S81" s="211">
        <f t="shared" si="8"/>
        <v>0</v>
      </c>
      <c r="T81" s="211">
        <f t="shared" si="8"/>
        <v>0</v>
      </c>
      <c r="U81" s="211">
        <v>0.5</v>
      </c>
      <c r="V81" s="211">
        <f t="shared" ref="V81:AF81" si="9">V68</f>
        <v>0</v>
      </c>
      <c r="W81" s="211">
        <f t="shared" si="9"/>
        <v>0</v>
      </c>
      <c r="X81" s="211">
        <f t="shared" si="9"/>
        <v>0</v>
      </c>
      <c r="Y81" s="211">
        <f t="shared" si="9"/>
        <v>0</v>
      </c>
      <c r="Z81" s="211">
        <f t="shared" si="9"/>
        <v>0</v>
      </c>
      <c r="AA81" s="211">
        <f t="shared" si="9"/>
        <v>0</v>
      </c>
      <c r="AB81" s="211">
        <f t="shared" si="9"/>
        <v>0</v>
      </c>
      <c r="AC81" s="211">
        <f t="shared" si="9"/>
        <v>0</v>
      </c>
      <c r="AD81" s="211">
        <f t="shared" si="9"/>
        <v>0</v>
      </c>
      <c r="AE81" s="211">
        <v>0.5</v>
      </c>
      <c r="AF81" s="211">
        <f t="shared" si="9"/>
        <v>0</v>
      </c>
      <c r="AG81" s="211">
        <f t="shared" ref="AG81" si="10">M81+Q81+U81+Y81+AC81</f>
        <v>0.5</v>
      </c>
      <c r="AH81" s="210">
        <f t="shared" ref="AH81" si="11">O81+S81+W81+AA81+AE81</f>
        <v>0.5</v>
      </c>
      <c r="AI81" s="210" t="s">
        <v>574</v>
      </c>
    </row>
    <row r="82" spans="1:35" s="144" customFormat="1" x14ac:dyDescent="0.25">
      <c r="A82" s="141" t="s">
        <v>8</v>
      </c>
      <c r="B82" s="142" t="s">
        <v>45</v>
      </c>
      <c r="C82" s="211">
        <v>0</v>
      </c>
      <c r="D82" s="211">
        <v>0</v>
      </c>
      <c r="E82" s="211">
        <v>0</v>
      </c>
      <c r="F82" s="211">
        <v>0</v>
      </c>
      <c r="G82" s="210">
        <v>0</v>
      </c>
      <c r="H82" s="211">
        <v>0</v>
      </c>
      <c r="I82" s="210">
        <v>0</v>
      </c>
      <c r="J82" s="210">
        <v>0</v>
      </c>
      <c r="K82" s="210">
        <v>0</v>
      </c>
      <c r="L82" s="210">
        <v>0</v>
      </c>
      <c r="M82" s="211">
        <v>0</v>
      </c>
      <c r="N82" s="211">
        <v>0</v>
      </c>
      <c r="O82" s="211">
        <v>0</v>
      </c>
      <c r="P82" s="211">
        <v>0</v>
      </c>
      <c r="Q82" s="211">
        <v>0</v>
      </c>
      <c r="R82" s="211">
        <v>0</v>
      </c>
      <c r="S82" s="211">
        <v>0</v>
      </c>
      <c r="T82" s="211">
        <v>0</v>
      </c>
      <c r="U82" s="211">
        <v>0</v>
      </c>
      <c r="V82" s="211">
        <v>0</v>
      </c>
      <c r="W82" s="211">
        <v>0</v>
      </c>
      <c r="X82" s="211">
        <v>0</v>
      </c>
      <c r="Y82" s="211">
        <v>0</v>
      </c>
      <c r="Z82" s="211">
        <v>0</v>
      </c>
      <c r="AA82" s="211">
        <v>0</v>
      </c>
      <c r="AB82" s="211">
        <v>0</v>
      </c>
      <c r="AC82" s="211">
        <v>0</v>
      </c>
      <c r="AD82" s="211">
        <v>0</v>
      </c>
      <c r="AE82" s="211">
        <v>0</v>
      </c>
      <c r="AF82" s="211">
        <v>0</v>
      </c>
      <c r="AG82" s="211">
        <f t="shared" si="2"/>
        <v>0</v>
      </c>
      <c r="AH82" s="210">
        <f t="shared" si="3"/>
        <v>0</v>
      </c>
      <c r="AI82" s="210" t="s">
        <v>574</v>
      </c>
    </row>
    <row r="83" spans="1:35" s="144" customFormat="1" x14ac:dyDescent="0.25">
      <c r="A83" s="141" t="s">
        <v>228</v>
      </c>
      <c r="B83" s="142" t="s">
        <v>60</v>
      </c>
      <c r="C83" s="211">
        <v>0</v>
      </c>
      <c r="D83" s="211">
        <v>0</v>
      </c>
      <c r="E83" s="211">
        <v>0</v>
      </c>
      <c r="F83" s="211">
        <v>0</v>
      </c>
      <c r="G83" s="210">
        <v>0</v>
      </c>
      <c r="H83" s="211">
        <v>0</v>
      </c>
      <c r="I83" s="210">
        <v>0</v>
      </c>
      <c r="J83" s="210">
        <v>0</v>
      </c>
      <c r="K83" s="210">
        <v>0</v>
      </c>
      <c r="L83" s="210">
        <v>0</v>
      </c>
      <c r="M83" s="211">
        <v>0</v>
      </c>
      <c r="N83" s="211">
        <v>0</v>
      </c>
      <c r="O83" s="211">
        <v>0</v>
      </c>
      <c r="P83" s="211">
        <v>0</v>
      </c>
      <c r="Q83" s="211">
        <v>0</v>
      </c>
      <c r="R83" s="211">
        <v>0</v>
      </c>
      <c r="S83" s="211">
        <v>0</v>
      </c>
      <c r="T83" s="211">
        <v>0</v>
      </c>
      <c r="U83" s="211">
        <v>0</v>
      </c>
      <c r="V83" s="211">
        <v>0</v>
      </c>
      <c r="W83" s="211">
        <v>0</v>
      </c>
      <c r="X83" s="211">
        <v>0</v>
      </c>
      <c r="Y83" s="211">
        <v>0</v>
      </c>
      <c r="Z83" s="211">
        <v>0</v>
      </c>
      <c r="AA83" s="211">
        <v>0</v>
      </c>
      <c r="AB83" s="211">
        <v>0</v>
      </c>
      <c r="AC83" s="211">
        <v>0</v>
      </c>
      <c r="AD83" s="211">
        <v>0</v>
      </c>
      <c r="AE83" s="211">
        <v>0</v>
      </c>
      <c r="AF83" s="211">
        <v>0</v>
      </c>
      <c r="AG83" s="211">
        <f t="shared" si="2"/>
        <v>0</v>
      </c>
      <c r="AH83" s="210">
        <f t="shared" si="3"/>
        <v>0</v>
      </c>
      <c r="AI83" s="210" t="s">
        <v>574</v>
      </c>
    </row>
    <row r="84" spans="1:35" s="144" customFormat="1" x14ac:dyDescent="0.25">
      <c r="A84" s="141" t="s">
        <v>229</v>
      </c>
      <c r="B84" s="142" t="s">
        <v>416</v>
      </c>
      <c r="C84" s="211">
        <v>0</v>
      </c>
      <c r="D84" s="211">
        <v>0</v>
      </c>
      <c r="E84" s="211">
        <v>0</v>
      </c>
      <c r="F84" s="211">
        <v>0</v>
      </c>
      <c r="G84" s="210">
        <v>0</v>
      </c>
      <c r="H84" s="211">
        <v>0</v>
      </c>
      <c r="I84" s="210">
        <v>0</v>
      </c>
      <c r="J84" s="210">
        <v>0</v>
      </c>
      <c r="K84" s="210">
        <v>0</v>
      </c>
      <c r="L84" s="210">
        <v>0</v>
      </c>
      <c r="M84" s="211">
        <v>0</v>
      </c>
      <c r="N84" s="211">
        <v>0</v>
      </c>
      <c r="O84" s="211">
        <v>0</v>
      </c>
      <c r="P84" s="211">
        <v>0</v>
      </c>
      <c r="Q84" s="211">
        <v>0</v>
      </c>
      <c r="R84" s="211">
        <v>0</v>
      </c>
      <c r="S84" s="211">
        <v>0</v>
      </c>
      <c r="T84" s="211">
        <v>0</v>
      </c>
      <c r="U84" s="211">
        <v>0</v>
      </c>
      <c r="V84" s="211">
        <v>0</v>
      </c>
      <c r="W84" s="211">
        <v>0</v>
      </c>
      <c r="X84" s="211">
        <v>0</v>
      </c>
      <c r="Y84" s="211">
        <v>0</v>
      </c>
      <c r="Z84" s="211">
        <v>0</v>
      </c>
      <c r="AA84" s="211">
        <v>0</v>
      </c>
      <c r="AB84" s="211">
        <v>0</v>
      </c>
      <c r="AC84" s="211">
        <v>0</v>
      </c>
      <c r="AD84" s="211">
        <v>0</v>
      </c>
      <c r="AE84" s="211">
        <v>0</v>
      </c>
      <c r="AF84" s="211">
        <v>0</v>
      </c>
      <c r="AG84" s="211">
        <f t="shared" si="2"/>
        <v>0</v>
      </c>
      <c r="AH84" s="210">
        <f t="shared" si="3"/>
        <v>0</v>
      </c>
      <c r="AI84" s="210" t="s">
        <v>574</v>
      </c>
    </row>
    <row r="85" spans="1:35" s="144" customFormat="1" x14ac:dyDescent="0.25">
      <c r="A85" s="141" t="s">
        <v>230</v>
      </c>
      <c r="B85" s="180" t="s">
        <v>57</v>
      </c>
      <c r="C85" s="211">
        <v>0</v>
      </c>
      <c r="D85" s="211">
        <v>0</v>
      </c>
      <c r="E85" s="211">
        <v>0</v>
      </c>
      <c r="F85" s="211">
        <v>0</v>
      </c>
      <c r="G85" s="210">
        <v>0</v>
      </c>
      <c r="H85" s="211">
        <v>0</v>
      </c>
      <c r="I85" s="210">
        <v>0</v>
      </c>
      <c r="J85" s="210">
        <v>0</v>
      </c>
      <c r="K85" s="210">
        <v>0</v>
      </c>
      <c r="L85" s="210">
        <v>0</v>
      </c>
      <c r="M85" s="211">
        <v>0</v>
      </c>
      <c r="N85" s="211">
        <v>0</v>
      </c>
      <c r="O85" s="211">
        <v>0</v>
      </c>
      <c r="P85" s="211">
        <v>0</v>
      </c>
      <c r="Q85" s="211">
        <v>0</v>
      </c>
      <c r="R85" s="211">
        <v>0</v>
      </c>
      <c r="S85" s="211">
        <v>0</v>
      </c>
      <c r="T85" s="211">
        <v>0</v>
      </c>
      <c r="U85" s="211">
        <v>0</v>
      </c>
      <c r="V85" s="211">
        <v>0</v>
      </c>
      <c r="W85" s="211">
        <v>0</v>
      </c>
      <c r="X85" s="211">
        <v>0</v>
      </c>
      <c r="Y85" s="211">
        <v>0</v>
      </c>
      <c r="Z85" s="211">
        <v>0</v>
      </c>
      <c r="AA85" s="211">
        <v>0</v>
      </c>
      <c r="AB85" s="211">
        <v>0</v>
      </c>
      <c r="AC85" s="211">
        <v>0</v>
      </c>
      <c r="AD85" s="211">
        <v>0</v>
      </c>
      <c r="AE85" s="211">
        <v>0</v>
      </c>
      <c r="AF85" s="211">
        <v>0</v>
      </c>
      <c r="AG85" s="211">
        <f t="shared" si="2"/>
        <v>0</v>
      </c>
      <c r="AH85" s="210">
        <f t="shared" si="3"/>
        <v>0</v>
      </c>
      <c r="AI85" s="210" t="s">
        <v>574</v>
      </c>
    </row>
    <row r="86" spans="1:35" s="144" customFormat="1" x14ac:dyDescent="0.25">
      <c r="A86" s="141" t="s">
        <v>231</v>
      </c>
      <c r="B86" s="180" t="s">
        <v>420</v>
      </c>
      <c r="C86" s="211">
        <v>0</v>
      </c>
      <c r="D86" s="211">
        <v>0</v>
      </c>
      <c r="E86" s="211">
        <v>0</v>
      </c>
      <c r="F86" s="211">
        <v>0</v>
      </c>
      <c r="G86" s="210">
        <v>0</v>
      </c>
      <c r="H86" s="211">
        <v>0</v>
      </c>
      <c r="I86" s="210">
        <v>0</v>
      </c>
      <c r="J86" s="210">
        <v>0</v>
      </c>
      <c r="K86" s="210">
        <v>0</v>
      </c>
      <c r="L86" s="210">
        <v>0</v>
      </c>
      <c r="M86" s="211">
        <v>0</v>
      </c>
      <c r="N86" s="211">
        <v>0</v>
      </c>
      <c r="O86" s="211">
        <v>0</v>
      </c>
      <c r="P86" s="211">
        <v>0</v>
      </c>
      <c r="Q86" s="211">
        <v>0</v>
      </c>
      <c r="R86" s="211">
        <v>0</v>
      </c>
      <c r="S86" s="211">
        <v>0</v>
      </c>
      <c r="T86" s="211">
        <v>0</v>
      </c>
      <c r="U86" s="211">
        <v>0</v>
      </c>
      <c r="V86" s="211">
        <v>0</v>
      </c>
      <c r="W86" s="211">
        <v>0</v>
      </c>
      <c r="X86" s="211">
        <v>0</v>
      </c>
      <c r="Y86" s="211">
        <v>0</v>
      </c>
      <c r="Z86" s="211">
        <v>0</v>
      </c>
      <c r="AA86" s="211">
        <v>0</v>
      </c>
      <c r="AB86" s="211">
        <v>0</v>
      </c>
      <c r="AC86" s="211">
        <v>0</v>
      </c>
      <c r="AD86" s="211">
        <v>0</v>
      </c>
      <c r="AE86" s="211">
        <v>0</v>
      </c>
      <c r="AF86" s="211">
        <v>0</v>
      </c>
      <c r="AG86" s="211">
        <f t="shared" si="2"/>
        <v>0</v>
      </c>
      <c r="AH86" s="210">
        <f t="shared" si="3"/>
        <v>0</v>
      </c>
      <c r="AI86" s="210" t="s">
        <v>574</v>
      </c>
    </row>
    <row r="87" spans="1:35" s="144" customFormat="1" x14ac:dyDescent="0.25">
      <c r="A87" s="141" t="s">
        <v>232</v>
      </c>
      <c r="B87" s="180" t="s">
        <v>434</v>
      </c>
      <c r="C87" s="211">
        <v>0</v>
      </c>
      <c r="D87" s="211">
        <v>0</v>
      </c>
      <c r="E87" s="211">
        <v>0</v>
      </c>
      <c r="F87" s="211">
        <v>0</v>
      </c>
      <c r="G87" s="210">
        <v>0</v>
      </c>
      <c r="H87" s="211">
        <v>0</v>
      </c>
      <c r="I87" s="210">
        <v>0</v>
      </c>
      <c r="J87" s="210">
        <v>0</v>
      </c>
      <c r="K87" s="210">
        <v>0</v>
      </c>
      <c r="L87" s="210">
        <v>0</v>
      </c>
      <c r="M87" s="211">
        <v>0</v>
      </c>
      <c r="N87" s="211">
        <v>0</v>
      </c>
      <c r="O87" s="211">
        <v>0</v>
      </c>
      <c r="P87" s="211">
        <v>0</v>
      </c>
      <c r="Q87" s="211">
        <v>0</v>
      </c>
      <c r="R87" s="211">
        <v>0</v>
      </c>
      <c r="S87" s="211">
        <v>0</v>
      </c>
      <c r="T87" s="211">
        <v>0</v>
      </c>
      <c r="U87" s="211">
        <v>0</v>
      </c>
      <c r="V87" s="211">
        <v>0</v>
      </c>
      <c r="W87" s="211">
        <v>0</v>
      </c>
      <c r="X87" s="211">
        <v>0</v>
      </c>
      <c r="Y87" s="211">
        <v>0</v>
      </c>
      <c r="Z87" s="211">
        <v>0</v>
      </c>
      <c r="AA87" s="211">
        <v>0</v>
      </c>
      <c r="AB87" s="211">
        <v>0</v>
      </c>
      <c r="AC87" s="211">
        <v>0</v>
      </c>
      <c r="AD87" s="211">
        <v>0</v>
      </c>
      <c r="AE87" s="211">
        <v>0</v>
      </c>
      <c r="AF87" s="211">
        <v>0</v>
      </c>
      <c r="AG87" s="211">
        <f t="shared" ref="AG87:AG91" si="12">M87+Q87+U87+Y87+AC87</f>
        <v>0</v>
      </c>
      <c r="AH87" s="210">
        <f t="shared" ref="AH87:AH91" si="13">O87+S87+W87+AA87+AE87</f>
        <v>0</v>
      </c>
      <c r="AI87" s="210" t="s">
        <v>574</v>
      </c>
    </row>
    <row r="88" spans="1:35" s="144" customFormat="1" x14ac:dyDescent="0.25">
      <c r="A88" s="141" t="s">
        <v>233</v>
      </c>
      <c r="B88" s="180" t="s">
        <v>425</v>
      </c>
      <c r="C88" s="211">
        <v>0</v>
      </c>
      <c r="D88" s="211">
        <v>0</v>
      </c>
      <c r="E88" s="211">
        <v>0</v>
      </c>
      <c r="F88" s="211">
        <v>0</v>
      </c>
      <c r="G88" s="210">
        <v>0</v>
      </c>
      <c r="H88" s="211">
        <v>0</v>
      </c>
      <c r="I88" s="210">
        <v>0</v>
      </c>
      <c r="J88" s="210">
        <v>0</v>
      </c>
      <c r="K88" s="210">
        <v>0</v>
      </c>
      <c r="L88" s="210">
        <v>0</v>
      </c>
      <c r="M88" s="211">
        <v>0</v>
      </c>
      <c r="N88" s="211">
        <v>0</v>
      </c>
      <c r="O88" s="211">
        <v>0</v>
      </c>
      <c r="P88" s="211">
        <v>0</v>
      </c>
      <c r="Q88" s="211">
        <v>0</v>
      </c>
      <c r="R88" s="211">
        <v>0</v>
      </c>
      <c r="S88" s="211">
        <v>0</v>
      </c>
      <c r="T88" s="211">
        <v>0</v>
      </c>
      <c r="U88" s="211">
        <v>0</v>
      </c>
      <c r="V88" s="211">
        <v>0</v>
      </c>
      <c r="W88" s="211">
        <v>0</v>
      </c>
      <c r="X88" s="211">
        <v>0</v>
      </c>
      <c r="Y88" s="211">
        <v>0</v>
      </c>
      <c r="Z88" s="211">
        <v>0</v>
      </c>
      <c r="AA88" s="211">
        <v>0</v>
      </c>
      <c r="AB88" s="211">
        <v>0</v>
      </c>
      <c r="AC88" s="211">
        <v>0</v>
      </c>
      <c r="AD88" s="211">
        <v>0</v>
      </c>
      <c r="AE88" s="211">
        <v>0</v>
      </c>
      <c r="AF88" s="211">
        <v>0</v>
      </c>
      <c r="AG88" s="211">
        <f t="shared" si="12"/>
        <v>0</v>
      </c>
      <c r="AH88" s="210">
        <f t="shared" si="13"/>
        <v>0</v>
      </c>
      <c r="AI88" s="210" t="s">
        <v>574</v>
      </c>
    </row>
    <row r="89" spans="1:35" s="144" customFormat="1" x14ac:dyDescent="0.25">
      <c r="A89" s="141" t="s">
        <v>234</v>
      </c>
      <c r="B89" s="142" t="s">
        <v>426</v>
      </c>
      <c r="C89" s="211">
        <v>0</v>
      </c>
      <c r="D89" s="211">
        <v>0</v>
      </c>
      <c r="E89" s="211">
        <v>0</v>
      </c>
      <c r="F89" s="211">
        <v>0</v>
      </c>
      <c r="G89" s="210">
        <v>0</v>
      </c>
      <c r="H89" s="211">
        <v>0</v>
      </c>
      <c r="I89" s="210">
        <v>0</v>
      </c>
      <c r="J89" s="210">
        <v>0</v>
      </c>
      <c r="K89" s="210">
        <v>0</v>
      </c>
      <c r="L89" s="210">
        <v>0</v>
      </c>
      <c r="M89" s="211">
        <v>0</v>
      </c>
      <c r="N89" s="211">
        <v>0</v>
      </c>
      <c r="O89" s="211">
        <v>0</v>
      </c>
      <c r="P89" s="211">
        <v>0</v>
      </c>
      <c r="Q89" s="211">
        <v>0</v>
      </c>
      <c r="R89" s="211">
        <v>0</v>
      </c>
      <c r="S89" s="211">
        <v>0</v>
      </c>
      <c r="T89" s="211">
        <v>0</v>
      </c>
      <c r="U89" s="211">
        <v>0</v>
      </c>
      <c r="V89" s="211">
        <v>0</v>
      </c>
      <c r="W89" s="211">
        <v>0</v>
      </c>
      <c r="X89" s="211">
        <v>0</v>
      </c>
      <c r="Y89" s="211">
        <v>0</v>
      </c>
      <c r="Z89" s="211">
        <v>0</v>
      </c>
      <c r="AA89" s="211">
        <v>0</v>
      </c>
      <c r="AB89" s="211">
        <v>0</v>
      </c>
      <c r="AC89" s="211">
        <v>0</v>
      </c>
      <c r="AD89" s="211">
        <v>0</v>
      </c>
      <c r="AE89" s="211">
        <v>0</v>
      </c>
      <c r="AF89" s="211">
        <v>0</v>
      </c>
      <c r="AG89" s="211">
        <f t="shared" si="12"/>
        <v>0</v>
      </c>
      <c r="AH89" s="210">
        <f t="shared" si="13"/>
        <v>0</v>
      </c>
      <c r="AI89" s="210" t="s">
        <v>574</v>
      </c>
    </row>
    <row r="90" spans="1:35" s="144" customFormat="1" ht="17.25" x14ac:dyDescent="0.25">
      <c r="A90" s="141" t="s">
        <v>235</v>
      </c>
      <c r="B90" s="180" t="s">
        <v>427</v>
      </c>
      <c r="C90" s="211">
        <v>0</v>
      </c>
      <c r="D90" s="211">
        <v>0</v>
      </c>
      <c r="E90" s="211">
        <v>0</v>
      </c>
      <c r="F90" s="211">
        <v>0</v>
      </c>
      <c r="G90" s="210">
        <v>0</v>
      </c>
      <c r="H90" s="211">
        <v>0</v>
      </c>
      <c r="I90" s="210">
        <v>0</v>
      </c>
      <c r="J90" s="210">
        <v>0</v>
      </c>
      <c r="K90" s="210">
        <v>0</v>
      </c>
      <c r="L90" s="210">
        <v>0</v>
      </c>
      <c r="M90" s="211">
        <v>0</v>
      </c>
      <c r="N90" s="211">
        <v>0</v>
      </c>
      <c r="O90" s="211">
        <v>0</v>
      </c>
      <c r="P90" s="211">
        <v>0</v>
      </c>
      <c r="Q90" s="211">
        <v>0</v>
      </c>
      <c r="R90" s="211">
        <v>0</v>
      </c>
      <c r="S90" s="211">
        <v>0</v>
      </c>
      <c r="T90" s="211">
        <v>0</v>
      </c>
      <c r="U90" s="211">
        <v>0</v>
      </c>
      <c r="V90" s="211">
        <v>0</v>
      </c>
      <c r="W90" s="211">
        <v>0</v>
      </c>
      <c r="X90" s="211">
        <v>0</v>
      </c>
      <c r="Y90" s="211">
        <v>0</v>
      </c>
      <c r="Z90" s="211">
        <v>0</v>
      </c>
      <c r="AA90" s="211">
        <v>0</v>
      </c>
      <c r="AB90" s="211">
        <v>0</v>
      </c>
      <c r="AC90" s="211">
        <v>0</v>
      </c>
      <c r="AD90" s="211">
        <v>0</v>
      </c>
      <c r="AE90" s="211">
        <v>0</v>
      </c>
      <c r="AF90" s="211">
        <v>0</v>
      </c>
      <c r="AG90" s="211">
        <f t="shared" si="12"/>
        <v>0</v>
      </c>
      <c r="AH90" s="210">
        <f t="shared" si="13"/>
        <v>0</v>
      </c>
      <c r="AI90" s="210" t="s">
        <v>574</v>
      </c>
    </row>
    <row r="91" spans="1:35" s="144" customFormat="1" ht="31.5" x14ac:dyDescent="0.25">
      <c r="A91" s="195" t="s">
        <v>435</v>
      </c>
      <c r="B91" s="196" t="s">
        <v>429</v>
      </c>
      <c r="C91" s="211">
        <v>0</v>
      </c>
      <c r="D91" s="211">
        <v>0</v>
      </c>
      <c r="E91" s="211">
        <v>0</v>
      </c>
      <c r="F91" s="211">
        <v>0</v>
      </c>
      <c r="G91" s="210">
        <v>0</v>
      </c>
      <c r="H91" s="211">
        <v>0</v>
      </c>
      <c r="I91" s="210">
        <v>0</v>
      </c>
      <c r="J91" s="210">
        <v>0</v>
      </c>
      <c r="K91" s="210">
        <v>0</v>
      </c>
      <c r="L91" s="210">
        <v>0</v>
      </c>
      <c r="M91" s="211">
        <v>0</v>
      </c>
      <c r="N91" s="211">
        <v>0</v>
      </c>
      <c r="O91" s="211">
        <v>0</v>
      </c>
      <c r="P91" s="211">
        <v>0</v>
      </c>
      <c r="Q91" s="211">
        <v>0</v>
      </c>
      <c r="R91" s="211">
        <v>0</v>
      </c>
      <c r="S91" s="211">
        <v>0</v>
      </c>
      <c r="T91" s="211">
        <v>0</v>
      </c>
      <c r="U91" s="211">
        <v>0</v>
      </c>
      <c r="V91" s="211">
        <v>0</v>
      </c>
      <c r="W91" s="211">
        <v>0</v>
      </c>
      <c r="X91" s="211">
        <v>0</v>
      </c>
      <c r="Y91" s="211">
        <v>0</v>
      </c>
      <c r="Z91" s="211">
        <v>0</v>
      </c>
      <c r="AA91" s="211">
        <v>0</v>
      </c>
      <c r="AB91" s="211">
        <v>0</v>
      </c>
      <c r="AC91" s="211">
        <v>0</v>
      </c>
      <c r="AD91" s="211">
        <v>0</v>
      </c>
      <c r="AE91" s="211">
        <v>0</v>
      </c>
      <c r="AF91" s="211">
        <v>0</v>
      </c>
      <c r="AG91" s="211">
        <f t="shared" si="12"/>
        <v>0</v>
      </c>
      <c r="AH91" s="210">
        <f t="shared" si="13"/>
        <v>0</v>
      </c>
      <c r="AI91" s="143"/>
    </row>
    <row r="92" spans="1:35" x14ac:dyDescent="0.25">
      <c r="A92" s="201"/>
      <c r="B92" s="202"/>
      <c r="C92" s="202"/>
      <c r="D92" s="182"/>
      <c r="E92" s="182"/>
      <c r="F92" s="168"/>
      <c r="G92" s="168"/>
      <c r="H92" s="168"/>
      <c r="I92" s="168"/>
      <c r="J92" s="168"/>
      <c r="K92" s="168"/>
      <c r="L92" s="168"/>
      <c r="M92" s="168"/>
      <c r="N92" s="168"/>
      <c r="O92" s="168"/>
      <c r="P92" s="168"/>
      <c r="Q92" s="168"/>
      <c r="R92" s="168"/>
      <c r="S92" s="168"/>
      <c r="T92" s="182"/>
      <c r="U92" s="182"/>
      <c r="V92" s="182"/>
      <c r="W92" s="182"/>
      <c r="X92" s="182"/>
      <c r="Y92" s="182"/>
      <c r="Z92" s="182"/>
      <c r="AA92" s="182"/>
      <c r="AB92" s="182"/>
      <c r="AC92" s="182"/>
      <c r="AD92" s="182"/>
      <c r="AE92" s="182"/>
      <c r="AF92" s="182"/>
      <c r="AG92" s="182"/>
      <c r="AH92" s="189"/>
    </row>
    <row r="93" spans="1:35" x14ac:dyDescent="0.25">
      <c r="A93" s="201"/>
      <c r="B93" s="202"/>
      <c r="C93" s="202"/>
      <c r="D93" s="182"/>
      <c r="E93" s="182"/>
      <c r="F93" s="168"/>
      <c r="G93" s="168"/>
      <c r="H93" s="168"/>
      <c r="I93" s="168"/>
      <c r="J93" s="168"/>
      <c r="K93" s="168"/>
      <c r="L93" s="168"/>
      <c r="M93" s="168"/>
      <c r="N93" s="168"/>
      <c r="O93" s="168"/>
      <c r="P93" s="168"/>
      <c r="Q93" s="168"/>
      <c r="R93" s="168"/>
      <c r="S93" s="168"/>
      <c r="T93" s="182"/>
      <c r="U93" s="182"/>
      <c r="V93" s="182"/>
      <c r="W93" s="182"/>
      <c r="X93" s="182"/>
      <c r="Y93" s="182"/>
      <c r="Z93" s="182"/>
      <c r="AA93" s="182"/>
      <c r="AB93" s="182"/>
      <c r="AC93" s="182"/>
      <c r="AD93" s="182"/>
      <c r="AE93" s="182"/>
      <c r="AF93" s="182"/>
      <c r="AG93" s="182"/>
      <c r="AH93" s="189"/>
    </row>
    <row r="94" spans="1:35" x14ac:dyDescent="0.25">
      <c r="A94" s="201"/>
      <c r="B94" s="202"/>
      <c r="C94" s="202"/>
      <c r="D94" s="182"/>
      <c r="E94" s="182"/>
      <c r="F94" s="168"/>
      <c r="G94" s="168"/>
      <c r="H94" s="168"/>
      <c r="I94" s="168"/>
      <c r="J94" s="168"/>
      <c r="K94" s="168"/>
      <c r="L94" s="168"/>
      <c r="M94" s="168"/>
      <c r="N94" s="168"/>
      <c r="O94" s="168"/>
      <c r="P94" s="168"/>
      <c r="Q94" s="168"/>
      <c r="R94" s="168"/>
      <c r="S94" s="168"/>
      <c r="T94" s="182"/>
      <c r="U94" s="182"/>
      <c r="V94" s="182"/>
      <c r="W94" s="182"/>
      <c r="X94" s="182"/>
      <c r="Y94" s="182"/>
      <c r="Z94" s="182"/>
      <c r="AA94" s="182"/>
      <c r="AB94" s="182"/>
      <c r="AC94" s="182"/>
      <c r="AD94" s="182"/>
      <c r="AE94" s="182"/>
      <c r="AF94" s="182"/>
      <c r="AG94" s="182"/>
      <c r="AH94" s="189"/>
    </row>
    <row r="95" spans="1:35" x14ac:dyDescent="0.25">
      <c r="A95" s="182"/>
      <c r="B95" s="168"/>
      <c r="C95" s="168"/>
      <c r="D95" s="168"/>
      <c r="E95" s="168"/>
      <c r="F95" s="168"/>
      <c r="G95" s="168"/>
      <c r="H95" s="168"/>
      <c r="I95" s="168"/>
      <c r="J95" s="168"/>
      <c r="K95" s="168"/>
      <c r="L95" s="168"/>
      <c r="M95" s="168"/>
      <c r="N95" s="168"/>
      <c r="O95" s="168"/>
      <c r="P95" s="168"/>
      <c r="Q95" s="182"/>
      <c r="R95" s="182"/>
    </row>
    <row r="96" spans="1:35" ht="54" customHeight="1" x14ac:dyDescent="0.25">
      <c r="B96" s="169"/>
      <c r="C96" s="169"/>
      <c r="D96" s="169"/>
      <c r="E96" s="169"/>
      <c r="F96" s="169"/>
      <c r="G96" s="169"/>
      <c r="H96" s="169"/>
      <c r="I96" s="169"/>
      <c r="J96" s="169"/>
      <c r="K96" s="169"/>
      <c r="L96" s="169"/>
      <c r="M96" s="169"/>
      <c r="N96" s="169"/>
      <c r="O96" s="170"/>
      <c r="P96" s="170"/>
      <c r="Q96" s="169"/>
      <c r="R96" s="169"/>
      <c r="S96" s="169"/>
      <c r="T96" s="169"/>
      <c r="U96" s="169"/>
      <c r="V96" s="169"/>
      <c r="W96" s="169"/>
      <c r="X96" s="169"/>
      <c r="Y96" s="169"/>
      <c r="Z96" s="169"/>
      <c r="AA96" s="169"/>
      <c r="AB96" s="169"/>
      <c r="AC96" s="169"/>
      <c r="AD96" s="169"/>
      <c r="AE96" s="169"/>
      <c r="AF96" s="169"/>
      <c r="AG96" s="169"/>
    </row>
    <row r="98" spans="2:19" ht="50.25" customHeight="1" x14ac:dyDescent="0.25">
      <c r="B98" s="171"/>
      <c r="C98" s="171"/>
      <c r="D98" s="171"/>
      <c r="E98" s="171"/>
      <c r="F98" s="171"/>
      <c r="G98" s="171"/>
      <c r="H98" s="171"/>
      <c r="I98" s="171"/>
      <c r="J98" s="171"/>
      <c r="K98" s="171"/>
      <c r="L98" s="171"/>
      <c r="M98" s="171"/>
      <c r="N98" s="171"/>
      <c r="O98" s="172"/>
      <c r="P98" s="172"/>
    </row>
    <row r="100" spans="2:19" ht="36.75" customHeight="1" x14ac:dyDescent="0.25">
      <c r="B100" s="169"/>
      <c r="C100" s="169"/>
      <c r="D100" s="169"/>
      <c r="E100" s="169"/>
      <c r="F100" s="169"/>
      <c r="G100" s="169"/>
      <c r="H100" s="169"/>
      <c r="I100" s="169"/>
      <c r="J100" s="169"/>
      <c r="K100" s="169"/>
      <c r="L100" s="169"/>
      <c r="M100" s="169"/>
      <c r="N100" s="169"/>
      <c r="O100" s="170"/>
      <c r="P100" s="170"/>
    </row>
    <row r="101" spans="2:19" x14ac:dyDescent="0.25">
      <c r="B101" s="189"/>
      <c r="C101" s="189"/>
      <c r="D101" s="189"/>
      <c r="E101" s="189"/>
      <c r="F101" s="189"/>
      <c r="G101" s="189"/>
      <c r="H101" s="189"/>
      <c r="I101" s="189"/>
      <c r="J101" s="189"/>
      <c r="K101" s="189"/>
      <c r="S101" s="183"/>
    </row>
    <row r="102" spans="2:19" ht="51" customHeight="1" x14ac:dyDescent="0.25">
      <c r="B102" s="169"/>
      <c r="C102" s="169"/>
      <c r="D102" s="169"/>
      <c r="E102" s="169"/>
      <c r="F102" s="169"/>
      <c r="G102" s="169"/>
      <c r="H102" s="169"/>
      <c r="I102" s="169"/>
      <c r="J102" s="169"/>
      <c r="K102" s="169"/>
      <c r="L102" s="169"/>
      <c r="M102" s="169"/>
      <c r="N102" s="169"/>
      <c r="O102" s="170"/>
      <c r="P102" s="170"/>
      <c r="S102" s="183"/>
    </row>
    <row r="103" spans="2:19" ht="32.25" customHeight="1" x14ac:dyDescent="0.25">
      <c r="B103" s="171"/>
      <c r="C103" s="171"/>
      <c r="D103" s="171"/>
      <c r="E103" s="171"/>
      <c r="F103" s="171"/>
      <c r="G103" s="171"/>
      <c r="H103" s="171"/>
      <c r="I103" s="171"/>
      <c r="J103" s="171"/>
      <c r="K103" s="171"/>
      <c r="L103" s="171"/>
      <c r="M103" s="171"/>
      <c r="N103" s="171"/>
      <c r="O103" s="172"/>
      <c r="P103" s="172"/>
    </row>
    <row r="104" spans="2:19" ht="51.75" customHeight="1" x14ac:dyDescent="0.25">
      <c r="B104" s="169"/>
      <c r="C104" s="169"/>
      <c r="D104" s="169"/>
      <c r="E104" s="169"/>
      <c r="F104" s="169"/>
      <c r="G104" s="169"/>
      <c r="H104" s="169"/>
      <c r="I104" s="169"/>
      <c r="J104" s="169"/>
      <c r="K104" s="169"/>
      <c r="L104" s="169"/>
      <c r="M104" s="169"/>
      <c r="N104" s="169"/>
      <c r="O104" s="170"/>
      <c r="P104" s="170"/>
    </row>
    <row r="105" spans="2:19" ht="21.75" customHeight="1" x14ac:dyDescent="0.25">
      <c r="B105" s="173"/>
      <c r="C105" s="173"/>
      <c r="D105" s="173"/>
      <c r="E105" s="173"/>
      <c r="F105" s="173"/>
      <c r="G105" s="173"/>
      <c r="H105" s="173"/>
      <c r="I105" s="173"/>
      <c r="J105" s="173"/>
      <c r="K105" s="173"/>
      <c r="L105" s="173"/>
      <c r="M105" s="173"/>
      <c r="N105" s="173"/>
      <c r="O105" s="174"/>
      <c r="P105" s="174"/>
      <c r="Q105" s="173"/>
      <c r="R105" s="173"/>
    </row>
    <row r="106" spans="2:19" ht="23.25" customHeight="1" x14ac:dyDescent="0.25">
      <c r="B106" s="173"/>
      <c r="C106" s="173"/>
      <c r="D106" s="173"/>
      <c r="E106" s="173"/>
      <c r="F106" s="173"/>
      <c r="G106" s="173"/>
      <c r="H106" s="173"/>
      <c r="I106" s="173"/>
      <c r="J106" s="173"/>
      <c r="K106" s="173"/>
    </row>
    <row r="107" spans="2:19" ht="18.75" customHeight="1" x14ac:dyDescent="0.25">
      <c r="B107" s="175"/>
      <c r="C107" s="175"/>
      <c r="D107" s="175"/>
      <c r="E107" s="175"/>
      <c r="F107" s="175"/>
      <c r="G107" s="175"/>
      <c r="H107" s="175"/>
      <c r="I107" s="175"/>
      <c r="J107" s="175"/>
      <c r="K107" s="175"/>
      <c r="L107" s="175"/>
      <c r="M107" s="175"/>
      <c r="N107" s="175"/>
      <c r="O107" s="176"/>
      <c r="P107" s="176"/>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7" priority="3">
      <formula>CELL("защита",A1)</formula>
    </cfRule>
  </conditionalFormatting>
  <conditionalFormatting sqref="C21:AI91">
    <cfRule type="expression" dxfId="6" priority="4">
      <formula>ISBLANK(C21)</formula>
    </cfRule>
  </conditionalFormatting>
  <conditionalFormatting sqref="AK21:AK25">
    <cfRule type="expression" dxfId="5" priority="2">
      <formula>ISBLANK(AK21)</formula>
    </cfRule>
  </conditionalFormatting>
  <conditionalFormatting sqref="H21:H25">
    <cfRule type="expression" dxfId="4" priority="1">
      <formula>ISBLANK(H21)</formula>
    </cfRule>
  </conditionalFormatting>
  <pageMargins left="0.25" right="0.25" top="0.75" bottom="0.75" header="0.3" footer="0.3"/>
  <pageSetup paperSize="9" scale="28"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3"/>
  <sheetViews>
    <sheetView view="pageBreakPreview" topLeftCell="T7" zoomScale="70" zoomScaleNormal="60" zoomScaleSheetLayoutView="70" workbookViewId="0">
      <selection activeCell="AC28" sqref="AC28"/>
    </sheetView>
  </sheetViews>
  <sheetFormatPr defaultRowHeight="15.75" x14ac:dyDescent="0.25"/>
  <cols>
    <col min="1" max="1" width="16.85546875" style="146" customWidth="1"/>
    <col min="2" max="2" width="19.7109375" style="146" customWidth="1"/>
    <col min="3" max="3" width="20.28515625" style="146" customWidth="1"/>
    <col min="4" max="4" width="17" style="146" customWidth="1"/>
    <col min="5" max="5" width="15" style="146" customWidth="1"/>
    <col min="6" max="6" width="15.28515625" style="146" customWidth="1"/>
    <col min="7" max="7" width="21.28515625" style="146" customWidth="1"/>
    <col min="8" max="8" width="7.7109375" style="146" customWidth="1"/>
    <col min="9" max="9" width="6.5703125" style="146" customWidth="1"/>
    <col min="10" max="10" width="16.5703125" style="146" customWidth="1"/>
    <col min="11" max="11" width="15.5703125" style="146" customWidth="1"/>
    <col min="12" max="12" width="10" style="146" customWidth="1"/>
    <col min="13" max="13" width="21.5703125" style="146" customWidth="1"/>
    <col min="14" max="14" width="19.28515625" style="146" customWidth="1"/>
    <col min="15" max="15" width="15" style="146" customWidth="1"/>
    <col min="16" max="16" width="20.28515625" style="146" customWidth="1"/>
    <col min="17" max="17" width="18.28515625" style="146" customWidth="1"/>
    <col min="18" max="18" width="24.42578125" style="146" customWidth="1"/>
    <col min="19" max="19" width="29.42578125" style="146" customWidth="1"/>
    <col min="20" max="20" width="24" style="146" customWidth="1"/>
    <col min="21" max="23" width="20.140625" style="146" customWidth="1"/>
    <col min="24" max="24" width="24.42578125" style="146" customWidth="1"/>
    <col min="25" max="25" width="17.7109375" style="146" customWidth="1"/>
    <col min="26" max="26" width="18.7109375" style="146" customWidth="1"/>
    <col min="27" max="27" width="11.28515625" style="146" customWidth="1"/>
    <col min="28" max="28" width="15.28515625" style="146" customWidth="1"/>
    <col min="29" max="29" width="17.7109375" style="146" customWidth="1"/>
    <col min="30" max="30" width="18.5703125" style="146" customWidth="1"/>
    <col min="31" max="31" width="14.5703125" style="146" customWidth="1"/>
    <col min="32" max="33" width="9.140625" style="146"/>
    <col min="34" max="34" width="17.7109375" style="146" customWidth="1"/>
    <col min="35" max="35" width="15.42578125" style="146" customWidth="1"/>
    <col min="36" max="36" width="17.5703125" style="146" customWidth="1"/>
    <col min="37" max="37" width="21.7109375" style="146" customWidth="1"/>
    <col min="38" max="38" width="19.42578125" style="146" customWidth="1"/>
    <col min="39" max="39" width="17.28515625" style="146" customWidth="1"/>
    <col min="40" max="40" width="19.7109375" style="146" customWidth="1"/>
    <col min="41" max="16384" width="9.140625" style="19"/>
  </cols>
  <sheetData>
    <row r="1" spans="1:42" s="23" customFormat="1" ht="18.75" x14ac:dyDescent="0.3">
      <c r="A1" s="366"/>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c r="AE1" s="366"/>
      <c r="AF1" s="366"/>
      <c r="AG1" s="366"/>
      <c r="AH1" s="366"/>
      <c r="AI1" s="366"/>
      <c r="AJ1" s="366"/>
      <c r="AK1" s="366"/>
      <c r="AL1" s="366"/>
      <c r="AM1" s="366"/>
      <c r="AN1" s="366"/>
      <c r="AO1" s="73"/>
      <c r="AP1" s="50"/>
    </row>
    <row r="2" spans="1:42" s="23" customFormat="1" ht="20.25" x14ac:dyDescent="0.25">
      <c r="A2" s="333" t="s">
        <v>2</v>
      </c>
      <c r="B2" s="333"/>
      <c r="C2" s="333"/>
      <c r="D2" s="333"/>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333"/>
      <c r="AI2" s="333"/>
      <c r="AJ2" s="333"/>
      <c r="AK2" s="333"/>
      <c r="AL2" s="333"/>
      <c r="AM2" s="333"/>
      <c r="AN2" s="333"/>
      <c r="AO2" s="74"/>
      <c r="AP2" s="74"/>
    </row>
    <row r="3" spans="1:42" s="23" customFormat="1" ht="18.75" x14ac:dyDescent="0.25">
      <c r="A3" s="334"/>
      <c r="B3" s="334"/>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c r="AK3" s="334"/>
      <c r="AL3" s="334"/>
      <c r="AM3" s="334"/>
      <c r="AN3" s="334"/>
      <c r="AO3" s="74"/>
      <c r="AP3" s="74"/>
    </row>
    <row r="4" spans="1:42" s="23" customFormat="1" ht="18.75" x14ac:dyDescent="0.25">
      <c r="A4" s="335" t="str">
        <f>IF(ISBLANK('1'!A4:C4),CONCATENATE("На вкладке 1 этого файла заполните показатель"," '",'1'!A5:C5,"' "),'1'!A4:C4)</f>
        <v xml:space="preserve"> СП "Райчихинская ГРЭС" филиала "Амурская генерация" АО "ДГК"   </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75"/>
      <c r="AP4" s="75"/>
    </row>
    <row r="5" spans="1:42" s="23" customFormat="1" x14ac:dyDescent="0.25">
      <c r="A5" s="338" t="s">
        <v>528</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45"/>
      <c r="AP5" s="45"/>
    </row>
    <row r="6" spans="1:42" s="23" customFormat="1" ht="18.75" x14ac:dyDescent="0.25">
      <c r="A6" s="334"/>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c r="AD6" s="334"/>
      <c r="AE6" s="334"/>
      <c r="AF6" s="334"/>
      <c r="AG6" s="334"/>
      <c r="AH6" s="334"/>
      <c r="AI6" s="334"/>
      <c r="AJ6" s="334"/>
      <c r="AK6" s="334"/>
      <c r="AL6" s="334"/>
      <c r="AM6" s="334"/>
      <c r="AN6" s="334"/>
      <c r="AO6" s="74"/>
      <c r="AP6" s="74"/>
    </row>
    <row r="7" spans="1:42" s="23" customFormat="1" ht="18.75" x14ac:dyDescent="0.25">
      <c r="A7" s="335" t="str">
        <f>IF(ISBLANK('1'!C13),CONCATENATE("В разделе 1 формы заполните показатель"," '",'1'!B13,"' "),'1'!C13)</f>
        <v>H_505-АГ-41</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75"/>
      <c r="AP7" s="75"/>
    </row>
    <row r="8" spans="1:42" s="23" customFormat="1" x14ac:dyDescent="0.25">
      <c r="A8" s="338" t="s">
        <v>529</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45"/>
      <c r="AP8" s="45"/>
    </row>
    <row r="9" spans="1:42" s="23" customFormat="1" ht="18.75" x14ac:dyDescent="0.25">
      <c r="A9" s="337"/>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46"/>
      <c r="AP9" s="46"/>
    </row>
    <row r="10" spans="1:42" s="23" customFormat="1" ht="18.75" x14ac:dyDescent="0.25">
      <c r="A10" s="335" t="str">
        <f>IF(ISBLANK('1'!C14),CONCATENATE("В разделе 1 формы заполните показатель"," '",'1'!B14,"' "),'1'!C14)</f>
        <v xml:space="preserve">Наращивание дамбы золоотвала № 2 СП РГРЭС </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c r="AF10" s="335"/>
      <c r="AG10" s="335"/>
      <c r="AH10" s="335"/>
      <c r="AI10" s="335"/>
      <c r="AJ10" s="335"/>
      <c r="AK10" s="335"/>
      <c r="AL10" s="335"/>
      <c r="AM10" s="335"/>
      <c r="AN10" s="335"/>
      <c r="AO10" s="75"/>
      <c r="AP10" s="75"/>
    </row>
    <row r="11" spans="1:42" s="23" customFormat="1" x14ac:dyDescent="0.25">
      <c r="A11" s="338" t="s">
        <v>530</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8"/>
      <c r="AE11" s="338"/>
      <c r="AF11" s="338"/>
      <c r="AG11" s="338"/>
      <c r="AH11" s="338"/>
      <c r="AI11" s="338"/>
      <c r="AJ11" s="338"/>
      <c r="AK11" s="338"/>
      <c r="AL11" s="338"/>
      <c r="AM11" s="338"/>
      <c r="AN11" s="338"/>
      <c r="AO11" s="45"/>
      <c r="AP11" s="45"/>
    </row>
    <row r="12" spans="1:42" s="23" customFormat="1" x14ac:dyDescent="0.25">
      <c r="A12" s="366"/>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76"/>
      <c r="AP12" s="76"/>
    </row>
    <row r="13" spans="1:42" s="23" customFormat="1" ht="18.75" x14ac:dyDescent="0.25">
      <c r="A13" s="3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77"/>
      <c r="AP13" s="77"/>
    </row>
    <row r="14" spans="1:42" s="23" customFormat="1"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77"/>
      <c r="AP14" s="77"/>
    </row>
    <row r="15" spans="1:42" s="23" customFormat="1" ht="18.75" x14ac:dyDescent="0.25">
      <c r="A15" s="340" t="s">
        <v>317</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77"/>
      <c r="AP15" s="77"/>
    </row>
    <row r="16" spans="1:42" s="78" customFormat="1"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row>
    <row r="17" spans="1:40" s="78" customFormat="1" ht="54.75" customHeight="1" x14ac:dyDescent="0.25">
      <c r="A17" s="379" t="s">
        <v>300</v>
      </c>
      <c r="B17" s="372" t="s">
        <v>298</v>
      </c>
      <c r="C17" s="373"/>
      <c r="D17" s="373"/>
      <c r="E17" s="373"/>
      <c r="F17" s="373"/>
      <c r="G17" s="373"/>
      <c r="H17" s="373"/>
      <c r="I17" s="373"/>
      <c r="J17" s="373"/>
      <c r="K17" s="373"/>
      <c r="L17" s="373"/>
      <c r="M17" s="373"/>
      <c r="N17" s="373"/>
      <c r="O17" s="373"/>
      <c r="P17" s="373"/>
      <c r="Q17" s="373"/>
      <c r="R17" s="374"/>
      <c r="S17" s="372" t="s">
        <v>289</v>
      </c>
      <c r="T17" s="373"/>
      <c r="U17" s="374"/>
      <c r="V17" s="383" t="s">
        <v>299</v>
      </c>
      <c r="W17" s="384"/>
      <c r="X17" s="384"/>
      <c r="Y17" s="384"/>
      <c r="Z17" s="384"/>
      <c r="AA17" s="384"/>
      <c r="AB17" s="384"/>
      <c r="AC17" s="384"/>
      <c r="AD17" s="384"/>
      <c r="AE17" s="384"/>
      <c r="AF17" s="384"/>
      <c r="AG17" s="384"/>
      <c r="AH17" s="384"/>
      <c r="AI17" s="384"/>
      <c r="AJ17" s="384"/>
      <c r="AK17" s="384"/>
      <c r="AL17" s="384"/>
      <c r="AM17" s="384"/>
      <c r="AN17" s="385"/>
    </row>
    <row r="18" spans="1:40" s="78" customFormat="1" ht="91.5" customHeight="1" x14ac:dyDescent="0.25">
      <c r="A18" s="381"/>
      <c r="B18" s="379" t="s">
        <v>449</v>
      </c>
      <c r="C18" s="379" t="s">
        <v>448</v>
      </c>
      <c r="D18" s="372" t="s">
        <v>447</v>
      </c>
      <c r="E18" s="374"/>
      <c r="F18" s="379" t="s">
        <v>446</v>
      </c>
      <c r="G18" s="379" t="s">
        <v>445</v>
      </c>
      <c r="H18" s="368" t="s">
        <v>444</v>
      </c>
      <c r="I18" s="369"/>
      <c r="J18" s="341" t="s">
        <v>443</v>
      </c>
      <c r="K18" s="370" t="s">
        <v>442</v>
      </c>
      <c r="L18" s="371"/>
      <c r="M18" s="370" t="s">
        <v>450</v>
      </c>
      <c r="N18" s="371"/>
      <c r="O18" s="386" t="s">
        <v>451</v>
      </c>
      <c r="P18" s="341" t="s">
        <v>452</v>
      </c>
      <c r="Q18" s="370" t="s">
        <v>453</v>
      </c>
      <c r="R18" s="371"/>
      <c r="S18" s="379" t="s">
        <v>454</v>
      </c>
      <c r="T18" s="370" t="s">
        <v>455</v>
      </c>
      <c r="U18" s="371"/>
      <c r="V18" s="370" t="s">
        <v>456</v>
      </c>
      <c r="W18" s="382"/>
      <c r="X18" s="371"/>
      <c r="Y18" s="379" t="s">
        <v>296</v>
      </c>
      <c r="Z18" s="379" t="s">
        <v>290</v>
      </c>
      <c r="AA18" s="372" t="s">
        <v>288</v>
      </c>
      <c r="AB18" s="374"/>
      <c r="AC18" s="379" t="s">
        <v>6</v>
      </c>
      <c r="AD18" s="379" t="s">
        <v>282</v>
      </c>
      <c r="AE18" s="379" t="s">
        <v>283</v>
      </c>
      <c r="AF18" s="372" t="s">
        <v>5</v>
      </c>
      <c r="AG18" s="374"/>
      <c r="AH18" s="379" t="s">
        <v>294</v>
      </c>
      <c r="AI18" s="379" t="s">
        <v>286</v>
      </c>
      <c r="AJ18" s="375" t="s">
        <v>295</v>
      </c>
      <c r="AK18" s="376"/>
      <c r="AL18" s="377" t="s">
        <v>463</v>
      </c>
      <c r="AM18" s="377" t="s">
        <v>297</v>
      </c>
      <c r="AN18" s="379" t="s">
        <v>547</v>
      </c>
    </row>
    <row r="19" spans="1:40" s="78" customFormat="1" ht="104.25" customHeight="1" x14ac:dyDescent="0.25">
      <c r="A19" s="380"/>
      <c r="B19" s="380"/>
      <c r="C19" s="380"/>
      <c r="D19" s="147" t="s">
        <v>292</v>
      </c>
      <c r="E19" s="147" t="s">
        <v>293</v>
      </c>
      <c r="F19" s="380"/>
      <c r="G19" s="380"/>
      <c r="H19" s="148" t="s">
        <v>284</v>
      </c>
      <c r="I19" s="148" t="s">
        <v>254</v>
      </c>
      <c r="J19" s="343"/>
      <c r="K19" s="149" t="s">
        <v>285</v>
      </c>
      <c r="L19" s="150" t="s">
        <v>254</v>
      </c>
      <c r="M19" s="151" t="s">
        <v>291</v>
      </c>
      <c r="N19" s="151" t="s">
        <v>287</v>
      </c>
      <c r="O19" s="387"/>
      <c r="P19" s="343"/>
      <c r="Q19" s="151" t="s">
        <v>291</v>
      </c>
      <c r="R19" s="151" t="s">
        <v>287</v>
      </c>
      <c r="S19" s="380"/>
      <c r="T19" s="151" t="s">
        <v>291</v>
      </c>
      <c r="U19" s="151" t="s">
        <v>287</v>
      </c>
      <c r="V19" s="165" t="s">
        <v>457</v>
      </c>
      <c r="W19" s="165" t="s">
        <v>458</v>
      </c>
      <c r="X19" s="165" t="s">
        <v>459</v>
      </c>
      <c r="Y19" s="380"/>
      <c r="Z19" s="380"/>
      <c r="AA19" s="151" t="s">
        <v>291</v>
      </c>
      <c r="AB19" s="151" t="s">
        <v>287</v>
      </c>
      <c r="AC19" s="380"/>
      <c r="AD19" s="380"/>
      <c r="AE19" s="380"/>
      <c r="AF19" s="152" t="s">
        <v>460</v>
      </c>
      <c r="AG19" s="147" t="s">
        <v>461</v>
      </c>
      <c r="AH19" s="380"/>
      <c r="AI19" s="380"/>
      <c r="AJ19" s="153" t="s">
        <v>457</v>
      </c>
      <c r="AK19" s="153" t="s">
        <v>462</v>
      </c>
      <c r="AL19" s="378"/>
      <c r="AM19" s="378"/>
      <c r="AN19" s="380"/>
    </row>
    <row r="20" spans="1:40" hidden="1" x14ac:dyDescent="0.25">
      <c r="A20" s="147">
        <v>1</v>
      </c>
      <c r="B20" s="154">
        <v>2</v>
      </c>
      <c r="C20" s="147">
        <v>3</v>
      </c>
      <c r="D20" s="154">
        <v>4</v>
      </c>
      <c r="E20" s="147">
        <v>5</v>
      </c>
      <c r="F20" s="154">
        <v>6</v>
      </c>
      <c r="G20" s="147">
        <v>7</v>
      </c>
      <c r="H20" s="154">
        <v>8</v>
      </c>
      <c r="I20" s="147">
        <v>9</v>
      </c>
      <c r="J20" s="154">
        <v>10</v>
      </c>
      <c r="K20" s="147">
        <v>11</v>
      </c>
      <c r="L20" s="154">
        <v>12</v>
      </c>
      <c r="M20" s="147">
        <v>13</v>
      </c>
      <c r="N20" s="154">
        <v>14</v>
      </c>
      <c r="O20" s="147">
        <v>15</v>
      </c>
      <c r="P20" s="154">
        <v>16</v>
      </c>
      <c r="Q20" s="147">
        <v>17</v>
      </c>
      <c r="R20" s="154">
        <v>18</v>
      </c>
      <c r="S20" s="147">
        <v>19</v>
      </c>
      <c r="T20" s="154">
        <v>20</v>
      </c>
      <c r="U20" s="147">
        <v>21</v>
      </c>
      <c r="V20" s="154">
        <v>22</v>
      </c>
      <c r="W20" s="147">
        <v>23</v>
      </c>
      <c r="X20" s="154">
        <v>24</v>
      </c>
      <c r="Y20" s="147">
        <v>25</v>
      </c>
      <c r="Z20" s="154">
        <v>26</v>
      </c>
      <c r="AA20" s="147">
        <v>27</v>
      </c>
      <c r="AB20" s="154">
        <v>28</v>
      </c>
      <c r="AC20" s="147">
        <v>29</v>
      </c>
      <c r="AD20" s="154">
        <v>30</v>
      </c>
      <c r="AE20" s="147">
        <v>31</v>
      </c>
      <c r="AF20" s="154">
        <v>32</v>
      </c>
      <c r="AG20" s="147">
        <v>33</v>
      </c>
      <c r="AH20" s="154">
        <v>34</v>
      </c>
      <c r="AI20" s="147">
        <v>35</v>
      </c>
      <c r="AJ20" s="154">
        <v>36</v>
      </c>
      <c r="AK20" s="147">
        <v>37</v>
      </c>
      <c r="AL20" s="154">
        <v>38</v>
      </c>
      <c r="AM20" s="147">
        <v>39</v>
      </c>
      <c r="AN20" s="147">
        <v>41</v>
      </c>
    </row>
    <row r="21" spans="1:40" s="146" customFormat="1" ht="79.5" customHeight="1" x14ac:dyDescent="0.25">
      <c r="A21" s="145" t="s">
        <v>574</v>
      </c>
      <c r="B21" s="145" t="s">
        <v>574</v>
      </c>
      <c r="C21" s="145" t="s">
        <v>574</v>
      </c>
      <c r="D21" s="145" t="s">
        <v>574</v>
      </c>
      <c r="E21" s="145" t="s">
        <v>574</v>
      </c>
      <c r="F21" s="145" t="s">
        <v>574</v>
      </c>
      <c r="G21" s="145" t="s">
        <v>574</v>
      </c>
      <c r="H21" s="145" t="s">
        <v>574</v>
      </c>
      <c r="I21" s="145" t="s">
        <v>574</v>
      </c>
      <c r="J21" s="145" t="s">
        <v>574</v>
      </c>
      <c r="K21" s="145" t="s">
        <v>574</v>
      </c>
      <c r="L21" s="145" t="s">
        <v>574</v>
      </c>
      <c r="M21" s="145" t="s">
        <v>574</v>
      </c>
      <c r="N21" s="145" t="s">
        <v>574</v>
      </c>
      <c r="O21" s="145" t="s">
        <v>574</v>
      </c>
      <c r="P21" s="145" t="s">
        <v>574</v>
      </c>
      <c r="Q21" s="145" t="s">
        <v>574</v>
      </c>
      <c r="R21" s="145" t="s">
        <v>574</v>
      </c>
      <c r="S21" s="145" t="s">
        <v>574</v>
      </c>
      <c r="T21" s="145" t="s">
        <v>574</v>
      </c>
      <c r="U21" s="145" t="s">
        <v>574</v>
      </c>
      <c r="V21" s="145" t="s">
        <v>574</v>
      </c>
      <c r="W21" s="145" t="s">
        <v>574</v>
      </c>
      <c r="X21" s="145" t="s">
        <v>574</v>
      </c>
      <c r="Y21" s="145" t="s">
        <v>574</v>
      </c>
      <c r="Z21" s="145" t="s">
        <v>574</v>
      </c>
      <c r="AA21" s="145" t="s">
        <v>574</v>
      </c>
      <c r="AB21" s="145" t="s">
        <v>574</v>
      </c>
      <c r="AC21" s="145" t="s">
        <v>574</v>
      </c>
      <c r="AD21" s="145" t="s">
        <v>574</v>
      </c>
      <c r="AE21" s="145" t="s">
        <v>574</v>
      </c>
      <c r="AF21" s="145" t="s">
        <v>574</v>
      </c>
      <c r="AG21" s="145" t="s">
        <v>574</v>
      </c>
      <c r="AH21" s="145" t="s">
        <v>574</v>
      </c>
      <c r="AI21" s="145" t="s">
        <v>574</v>
      </c>
      <c r="AJ21" s="145" t="s">
        <v>574</v>
      </c>
      <c r="AK21" s="145" t="s">
        <v>574</v>
      </c>
      <c r="AL21" s="145" t="s">
        <v>574</v>
      </c>
      <c r="AM21" s="145" t="s">
        <v>574</v>
      </c>
      <c r="AN21" s="145" t="s">
        <v>574</v>
      </c>
    </row>
    <row r="22" spans="1:40" x14ac:dyDescent="0.25">
      <c r="A22" s="155"/>
      <c r="B22" s="156"/>
      <c r="C22" s="156"/>
      <c r="D22" s="155"/>
      <c r="E22" s="155"/>
      <c r="F22" s="155"/>
      <c r="G22" s="157"/>
      <c r="H22" s="155"/>
      <c r="I22" s="158"/>
      <c r="J22" s="159"/>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row>
    <row r="23" spans="1:40" x14ac:dyDescent="0.25">
      <c r="A23" s="155"/>
      <c r="B23" s="156"/>
      <c r="C23" s="156"/>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row>
    <row r="24" spans="1:40" x14ac:dyDescent="0.25">
      <c r="A24" s="155"/>
      <c r="B24" s="156"/>
      <c r="C24" s="156"/>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c r="AL24" s="155"/>
      <c r="AM24" s="155"/>
      <c r="AN24" s="155"/>
    </row>
    <row r="25" spans="1:40" x14ac:dyDescent="0.25">
      <c r="A25" s="155"/>
      <c r="B25" s="156"/>
      <c r="C25" s="156"/>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row>
    <row r="26" spans="1:40" x14ac:dyDescent="0.25">
      <c r="A26" s="155"/>
      <c r="B26" s="156"/>
      <c r="C26" s="156"/>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5"/>
      <c r="AL26" s="155"/>
      <c r="AM26" s="155"/>
      <c r="AN26" s="155"/>
    </row>
    <row r="27" spans="1:40"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c r="AL27" s="155"/>
      <c r="AM27" s="155"/>
      <c r="AN27" s="155"/>
    </row>
    <row r="28" spans="1:40"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row>
    <row r="29" spans="1:40"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row>
    <row r="30" spans="1:40"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c r="AM30" s="155"/>
      <c r="AN30" s="155"/>
    </row>
    <row r="31" spans="1:40"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c r="AL31" s="155"/>
      <c r="AM31" s="155"/>
      <c r="AN31" s="155"/>
    </row>
    <row r="32" spans="1:40"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row>
    <row r="33" spans="1:40"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55"/>
      <c r="AL33" s="155"/>
      <c r="AM33" s="155"/>
      <c r="AN33" s="155"/>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83" zoomScale="85" zoomScaleNormal="70" zoomScaleSheetLayoutView="85" workbookViewId="0">
      <selection activeCell="C86" sqref="C86:C87"/>
    </sheetView>
  </sheetViews>
  <sheetFormatPr defaultRowHeight="15.75" x14ac:dyDescent="0.25"/>
  <cols>
    <col min="1" max="1" width="10.42578125" style="13" customWidth="1"/>
    <col min="2" max="3" width="66.140625" style="16" customWidth="1"/>
    <col min="4" max="257" width="9.140625" style="42"/>
    <col min="258" max="259" width="66.140625" style="42" customWidth="1"/>
    <col min="260" max="513" width="9.140625" style="42"/>
    <col min="514" max="515" width="66.140625" style="42" customWidth="1"/>
    <col min="516" max="769" width="9.140625" style="42"/>
    <col min="770" max="771" width="66.140625" style="42" customWidth="1"/>
    <col min="772" max="1025" width="9.140625" style="42"/>
    <col min="1026" max="1027" width="66.140625" style="42" customWidth="1"/>
    <col min="1028" max="1281" width="9.140625" style="42"/>
    <col min="1282" max="1283" width="66.140625" style="42" customWidth="1"/>
    <col min="1284" max="1537" width="9.140625" style="42"/>
    <col min="1538" max="1539" width="66.140625" style="42" customWidth="1"/>
    <col min="1540" max="1793" width="9.140625" style="42"/>
    <col min="1794" max="1795" width="66.140625" style="42" customWidth="1"/>
    <col min="1796" max="2049" width="9.140625" style="42"/>
    <col min="2050" max="2051" width="66.140625" style="42" customWidth="1"/>
    <col min="2052" max="2305" width="9.140625" style="42"/>
    <col min="2306" max="2307" width="66.140625" style="42" customWidth="1"/>
    <col min="2308" max="2561" width="9.140625" style="42"/>
    <col min="2562" max="2563" width="66.140625" style="42" customWidth="1"/>
    <col min="2564" max="2817" width="9.140625" style="42"/>
    <col min="2818" max="2819" width="66.140625" style="42" customWidth="1"/>
    <col min="2820" max="3073" width="9.140625" style="42"/>
    <col min="3074" max="3075" width="66.140625" style="42" customWidth="1"/>
    <col min="3076" max="3329" width="9.140625" style="42"/>
    <col min="3330" max="3331" width="66.140625" style="42" customWidth="1"/>
    <col min="3332" max="3585" width="9.140625" style="42"/>
    <col min="3586" max="3587" width="66.140625" style="42" customWidth="1"/>
    <col min="3588" max="3841" width="9.140625" style="42"/>
    <col min="3842" max="3843" width="66.140625" style="42" customWidth="1"/>
    <col min="3844" max="4097" width="9.140625" style="42"/>
    <col min="4098" max="4099" width="66.140625" style="42" customWidth="1"/>
    <col min="4100" max="4353" width="9.140625" style="42"/>
    <col min="4354" max="4355" width="66.140625" style="42" customWidth="1"/>
    <col min="4356" max="4609" width="9.140625" style="42"/>
    <col min="4610" max="4611" width="66.140625" style="42" customWidth="1"/>
    <col min="4612" max="4865" width="9.140625" style="42"/>
    <col min="4866" max="4867" width="66.140625" style="42" customWidth="1"/>
    <col min="4868" max="5121" width="9.140625" style="42"/>
    <col min="5122" max="5123" width="66.140625" style="42" customWidth="1"/>
    <col min="5124" max="5377" width="9.140625" style="42"/>
    <col min="5378" max="5379" width="66.140625" style="42" customWidth="1"/>
    <col min="5380" max="5633" width="9.140625" style="42"/>
    <col min="5634" max="5635" width="66.140625" style="42" customWidth="1"/>
    <col min="5636" max="5889" width="9.140625" style="42"/>
    <col min="5890" max="5891" width="66.140625" style="42" customWidth="1"/>
    <col min="5892" max="6145" width="9.140625" style="42"/>
    <col min="6146" max="6147" width="66.140625" style="42" customWidth="1"/>
    <col min="6148" max="6401" width="9.140625" style="42"/>
    <col min="6402" max="6403" width="66.140625" style="42" customWidth="1"/>
    <col min="6404" max="6657" width="9.140625" style="42"/>
    <col min="6658" max="6659" width="66.140625" style="42" customWidth="1"/>
    <col min="6660" max="6913" width="9.140625" style="42"/>
    <col min="6914" max="6915" width="66.140625" style="42" customWidth="1"/>
    <col min="6916" max="7169" width="9.140625" style="42"/>
    <col min="7170" max="7171" width="66.140625" style="42" customWidth="1"/>
    <col min="7172" max="7425" width="9.140625" style="42"/>
    <col min="7426" max="7427" width="66.140625" style="42" customWidth="1"/>
    <col min="7428" max="7681" width="9.140625" style="42"/>
    <col min="7682" max="7683" width="66.140625" style="42" customWidth="1"/>
    <col min="7684" max="7937" width="9.140625" style="42"/>
    <col min="7938" max="7939" width="66.140625" style="42" customWidth="1"/>
    <col min="7940" max="8193" width="9.140625" style="42"/>
    <col min="8194" max="8195" width="66.140625" style="42" customWidth="1"/>
    <col min="8196" max="8449" width="9.140625" style="42"/>
    <col min="8450" max="8451" width="66.140625" style="42" customWidth="1"/>
    <col min="8452" max="8705" width="9.140625" style="42"/>
    <col min="8706" max="8707" width="66.140625" style="42" customWidth="1"/>
    <col min="8708" max="8961" width="9.140625" style="42"/>
    <col min="8962" max="8963" width="66.140625" style="42" customWidth="1"/>
    <col min="8964" max="9217" width="9.140625" style="42"/>
    <col min="9218" max="9219" width="66.140625" style="42" customWidth="1"/>
    <col min="9220" max="9473" width="9.140625" style="42"/>
    <col min="9474" max="9475" width="66.140625" style="42" customWidth="1"/>
    <col min="9476" max="9729" width="9.140625" style="42"/>
    <col min="9730" max="9731" width="66.140625" style="42" customWidth="1"/>
    <col min="9732" max="9985" width="9.140625" style="42"/>
    <col min="9986" max="9987" width="66.140625" style="42" customWidth="1"/>
    <col min="9988" max="10241" width="9.140625" style="42"/>
    <col min="10242" max="10243" width="66.140625" style="42" customWidth="1"/>
    <col min="10244" max="10497" width="9.140625" style="42"/>
    <col min="10498" max="10499" width="66.140625" style="42" customWidth="1"/>
    <col min="10500" max="10753" width="9.140625" style="42"/>
    <col min="10754" max="10755" width="66.140625" style="42" customWidth="1"/>
    <col min="10756" max="11009" width="9.140625" style="42"/>
    <col min="11010" max="11011" width="66.140625" style="42" customWidth="1"/>
    <col min="11012" max="11265" width="9.140625" style="42"/>
    <col min="11266" max="11267" width="66.140625" style="42" customWidth="1"/>
    <col min="11268" max="11521" width="9.140625" style="42"/>
    <col min="11522" max="11523" width="66.140625" style="42" customWidth="1"/>
    <col min="11524" max="11777" width="9.140625" style="42"/>
    <col min="11778" max="11779" width="66.140625" style="42" customWidth="1"/>
    <col min="11780" max="12033" width="9.140625" style="42"/>
    <col min="12034" max="12035" width="66.140625" style="42" customWidth="1"/>
    <col min="12036" max="12289" width="9.140625" style="42"/>
    <col min="12290" max="12291" width="66.140625" style="42" customWidth="1"/>
    <col min="12292" max="12545" width="9.140625" style="42"/>
    <col min="12546" max="12547" width="66.140625" style="42" customWidth="1"/>
    <col min="12548" max="12801" width="9.140625" style="42"/>
    <col min="12802" max="12803" width="66.140625" style="42" customWidth="1"/>
    <col min="12804" max="13057" width="9.140625" style="42"/>
    <col min="13058" max="13059" width="66.140625" style="42" customWidth="1"/>
    <col min="13060" max="13313" width="9.140625" style="42"/>
    <col min="13314" max="13315" width="66.140625" style="42" customWidth="1"/>
    <col min="13316" max="13569" width="9.140625" style="42"/>
    <col min="13570" max="13571" width="66.140625" style="42" customWidth="1"/>
    <col min="13572" max="13825" width="9.140625" style="42"/>
    <col min="13826" max="13827" width="66.140625" style="42" customWidth="1"/>
    <col min="13828" max="14081" width="9.140625" style="42"/>
    <col min="14082" max="14083" width="66.140625" style="42" customWidth="1"/>
    <col min="14084" max="14337" width="9.140625" style="42"/>
    <col min="14338" max="14339" width="66.140625" style="42" customWidth="1"/>
    <col min="14340" max="14593" width="9.140625" style="42"/>
    <col min="14594" max="14595" width="66.140625" style="42" customWidth="1"/>
    <col min="14596" max="14849" width="9.140625" style="42"/>
    <col min="14850" max="14851" width="66.140625" style="42" customWidth="1"/>
    <col min="14852" max="15105" width="9.140625" style="42"/>
    <col min="15106" max="15107" width="66.140625" style="42" customWidth="1"/>
    <col min="15108" max="15361" width="9.140625" style="42"/>
    <col min="15362" max="15363" width="66.140625" style="42" customWidth="1"/>
    <col min="15364" max="15617" width="9.140625" style="42"/>
    <col min="15618" max="15619" width="66.140625" style="42" customWidth="1"/>
    <col min="15620" max="15873" width="9.140625" style="42"/>
    <col min="15874" max="15875" width="66.140625" style="42" customWidth="1"/>
    <col min="15876" max="16129" width="9.140625" style="42"/>
    <col min="16130" max="16131" width="66.140625" style="42" customWidth="1"/>
    <col min="16132" max="16384" width="9.140625" style="42"/>
  </cols>
  <sheetData>
    <row r="1" spans="1:9" ht="18.75" x14ac:dyDescent="0.3">
      <c r="A1" s="388"/>
      <c r="B1" s="388"/>
      <c r="C1" s="388"/>
      <c r="D1" s="41"/>
      <c r="E1" s="41"/>
      <c r="F1" s="41"/>
      <c r="G1" s="41"/>
      <c r="H1" s="41"/>
      <c r="I1" s="41"/>
    </row>
    <row r="2" spans="1:9" ht="20.25" x14ac:dyDescent="0.25">
      <c r="A2" s="219" t="s">
        <v>2</v>
      </c>
      <c r="B2" s="219"/>
      <c r="C2" s="219"/>
      <c r="D2" s="43"/>
      <c r="E2" s="43"/>
      <c r="F2" s="43"/>
      <c r="G2" s="43"/>
      <c r="H2" s="43"/>
      <c r="I2" s="43"/>
    </row>
    <row r="3" spans="1:9" ht="18.75" x14ac:dyDescent="0.25">
      <c r="A3" s="388"/>
      <c r="B3" s="388"/>
      <c r="C3" s="388"/>
      <c r="D3" s="43"/>
      <c r="E3" s="43"/>
      <c r="F3" s="43"/>
      <c r="G3" s="43"/>
      <c r="H3" s="43"/>
      <c r="I3" s="43"/>
    </row>
    <row r="4" spans="1:9" ht="18.75" x14ac:dyDescent="0.25">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44"/>
      <c r="E4" s="44"/>
      <c r="F4" s="44"/>
      <c r="G4" s="44"/>
      <c r="H4" s="44"/>
      <c r="I4" s="44"/>
    </row>
    <row r="5" spans="1:9" x14ac:dyDescent="0.25">
      <c r="A5" s="228" t="s">
        <v>528</v>
      </c>
      <c r="B5" s="228"/>
      <c r="C5" s="228"/>
      <c r="D5" s="45"/>
      <c r="E5" s="45"/>
      <c r="F5" s="45"/>
      <c r="G5" s="45"/>
      <c r="H5" s="45"/>
      <c r="I5" s="45"/>
    </row>
    <row r="6" spans="1:9" ht="18.75" x14ac:dyDescent="0.25">
      <c r="A6" s="388"/>
      <c r="B6" s="388"/>
      <c r="C6" s="388"/>
      <c r="D6" s="43"/>
      <c r="E6" s="43"/>
      <c r="F6" s="43"/>
      <c r="G6" s="43"/>
      <c r="H6" s="43"/>
      <c r="I6" s="43"/>
    </row>
    <row r="7" spans="1:9" ht="30.75" customHeight="1" x14ac:dyDescent="0.25">
      <c r="A7" s="391" t="str">
        <f>IF(ISBLANK('1'!C13),CONCATENATE("В разделе 1 формы заполните показатель"," '",'1'!B13,"' "),'1'!C13)</f>
        <v>H_505-АГ-41</v>
      </c>
      <c r="B7" s="391"/>
      <c r="C7" s="391"/>
      <c r="D7" s="44"/>
      <c r="E7" s="44"/>
      <c r="F7" s="44"/>
      <c r="G7" s="44"/>
      <c r="H7" s="44"/>
      <c r="I7" s="44"/>
    </row>
    <row r="8" spans="1:9" x14ac:dyDescent="0.25">
      <c r="A8" s="228" t="s">
        <v>529</v>
      </c>
      <c r="B8" s="228"/>
      <c r="C8" s="228"/>
      <c r="D8" s="45"/>
      <c r="E8" s="45"/>
      <c r="F8" s="45"/>
      <c r="G8" s="45"/>
      <c r="H8" s="45"/>
      <c r="I8" s="45"/>
    </row>
    <row r="9" spans="1:9" ht="18.75" x14ac:dyDescent="0.25">
      <c r="A9" s="388"/>
      <c r="B9" s="388"/>
      <c r="C9" s="388"/>
      <c r="D9" s="46"/>
      <c r="E9" s="46"/>
      <c r="F9" s="46"/>
      <c r="G9" s="46"/>
      <c r="H9" s="46"/>
      <c r="I9" s="46"/>
    </row>
    <row r="10" spans="1:9" ht="18.75" x14ac:dyDescent="0.25">
      <c r="A10" s="233" t="str">
        <f>IF(ISBLANK('1'!C14),CONCATENATE("В разделе 1 формы заполните показатель"," '",'1'!B14,"' "),'1'!C14)</f>
        <v xml:space="preserve">Наращивание дамбы золоотвала № 2 СП РГРЭС </v>
      </c>
      <c r="B10" s="233"/>
      <c r="C10" s="233"/>
      <c r="D10" s="44"/>
      <c r="E10" s="44"/>
      <c r="F10" s="44"/>
      <c r="G10" s="44"/>
      <c r="H10" s="44"/>
      <c r="I10" s="44"/>
    </row>
    <row r="11" spans="1:9" x14ac:dyDescent="0.25">
      <c r="A11" s="228" t="s">
        <v>530</v>
      </c>
      <c r="B11" s="228"/>
      <c r="C11" s="228"/>
      <c r="D11" s="45"/>
      <c r="E11" s="45"/>
      <c r="F11" s="45"/>
      <c r="G11" s="45"/>
      <c r="H11" s="45"/>
      <c r="I11" s="45"/>
    </row>
    <row r="12" spans="1:9" x14ac:dyDescent="0.25">
      <c r="A12" s="388"/>
      <c r="B12" s="388"/>
      <c r="C12" s="388"/>
      <c r="D12" s="45"/>
      <c r="E12" s="45"/>
      <c r="F12" s="45"/>
      <c r="G12" s="45"/>
      <c r="H12" s="45"/>
      <c r="I12" s="45"/>
    </row>
    <row r="13" spans="1:9" ht="18.75" x14ac:dyDescent="0.3">
      <c r="A13" s="3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3"/>
      <c r="C13" s="393"/>
      <c r="D13" s="45"/>
      <c r="E13" s="45"/>
      <c r="F13" s="45"/>
      <c r="G13" s="45"/>
      <c r="H13" s="45"/>
      <c r="I13" s="45"/>
    </row>
    <row r="14" spans="1:9" ht="18.75" x14ac:dyDescent="0.3">
      <c r="A14" s="392"/>
      <c r="B14" s="392"/>
      <c r="C14" s="392"/>
      <c r="D14" s="45"/>
      <c r="E14" s="45"/>
      <c r="F14" s="45"/>
      <c r="G14" s="45"/>
      <c r="H14" s="45"/>
      <c r="I14" s="45"/>
    </row>
    <row r="15" spans="1:9" ht="18.75" x14ac:dyDescent="0.3">
      <c r="A15" s="390" t="s">
        <v>318</v>
      </c>
      <c r="B15" s="390"/>
      <c r="C15" s="390"/>
      <c r="D15" s="45"/>
      <c r="E15" s="45"/>
      <c r="F15" s="45"/>
      <c r="G15" s="45"/>
      <c r="H15" s="45"/>
      <c r="I15" s="45"/>
    </row>
    <row r="16" spans="1:9" x14ac:dyDescent="0.25">
      <c r="A16" s="389"/>
      <c r="B16" s="389"/>
      <c r="C16" s="389"/>
    </row>
    <row r="17" spans="1:3" ht="33.75" customHeight="1" x14ac:dyDescent="0.25">
      <c r="A17" s="110" t="s">
        <v>132</v>
      </c>
      <c r="B17" s="80" t="s">
        <v>19</v>
      </c>
      <c r="C17" s="79" t="s">
        <v>18</v>
      </c>
    </row>
    <row r="18" spans="1:3" x14ac:dyDescent="0.25">
      <c r="A18" s="110">
        <v>1</v>
      </c>
      <c r="B18" s="80">
        <v>2</v>
      </c>
      <c r="C18" s="79">
        <v>3</v>
      </c>
    </row>
    <row r="19" spans="1:3" s="24" customFormat="1" ht="19.5" customHeight="1" x14ac:dyDescent="0.25">
      <c r="A19" s="117">
        <v>1</v>
      </c>
      <c r="B19" s="118" t="s">
        <v>464</v>
      </c>
      <c r="C19" s="138">
        <f>'13'!D21</f>
        <v>321.27010200000001</v>
      </c>
    </row>
    <row r="20" spans="1:3" s="24" customFormat="1" x14ac:dyDescent="0.25">
      <c r="A20" s="117">
        <v>2</v>
      </c>
      <c r="B20" s="118" t="s">
        <v>236</v>
      </c>
      <c r="C20" s="11" t="s">
        <v>574</v>
      </c>
    </row>
    <row r="21" spans="1:3" s="24" customFormat="1" ht="80.25" customHeight="1" x14ac:dyDescent="0.25">
      <c r="A21" s="117">
        <v>3</v>
      </c>
      <c r="B21" s="118" t="s">
        <v>465</v>
      </c>
      <c r="C21" s="11" t="s">
        <v>579</v>
      </c>
    </row>
    <row r="22" spans="1:3" s="24" customFormat="1" ht="36" customHeight="1" x14ac:dyDescent="0.25">
      <c r="A22" s="117">
        <v>4</v>
      </c>
      <c r="B22" s="118" t="s">
        <v>466</v>
      </c>
      <c r="C22" s="139" t="s">
        <v>574</v>
      </c>
    </row>
    <row r="23" spans="1:3" s="24" customFormat="1" ht="36" customHeight="1" x14ac:dyDescent="0.25">
      <c r="A23" s="117">
        <v>5</v>
      </c>
      <c r="B23" s="118" t="s">
        <v>467</v>
      </c>
      <c r="C23" s="139" t="s">
        <v>574</v>
      </c>
    </row>
    <row r="24" spans="1:3" s="24" customFormat="1" ht="31.5" customHeight="1" x14ac:dyDescent="0.25">
      <c r="A24" s="117" t="s">
        <v>51</v>
      </c>
      <c r="B24" s="118" t="s">
        <v>468</v>
      </c>
      <c r="C24" s="139" t="s">
        <v>574</v>
      </c>
    </row>
    <row r="25" spans="1:3" s="24" customFormat="1" ht="31.5" customHeight="1" x14ac:dyDescent="0.25">
      <c r="A25" s="117" t="s">
        <v>239</v>
      </c>
      <c r="B25" s="118" t="s">
        <v>469</v>
      </c>
      <c r="C25" s="139" t="s">
        <v>574</v>
      </c>
    </row>
    <row r="26" spans="1:3" s="24" customFormat="1" ht="30" x14ac:dyDescent="0.25">
      <c r="A26" s="117" t="s">
        <v>474</v>
      </c>
      <c r="B26" s="118" t="s">
        <v>470</v>
      </c>
      <c r="C26" s="139" t="s">
        <v>574</v>
      </c>
    </row>
    <row r="27" spans="1:3" s="24" customFormat="1" x14ac:dyDescent="0.25">
      <c r="A27" s="117" t="s">
        <v>475</v>
      </c>
      <c r="B27" s="118" t="s">
        <v>471</v>
      </c>
      <c r="C27" s="139" t="s">
        <v>574</v>
      </c>
    </row>
    <row r="28" spans="1:3" s="24" customFormat="1" x14ac:dyDescent="0.25">
      <c r="A28" s="117" t="s">
        <v>476</v>
      </c>
      <c r="B28" s="118" t="s">
        <v>472</v>
      </c>
      <c r="C28" s="139" t="s">
        <v>574</v>
      </c>
    </row>
    <row r="29" spans="1:3" s="24" customFormat="1" x14ac:dyDescent="0.25">
      <c r="A29" s="117" t="s">
        <v>477</v>
      </c>
      <c r="B29" s="118" t="s">
        <v>473</v>
      </c>
      <c r="C29" s="139" t="s">
        <v>574</v>
      </c>
    </row>
    <row r="30" spans="1:3" s="24" customFormat="1" ht="30" x14ac:dyDescent="0.25">
      <c r="A30" s="9" t="s">
        <v>478</v>
      </c>
      <c r="B30" s="10" t="s">
        <v>479</v>
      </c>
      <c r="C30" s="139" t="s">
        <v>574</v>
      </c>
    </row>
    <row r="31" spans="1:3" s="24" customFormat="1" ht="30" x14ac:dyDescent="0.25">
      <c r="A31" s="9" t="s">
        <v>480</v>
      </c>
      <c r="B31" s="10" t="s">
        <v>470</v>
      </c>
      <c r="C31" s="11" t="s">
        <v>574</v>
      </c>
    </row>
    <row r="32" spans="1:3" s="24" customFormat="1" x14ac:dyDescent="0.25">
      <c r="A32" s="9" t="s">
        <v>481</v>
      </c>
      <c r="B32" s="10" t="s">
        <v>471</v>
      </c>
      <c r="C32" s="11" t="s">
        <v>574</v>
      </c>
    </row>
    <row r="33" spans="1:3" s="24" customFormat="1" x14ac:dyDescent="0.25">
      <c r="A33" s="9" t="s">
        <v>482</v>
      </c>
      <c r="B33" s="10" t="s">
        <v>472</v>
      </c>
      <c r="C33" s="11" t="s">
        <v>574</v>
      </c>
    </row>
    <row r="34" spans="1:3" s="24" customFormat="1" x14ac:dyDescent="0.25">
      <c r="A34" s="9" t="s">
        <v>483</v>
      </c>
      <c r="B34" s="10" t="s">
        <v>473</v>
      </c>
      <c r="C34" s="11" t="s">
        <v>574</v>
      </c>
    </row>
    <row r="35" spans="1:3" s="24" customFormat="1" ht="45" x14ac:dyDescent="0.25">
      <c r="A35" s="161" t="s">
        <v>50</v>
      </c>
      <c r="B35" s="162" t="s">
        <v>484</v>
      </c>
      <c r="C35" s="160" t="s">
        <v>574</v>
      </c>
    </row>
    <row r="36" spans="1:3" s="24" customFormat="1" ht="30" x14ac:dyDescent="0.25">
      <c r="A36" s="161" t="s">
        <v>240</v>
      </c>
      <c r="B36" s="162" t="s">
        <v>469</v>
      </c>
      <c r="C36" s="160" t="s">
        <v>574</v>
      </c>
    </row>
    <row r="37" spans="1:3" s="24" customFormat="1" ht="30" x14ac:dyDescent="0.25">
      <c r="A37" s="161" t="s">
        <v>485</v>
      </c>
      <c r="B37" s="162" t="s">
        <v>486</v>
      </c>
      <c r="C37" s="160" t="s">
        <v>574</v>
      </c>
    </row>
    <row r="38" spans="1:3" s="24" customFormat="1" x14ac:dyDescent="0.25">
      <c r="A38" s="161" t="s">
        <v>487</v>
      </c>
      <c r="B38" s="162" t="s">
        <v>471</v>
      </c>
      <c r="C38" s="160" t="s">
        <v>574</v>
      </c>
    </row>
    <row r="39" spans="1:3" s="24" customFormat="1" x14ac:dyDescent="0.25">
      <c r="A39" s="161" t="s">
        <v>488</v>
      </c>
      <c r="B39" s="162" t="s">
        <v>472</v>
      </c>
      <c r="C39" s="160" t="s">
        <v>574</v>
      </c>
    </row>
    <row r="40" spans="1:3" s="24" customFormat="1" x14ac:dyDescent="0.25">
      <c r="A40" s="161" t="s">
        <v>489</v>
      </c>
      <c r="B40" s="162" t="s">
        <v>473</v>
      </c>
      <c r="C40" s="160" t="s">
        <v>574</v>
      </c>
    </row>
    <row r="41" spans="1:3" s="24" customFormat="1" ht="30" x14ac:dyDescent="0.25">
      <c r="A41" s="163" t="s">
        <v>490</v>
      </c>
      <c r="B41" s="164" t="s">
        <v>479</v>
      </c>
      <c r="C41" s="160" t="s">
        <v>574</v>
      </c>
    </row>
    <row r="42" spans="1:3" s="24" customFormat="1" ht="30" x14ac:dyDescent="0.25">
      <c r="A42" s="163" t="s">
        <v>491</v>
      </c>
      <c r="B42" s="164" t="s">
        <v>486</v>
      </c>
      <c r="C42" s="160" t="s">
        <v>574</v>
      </c>
    </row>
    <row r="43" spans="1:3" s="24" customFormat="1" x14ac:dyDescent="0.25">
      <c r="A43" s="163" t="s">
        <v>492</v>
      </c>
      <c r="B43" s="164" t="s">
        <v>471</v>
      </c>
      <c r="C43" s="160" t="s">
        <v>574</v>
      </c>
    </row>
    <row r="44" spans="1:3" s="24" customFormat="1" x14ac:dyDescent="0.25">
      <c r="A44" s="163" t="s">
        <v>493</v>
      </c>
      <c r="B44" s="164" t="s">
        <v>472</v>
      </c>
      <c r="C44" s="160" t="s">
        <v>574</v>
      </c>
    </row>
    <row r="45" spans="1:3" s="24" customFormat="1" x14ac:dyDescent="0.25">
      <c r="A45" s="163" t="s">
        <v>494</v>
      </c>
      <c r="B45" s="164" t="s">
        <v>473</v>
      </c>
      <c r="C45" s="160" t="s">
        <v>574</v>
      </c>
    </row>
    <row r="46" spans="1:3" ht="30" x14ac:dyDescent="0.25">
      <c r="A46" s="117" t="s">
        <v>49</v>
      </c>
      <c r="B46" s="118" t="s">
        <v>495</v>
      </c>
      <c r="C46" s="160" t="s">
        <v>574</v>
      </c>
    </row>
    <row r="47" spans="1:3" ht="30" x14ac:dyDescent="0.25">
      <c r="A47" s="117" t="s">
        <v>241</v>
      </c>
      <c r="B47" s="118" t="s">
        <v>469</v>
      </c>
      <c r="C47" s="160" t="s">
        <v>574</v>
      </c>
    </row>
    <row r="48" spans="1:3" ht="30" x14ac:dyDescent="0.25">
      <c r="A48" s="117" t="s">
        <v>496</v>
      </c>
      <c r="B48" s="118" t="s">
        <v>486</v>
      </c>
      <c r="C48" s="160" t="s">
        <v>574</v>
      </c>
    </row>
    <row r="49" spans="1:3" x14ac:dyDescent="0.25">
      <c r="A49" s="117" t="s">
        <v>497</v>
      </c>
      <c r="B49" s="118" t="s">
        <v>471</v>
      </c>
      <c r="C49" s="160" t="s">
        <v>574</v>
      </c>
    </row>
    <row r="50" spans="1:3" x14ac:dyDescent="0.25">
      <c r="A50" s="117" t="s">
        <v>498</v>
      </c>
      <c r="B50" s="118" t="s">
        <v>472</v>
      </c>
      <c r="C50" s="160" t="s">
        <v>574</v>
      </c>
    </row>
    <row r="51" spans="1:3" x14ac:dyDescent="0.25">
      <c r="A51" s="117" t="s">
        <v>499</v>
      </c>
      <c r="B51" s="118" t="s">
        <v>473</v>
      </c>
      <c r="C51" s="160" t="s">
        <v>574</v>
      </c>
    </row>
    <row r="52" spans="1:3" ht="30" x14ac:dyDescent="0.25">
      <c r="A52" s="9" t="s">
        <v>500</v>
      </c>
      <c r="B52" s="10" t="s">
        <v>479</v>
      </c>
      <c r="C52" s="160" t="s">
        <v>574</v>
      </c>
    </row>
    <row r="53" spans="1:3" ht="30" x14ac:dyDescent="0.25">
      <c r="A53" s="9" t="s">
        <v>501</v>
      </c>
      <c r="B53" s="10" t="s">
        <v>486</v>
      </c>
      <c r="C53" s="160" t="s">
        <v>574</v>
      </c>
    </row>
    <row r="54" spans="1:3" x14ac:dyDescent="0.25">
      <c r="A54" s="9" t="s">
        <v>502</v>
      </c>
      <c r="B54" s="10" t="s">
        <v>471</v>
      </c>
      <c r="C54" s="160" t="s">
        <v>574</v>
      </c>
    </row>
    <row r="55" spans="1:3" x14ac:dyDescent="0.25">
      <c r="A55" s="9" t="s">
        <v>503</v>
      </c>
      <c r="B55" s="10" t="s">
        <v>472</v>
      </c>
      <c r="C55" s="160" t="s">
        <v>574</v>
      </c>
    </row>
    <row r="56" spans="1:3" x14ac:dyDescent="0.25">
      <c r="A56" s="9" t="s">
        <v>504</v>
      </c>
      <c r="B56" s="10" t="s">
        <v>473</v>
      </c>
      <c r="C56" s="160" t="s">
        <v>574</v>
      </c>
    </row>
    <row r="57" spans="1:3" ht="45" x14ac:dyDescent="0.25">
      <c r="A57" s="117">
        <v>6</v>
      </c>
      <c r="B57" s="118" t="s">
        <v>505</v>
      </c>
      <c r="C57" s="160" t="s">
        <v>574</v>
      </c>
    </row>
    <row r="58" spans="1:3" x14ac:dyDescent="0.25">
      <c r="A58" s="117" t="s">
        <v>198</v>
      </c>
      <c r="B58" s="118" t="s">
        <v>506</v>
      </c>
      <c r="C58" s="160" t="s">
        <v>574</v>
      </c>
    </row>
    <row r="59" spans="1:3" x14ac:dyDescent="0.25">
      <c r="A59" s="117" t="s">
        <v>199</v>
      </c>
      <c r="B59" s="118" t="s">
        <v>507</v>
      </c>
      <c r="C59" s="160" t="s">
        <v>574</v>
      </c>
    </row>
    <row r="60" spans="1:3" ht="30" x14ac:dyDescent="0.25">
      <c r="A60" s="117" t="s">
        <v>200</v>
      </c>
      <c r="B60" s="118" t="s">
        <v>508</v>
      </c>
      <c r="C60" s="160" t="s">
        <v>574</v>
      </c>
    </row>
    <row r="61" spans="1:3" x14ac:dyDescent="0.25">
      <c r="A61" s="117" t="s">
        <v>201</v>
      </c>
      <c r="B61" s="118" t="s">
        <v>509</v>
      </c>
      <c r="C61" s="160" t="s">
        <v>574</v>
      </c>
    </row>
    <row r="62" spans="1:3" x14ac:dyDescent="0.25">
      <c r="A62" s="117" t="s">
        <v>9</v>
      </c>
      <c r="B62" s="118" t="s">
        <v>510</v>
      </c>
      <c r="C62" s="160" t="s">
        <v>574</v>
      </c>
    </row>
    <row r="63" spans="1:3" x14ac:dyDescent="0.25">
      <c r="A63" s="117">
        <v>8</v>
      </c>
      <c r="B63" s="118" t="s">
        <v>511</v>
      </c>
      <c r="C63" s="160" t="str">
        <f>C50</f>
        <v>нд</v>
      </c>
    </row>
    <row r="64" spans="1:3" x14ac:dyDescent="0.25">
      <c r="A64" s="117">
        <v>9</v>
      </c>
      <c r="B64" s="118" t="s">
        <v>512</v>
      </c>
      <c r="C64" s="181" t="s">
        <v>574</v>
      </c>
    </row>
    <row r="65" spans="1:3" x14ac:dyDescent="0.25">
      <c r="A65" s="117">
        <v>10</v>
      </c>
      <c r="B65" s="118" t="s">
        <v>513</v>
      </c>
      <c r="C65" s="160" t="str">
        <f>C51</f>
        <v>нд</v>
      </c>
    </row>
    <row r="66" spans="1:3" ht="60" x14ac:dyDescent="0.25">
      <c r="A66" s="117">
        <v>11</v>
      </c>
      <c r="B66" s="118" t="s">
        <v>514</v>
      </c>
      <c r="C66" s="160" t="s">
        <v>574</v>
      </c>
    </row>
    <row r="67" spans="1:3" x14ac:dyDescent="0.25">
      <c r="A67" s="117" t="s">
        <v>242</v>
      </c>
      <c r="B67" s="118" t="s">
        <v>103</v>
      </c>
      <c r="C67" s="160" t="s">
        <v>574</v>
      </c>
    </row>
    <row r="68" spans="1:3" ht="30" x14ac:dyDescent="0.25">
      <c r="A68" s="117" t="s">
        <v>243</v>
      </c>
      <c r="B68" s="118" t="s">
        <v>515</v>
      </c>
      <c r="C68" s="160" t="s">
        <v>583</v>
      </c>
    </row>
    <row r="69" spans="1:3" ht="30" x14ac:dyDescent="0.25">
      <c r="A69" s="9" t="s">
        <v>516</v>
      </c>
      <c r="B69" s="10" t="s">
        <v>517</v>
      </c>
      <c r="C69" s="160" t="s">
        <v>574</v>
      </c>
    </row>
    <row r="70" spans="1:3" x14ac:dyDescent="0.25">
      <c r="A70" s="117" t="s">
        <v>244</v>
      </c>
      <c r="B70" s="118" t="s">
        <v>104</v>
      </c>
      <c r="C70" s="160" t="s">
        <v>574</v>
      </c>
    </row>
    <row r="71" spans="1:3" ht="30" x14ac:dyDescent="0.25">
      <c r="A71" s="117" t="s">
        <v>245</v>
      </c>
      <c r="B71" s="118" t="s">
        <v>515</v>
      </c>
      <c r="C71" s="160" t="s">
        <v>574</v>
      </c>
    </row>
    <row r="72" spans="1:3" ht="30" x14ac:dyDescent="0.25">
      <c r="A72" s="9" t="s">
        <v>518</v>
      </c>
      <c r="B72" s="10" t="s">
        <v>517</v>
      </c>
      <c r="C72" s="160" t="s">
        <v>574</v>
      </c>
    </row>
    <row r="73" spans="1:3" x14ac:dyDescent="0.25">
      <c r="A73" s="117" t="s">
        <v>246</v>
      </c>
      <c r="B73" s="119" t="s">
        <v>105</v>
      </c>
      <c r="C73" s="160" t="s">
        <v>574</v>
      </c>
    </row>
    <row r="74" spans="1:3" ht="30" x14ac:dyDescent="0.25">
      <c r="A74" s="117" t="s">
        <v>247</v>
      </c>
      <c r="B74" s="120" t="s">
        <v>515</v>
      </c>
      <c r="C74" s="160" t="s">
        <v>574</v>
      </c>
    </row>
    <row r="75" spans="1:3" ht="30" x14ac:dyDescent="0.25">
      <c r="A75" s="9" t="s">
        <v>519</v>
      </c>
      <c r="B75" s="10" t="s">
        <v>517</v>
      </c>
      <c r="C75" s="160" t="s">
        <v>574</v>
      </c>
    </row>
    <row r="76" spans="1:3" x14ac:dyDescent="0.25">
      <c r="A76" s="117" t="s">
        <v>248</v>
      </c>
      <c r="B76" s="119" t="s">
        <v>106</v>
      </c>
      <c r="C76" s="160" t="s">
        <v>574</v>
      </c>
    </row>
    <row r="77" spans="1:3" ht="30" x14ac:dyDescent="0.25">
      <c r="A77" s="117" t="s">
        <v>249</v>
      </c>
      <c r="B77" s="118" t="s">
        <v>515</v>
      </c>
      <c r="C77" s="160" t="s">
        <v>574</v>
      </c>
    </row>
    <row r="78" spans="1:3" ht="30" x14ac:dyDescent="0.25">
      <c r="A78" s="9" t="s">
        <v>520</v>
      </c>
      <c r="B78" s="128" t="s">
        <v>517</v>
      </c>
      <c r="C78" s="160" t="s">
        <v>574</v>
      </c>
    </row>
    <row r="79" spans="1:3" x14ac:dyDescent="0.25">
      <c r="A79" s="117" t="s">
        <v>250</v>
      </c>
      <c r="B79" s="119" t="s">
        <v>107</v>
      </c>
      <c r="C79" s="160" t="s">
        <v>574</v>
      </c>
    </row>
    <row r="80" spans="1:3" ht="30" x14ac:dyDescent="0.25">
      <c r="A80" s="117" t="s">
        <v>251</v>
      </c>
      <c r="B80" s="118" t="s">
        <v>515</v>
      </c>
      <c r="C80" s="160" t="s">
        <v>574</v>
      </c>
    </row>
    <row r="81" spans="1:3" ht="30" x14ac:dyDescent="0.25">
      <c r="A81" s="9" t="s">
        <v>521</v>
      </c>
      <c r="B81" s="128" t="s">
        <v>517</v>
      </c>
      <c r="C81" s="160" t="s">
        <v>574</v>
      </c>
    </row>
    <row r="82" spans="1:3" ht="300" x14ac:dyDescent="0.25">
      <c r="A82" s="117" t="s">
        <v>120</v>
      </c>
      <c r="B82" s="118" t="s">
        <v>522</v>
      </c>
      <c r="C82" s="160" t="s">
        <v>584</v>
      </c>
    </row>
    <row r="83" spans="1:3" ht="45" x14ac:dyDescent="0.25">
      <c r="A83" s="117" t="s">
        <v>116</v>
      </c>
      <c r="B83" s="119" t="s">
        <v>237</v>
      </c>
      <c r="C83" s="160" t="s">
        <v>574</v>
      </c>
    </row>
    <row r="84" spans="1:3" x14ac:dyDescent="0.25">
      <c r="A84" s="117" t="s">
        <v>252</v>
      </c>
      <c r="B84" s="121" t="s">
        <v>108</v>
      </c>
      <c r="C84" s="160" t="s">
        <v>574</v>
      </c>
    </row>
    <row r="85" spans="1:3" x14ac:dyDescent="0.25">
      <c r="A85" s="117" t="s">
        <v>253</v>
      </c>
      <c r="B85" s="121" t="s">
        <v>109</v>
      </c>
      <c r="C85" s="160" t="s">
        <v>574</v>
      </c>
    </row>
    <row r="86" spans="1:3" x14ac:dyDescent="0.25">
      <c r="A86" s="117" t="s">
        <v>121</v>
      </c>
      <c r="B86" s="122" t="s">
        <v>280</v>
      </c>
      <c r="C86" s="160" t="s">
        <v>574</v>
      </c>
    </row>
    <row r="87" spans="1:3" ht="39" customHeight="1" x14ac:dyDescent="0.25">
      <c r="A87" s="117" t="s">
        <v>258</v>
      </c>
      <c r="B87" s="122" t="s">
        <v>254</v>
      </c>
      <c r="C87" s="160" t="s">
        <v>574</v>
      </c>
    </row>
    <row r="88" spans="1:3" x14ac:dyDescent="0.25">
      <c r="A88" s="117" t="s">
        <v>259</v>
      </c>
      <c r="B88" s="122" t="s">
        <v>255</v>
      </c>
      <c r="C88" s="160" t="s">
        <v>574</v>
      </c>
    </row>
    <row r="89" spans="1:3" x14ac:dyDescent="0.25">
      <c r="A89" s="117" t="s">
        <v>260</v>
      </c>
      <c r="B89" s="122" t="s">
        <v>256</v>
      </c>
      <c r="C89" s="12" t="s">
        <v>574</v>
      </c>
    </row>
    <row r="90" spans="1:3" x14ac:dyDescent="0.25">
      <c r="A90" s="117" t="s">
        <v>261</v>
      </c>
      <c r="B90" s="122" t="s">
        <v>257</v>
      </c>
      <c r="C90" s="12" t="s">
        <v>574</v>
      </c>
    </row>
    <row r="91" spans="1:3" x14ac:dyDescent="0.25">
      <c r="A91" s="117" t="s">
        <v>262</v>
      </c>
      <c r="B91" s="121" t="s">
        <v>263</v>
      </c>
      <c r="C91" s="12" t="s">
        <v>574</v>
      </c>
    </row>
    <row r="92" spans="1:3" x14ac:dyDescent="0.25">
      <c r="A92" s="117" t="s">
        <v>265</v>
      </c>
      <c r="B92" s="123" t="s">
        <v>264</v>
      </c>
      <c r="C92" s="12" t="s">
        <v>574</v>
      </c>
    </row>
    <row r="93" spans="1:3" x14ac:dyDescent="0.25">
      <c r="A93" s="117" t="s">
        <v>266</v>
      </c>
      <c r="B93" s="124" t="s">
        <v>110</v>
      </c>
      <c r="C93" s="140" t="str">
        <f>'12'!F45</f>
        <v xml:space="preserve">не требуется </v>
      </c>
    </row>
    <row r="94" spans="1:3" x14ac:dyDescent="0.25">
      <c r="A94" s="117" t="s">
        <v>267</v>
      </c>
      <c r="B94" s="124" t="s">
        <v>111</v>
      </c>
      <c r="C94" s="11" t="s">
        <v>574</v>
      </c>
    </row>
    <row r="95" spans="1:3" x14ac:dyDescent="0.25">
      <c r="A95" s="117" t="s">
        <v>268</v>
      </c>
      <c r="B95" s="124" t="s">
        <v>269</v>
      </c>
      <c r="C95" s="11" t="s">
        <v>574</v>
      </c>
    </row>
    <row r="96" spans="1:3" ht="60" x14ac:dyDescent="0.25">
      <c r="A96" s="117" t="s">
        <v>117</v>
      </c>
      <c r="B96" s="125" t="s">
        <v>238</v>
      </c>
      <c r="C96" s="12" t="s">
        <v>582</v>
      </c>
    </row>
    <row r="97" spans="1:3" ht="90" x14ac:dyDescent="0.25">
      <c r="A97" s="117" t="s">
        <v>122</v>
      </c>
      <c r="B97" s="124" t="s">
        <v>548</v>
      </c>
      <c r="C97" s="12" t="s">
        <v>574</v>
      </c>
    </row>
    <row r="98" spans="1:3" x14ac:dyDescent="0.25">
      <c r="A98" s="117" t="s">
        <v>270</v>
      </c>
      <c r="B98" s="126" t="s">
        <v>523</v>
      </c>
      <c r="C98" s="12" t="s">
        <v>574</v>
      </c>
    </row>
    <row r="99" spans="1:3" x14ac:dyDescent="0.25">
      <c r="A99" s="117" t="s">
        <v>271</v>
      </c>
      <c r="B99" s="126" t="s">
        <v>277</v>
      </c>
      <c r="C99" s="12" t="s">
        <v>574</v>
      </c>
    </row>
    <row r="100" spans="1:3" x14ac:dyDescent="0.25">
      <c r="A100" s="117" t="s">
        <v>272</v>
      </c>
      <c r="B100" s="126" t="s">
        <v>278</v>
      </c>
      <c r="C100" s="12" t="s">
        <v>574</v>
      </c>
    </row>
    <row r="101" spans="1:3" x14ac:dyDescent="0.25">
      <c r="A101" s="117" t="s">
        <v>273</v>
      </c>
      <c r="B101" s="126" t="s">
        <v>279</v>
      </c>
      <c r="C101" s="12" t="s">
        <v>574</v>
      </c>
    </row>
    <row r="102" spans="1:3" x14ac:dyDescent="0.25">
      <c r="A102" s="117" t="s">
        <v>274</v>
      </c>
      <c r="B102" s="127" t="s">
        <v>275</v>
      </c>
      <c r="C102" s="12" t="s">
        <v>574</v>
      </c>
    </row>
    <row r="103" spans="1:3" ht="30" x14ac:dyDescent="0.25">
      <c r="A103" s="9" t="s">
        <v>276</v>
      </c>
      <c r="B103" s="129" t="s">
        <v>524</v>
      </c>
      <c r="C103" s="12" t="s">
        <v>574</v>
      </c>
    </row>
    <row r="104" spans="1:3" ht="30" x14ac:dyDescent="0.25">
      <c r="A104" s="9" t="s">
        <v>525</v>
      </c>
      <c r="B104" s="130" t="s">
        <v>526</v>
      </c>
      <c r="C104" s="12" t="s">
        <v>574</v>
      </c>
    </row>
    <row r="105" spans="1:3" x14ac:dyDescent="0.25">
      <c r="B105" s="14"/>
      <c r="C105" s="15"/>
    </row>
    <row r="106" spans="1:3" x14ac:dyDescent="0.25">
      <c r="C106" s="17"/>
    </row>
    <row r="107" spans="1:3" x14ac:dyDescent="0.25">
      <c r="C107"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6" zoomScale="55" zoomScaleNormal="70" zoomScaleSheetLayoutView="55"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48" customFormat="1" ht="18.75" customHeight="1" x14ac:dyDescent="0.2">
      <c r="A1" s="224"/>
      <c r="B1" s="224"/>
      <c r="C1" s="224"/>
      <c r="F1" s="49"/>
      <c r="G1" s="49"/>
    </row>
    <row r="2" spans="1:22" s="48" customFormat="1" ht="20.25" x14ac:dyDescent="0.3">
      <c r="A2" s="219" t="s">
        <v>527</v>
      </c>
      <c r="B2" s="219"/>
      <c r="C2" s="219"/>
      <c r="F2" s="49"/>
      <c r="G2" s="49"/>
      <c r="H2" s="50"/>
    </row>
    <row r="3" spans="1:22" s="48" customFormat="1" ht="18.75" x14ac:dyDescent="0.2">
      <c r="A3" s="220"/>
      <c r="B3" s="220"/>
      <c r="C3" s="220"/>
      <c r="D3" s="51"/>
      <c r="E3" s="51"/>
      <c r="F3" s="51"/>
      <c r="G3" s="51"/>
      <c r="H3" s="51"/>
      <c r="I3" s="43"/>
      <c r="J3" s="43"/>
      <c r="K3" s="43"/>
      <c r="L3" s="43"/>
      <c r="M3" s="43"/>
      <c r="N3" s="43"/>
      <c r="O3" s="43"/>
      <c r="P3" s="43"/>
      <c r="Q3" s="43"/>
      <c r="R3" s="43"/>
      <c r="S3" s="43"/>
      <c r="T3" s="43"/>
      <c r="U3" s="43"/>
      <c r="V3" s="43"/>
    </row>
    <row r="4" spans="1:22" s="48" customFormat="1" ht="18.75" x14ac:dyDescent="0.2">
      <c r="A4" s="229" t="str">
        <f>IF(ISBLANK('1'!A4:C4),CONCATENATE("На вкладке 1 файла заполните показатель"," '",'1'!A5:C5,"' "),'1'!A4:C4)</f>
        <v xml:space="preserve"> СП "Райчихинская ГРЭС" филиала "Амурская генерация" АО "ДГК"   </v>
      </c>
      <c r="B4" s="229"/>
      <c r="C4" s="229"/>
      <c r="D4" s="44"/>
      <c r="E4" s="44"/>
      <c r="F4" s="44"/>
      <c r="G4" s="44"/>
      <c r="H4" s="44"/>
      <c r="I4" s="43"/>
      <c r="J4" s="43"/>
      <c r="K4" s="43"/>
      <c r="L4" s="43"/>
      <c r="M4" s="43"/>
      <c r="N4" s="43"/>
      <c r="O4" s="43"/>
      <c r="P4" s="43"/>
      <c r="Q4" s="43"/>
      <c r="R4" s="43"/>
      <c r="S4" s="43"/>
      <c r="T4" s="43"/>
      <c r="U4" s="43"/>
      <c r="V4" s="43"/>
    </row>
    <row r="5" spans="1:22" s="48" customFormat="1" ht="18.75" x14ac:dyDescent="0.2">
      <c r="A5" s="228" t="s">
        <v>528</v>
      </c>
      <c r="B5" s="228"/>
      <c r="C5" s="228"/>
      <c r="D5" s="45"/>
      <c r="E5" s="45"/>
      <c r="F5" s="45"/>
      <c r="G5" s="45"/>
      <c r="H5" s="45"/>
      <c r="I5" s="43"/>
      <c r="J5" s="43"/>
      <c r="K5" s="43"/>
      <c r="L5" s="43"/>
      <c r="M5" s="43"/>
      <c r="N5" s="43"/>
      <c r="O5" s="43"/>
      <c r="P5" s="43"/>
      <c r="Q5" s="43"/>
      <c r="R5" s="43"/>
      <c r="S5" s="43"/>
      <c r="T5" s="43"/>
      <c r="U5" s="43"/>
      <c r="V5" s="43"/>
    </row>
    <row r="6" spans="1:22" s="48" customFormat="1" ht="18.75" x14ac:dyDescent="0.2">
      <c r="A6" s="225"/>
      <c r="B6" s="225"/>
      <c r="C6" s="225"/>
      <c r="D6" s="51"/>
      <c r="E6" s="51"/>
      <c r="F6" s="51"/>
      <c r="G6" s="51"/>
      <c r="H6" s="51"/>
      <c r="I6" s="43"/>
      <c r="J6" s="43"/>
      <c r="K6" s="43"/>
      <c r="L6" s="43"/>
      <c r="M6" s="43"/>
      <c r="N6" s="43"/>
      <c r="O6" s="43"/>
      <c r="P6" s="43"/>
      <c r="Q6" s="43"/>
      <c r="R6" s="43"/>
      <c r="S6" s="43"/>
      <c r="T6" s="43"/>
      <c r="U6" s="43"/>
      <c r="V6" s="43"/>
    </row>
    <row r="7" spans="1:22" s="48" customFormat="1" ht="18.75" x14ac:dyDescent="0.2">
      <c r="A7" s="229" t="str">
        <f>IF(ISBLANK('1'!C13),CONCATENATE("В разделе 1 формы заполните показатель"," '",'1'!B13,"' "),'1'!C13)</f>
        <v>H_505-АГ-41</v>
      </c>
      <c r="B7" s="229"/>
      <c r="C7" s="229"/>
      <c r="D7" s="44"/>
      <c r="E7" s="44"/>
      <c r="F7" s="44"/>
      <c r="G7" s="44"/>
      <c r="H7" s="44"/>
      <c r="I7" s="43"/>
      <c r="J7" s="43"/>
      <c r="K7" s="43"/>
      <c r="L7" s="43"/>
      <c r="M7" s="43"/>
      <c r="N7" s="43"/>
      <c r="O7" s="43"/>
      <c r="P7" s="43"/>
      <c r="Q7" s="43"/>
      <c r="R7" s="43"/>
      <c r="S7" s="43"/>
      <c r="T7" s="43"/>
      <c r="U7" s="43"/>
      <c r="V7" s="43"/>
    </row>
    <row r="8" spans="1:22" s="48" customFormat="1" ht="18.75" x14ac:dyDescent="0.2">
      <c r="A8" s="228" t="s">
        <v>529</v>
      </c>
      <c r="B8" s="228"/>
      <c r="C8" s="228"/>
      <c r="D8" s="45"/>
      <c r="E8" s="45"/>
      <c r="F8" s="45"/>
      <c r="G8" s="45"/>
      <c r="H8" s="45"/>
      <c r="I8" s="43"/>
      <c r="J8" s="43"/>
      <c r="K8" s="43"/>
      <c r="L8" s="43"/>
      <c r="M8" s="43"/>
      <c r="N8" s="43"/>
      <c r="O8" s="43"/>
      <c r="P8" s="43"/>
      <c r="Q8" s="43"/>
      <c r="R8" s="43"/>
      <c r="S8" s="43"/>
      <c r="T8" s="43"/>
      <c r="U8" s="43"/>
      <c r="V8" s="43"/>
    </row>
    <row r="9" spans="1:22" s="53" customFormat="1" ht="15.75" customHeight="1" x14ac:dyDescent="0.2">
      <c r="A9" s="226"/>
      <c r="B9" s="226"/>
      <c r="C9" s="226"/>
      <c r="D9" s="52"/>
      <c r="E9" s="52"/>
      <c r="F9" s="52"/>
      <c r="G9" s="52"/>
      <c r="H9" s="52"/>
      <c r="I9" s="52"/>
      <c r="J9" s="52"/>
      <c r="K9" s="52"/>
      <c r="L9" s="52"/>
      <c r="M9" s="52"/>
      <c r="N9" s="52"/>
      <c r="O9" s="52"/>
      <c r="P9" s="52"/>
      <c r="Q9" s="52"/>
      <c r="R9" s="52"/>
      <c r="S9" s="52"/>
      <c r="T9" s="52"/>
      <c r="U9" s="52"/>
      <c r="V9" s="52"/>
    </row>
    <row r="10" spans="1:22" s="54" customFormat="1" ht="24" customHeight="1" x14ac:dyDescent="0.2">
      <c r="A10" s="229" t="str">
        <f>IF(ISBLANK('1'!C14),CONCATENATE("В разделе 1 формы заполните показатель"," '",'1'!B14,"' "),'1'!C14)</f>
        <v xml:space="preserve">Наращивание дамбы золоотвала № 2 СП РГРЭС </v>
      </c>
      <c r="B10" s="229"/>
      <c r="C10" s="229"/>
      <c r="D10" s="44"/>
      <c r="E10" s="44"/>
      <c r="F10" s="44"/>
      <c r="G10" s="44"/>
      <c r="H10" s="44"/>
      <c r="I10" s="44"/>
      <c r="J10" s="44"/>
      <c r="K10" s="44"/>
      <c r="L10" s="44"/>
      <c r="M10" s="44"/>
      <c r="N10" s="44"/>
      <c r="O10" s="44"/>
      <c r="P10" s="44"/>
      <c r="Q10" s="44"/>
      <c r="R10" s="44"/>
      <c r="S10" s="44"/>
      <c r="T10" s="44"/>
      <c r="U10" s="44"/>
      <c r="V10" s="44"/>
    </row>
    <row r="11" spans="1:22" s="54" customFormat="1" ht="15" customHeight="1" x14ac:dyDescent="0.2">
      <c r="A11" s="228" t="s">
        <v>530</v>
      </c>
      <c r="B11" s="228"/>
      <c r="C11" s="228"/>
      <c r="D11" s="45"/>
      <c r="E11" s="45"/>
      <c r="F11" s="45"/>
      <c r="G11" s="45"/>
      <c r="H11" s="45"/>
      <c r="I11" s="45"/>
      <c r="J11" s="45"/>
      <c r="K11" s="45"/>
      <c r="L11" s="45"/>
      <c r="M11" s="45"/>
      <c r="N11" s="45"/>
      <c r="O11" s="45"/>
      <c r="P11" s="45"/>
      <c r="Q11" s="45"/>
      <c r="R11" s="45"/>
      <c r="S11" s="45"/>
      <c r="T11" s="45"/>
      <c r="U11" s="45"/>
      <c r="V11" s="45"/>
    </row>
    <row r="12" spans="1:22" s="54" customFormat="1" ht="15" customHeight="1" x14ac:dyDescent="0.2">
      <c r="A12" s="220"/>
      <c r="B12" s="220"/>
      <c r="C12" s="220"/>
      <c r="D12" s="55"/>
      <c r="E12" s="55"/>
      <c r="F12" s="55"/>
      <c r="G12" s="55"/>
      <c r="H12" s="55"/>
      <c r="I12" s="55"/>
      <c r="J12" s="55"/>
      <c r="K12" s="55"/>
      <c r="L12" s="55"/>
      <c r="M12" s="55"/>
      <c r="N12" s="55"/>
      <c r="O12" s="55"/>
      <c r="P12" s="55"/>
      <c r="Q12" s="55"/>
      <c r="R12" s="55"/>
      <c r="S12" s="55"/>
    </row>
    <row r="13" spans="1:22" s="54" customFormat="1" ht="36.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E13" s="56"/>
      <c r="F13" s="56"/>
      <c r="G13" s="56"/>
      <c r="H13" s="56"/>
      <c r="I13" s="56"/>
      <c r="J13" s="56"/>
      <c r="K13" s="56"/>
      <c r="L13" s="56"/>
      <c r="M13" s="56"/>
      <c r="N13" s="56"/>
      <c r="O13" s="56"/>
      <c r="P13" s="56"/>
      <c r="Q13" s="56"/>
      <c r="R13" s="56"/>
      <c r="S13" s="56"/>
      <c r="T13" s="56"/>
      <c r="U13" s="56"/>
      <c r="V13" s="56"/>
    </row>
    <row r="14" spans="1:22" s="54" customFormat="1" ht="19.5" customHeight="1" x14ac:dyDescent="0.2">
      <c r="A14" s="85"/>
      <c r="B14" s="85"/>
      <c r="C14" s="85"/>
      <c r="E14" s="56"/>
      <c r="F14" s="56"/>
      <c r="G14" s="56"/>
      <c r="H14" s="56"/>
      <c r="I14" s="56"/>
      <c r="J14" s="56"/>
      <c r="K14" s="56"/>
      <c r="L14" s="56"/>
      <c r="M14" s="56"/>
      <c r="N14" s="56"/>
      <c r="O14" s="56"/>
      <c r="P14" s="56"/>
      <c r="Q14" s="56"/>
      <c r="R14" s="56"/>
      <c r="S14" s="56"/>
      <c r="T14" s="56"/>
      <c r="U14" s="56"/>
      <c r="V14" s="56"/>
    </row>
    <row r="15" spans="1:22" s="54" customFormat="1" ht="96.75" customHeight="1" x14ac:dyDescent="0.2">
      <c r="A15" s="214" t="s">
        <v>305</v>
      </c>
      <c r="B15" s="214"/>
      <c r="C15" s="214"/>
      <c r="E15" s="56"/>
      <c r="F15" s="56"/>
      <c r="G15" s="56"/>
      <c r="H15" s="56"/>
      <c r="I15" s="56"/>
      <c r="J15" s="56"/>
      <c r="K15" s="56"/>
      <c r="L15" s="56"/>
      <c r="M15" s="56"/>
      <c r="N15" s="56"/>
      <c r="O15" s="56"/>
      <c r="P15" s="56"/>
      <c r="Q15" s="56"/>
      <c r="R15" s="56"/>
      <c r="S15" s="56"/>
      <c r="T15" s="56"/>
      <c r="U15" s="56"/>
      <c r="V15" s="56"/>
    </row>
    <row r="16" spans="1:22" s="54" customFormat="1" ht="15" customHeight="1" x14ac:dyDescent="0.2">
      <c r="A16" s="223"/>
      <c r="B16" s="223"/>
      <c r="C16" s="223"/>
      <c r="D16" s="45"/>
      <c r="E16" s="45"/>
      <c r="F16" s="45"/>
      <c r="G16" s="45"/>
      <c r="H16" s="45"/>
      <c r="I16" s="55"/>
      <c r="J16" s="55"/>
      <c r="K16" s="55"/>
      <c r="L16" s="55"/>
      <c r="M16" s="55"/>
      <c r="N16" s="55"/>
      <c r="O16" s="55"/>
      <c r="P16" s="55"/>
      <c r="Q16" s="55"/>
      <c r="R16" s="55"/>
      <c r="S16" s="55"/>
    </row>
    <row r="17" spans="1:22" s="54" customFormat="1" ht="39.75" customHeight="1" x14ac:dyDescent="0.2">
      <c r="A17" s="79" t="s">
        <v>132</v>
      </c>
      <c r="B17" s="80" t="s">
        <v>19</v>
      </c>
      <c r="C17" s="79" t="s">
        <v>18</v>
      </c>
      <c r="D17" s="57"/>
      <c r="E17" s="57"/>
      <c r="F17" s="57"/>
      <c r="G17" s="57"/>
      <c r="H17" s="57"/>
      <c r="I17" s="58"/>
      <c r="J17" s="58"/>
      <c r="K17" s="58"/>
      <c r="L17" s="58"/>
      <c r="M17" s="58"/>
      <c r="N17" s="58"/>
      <c r="O17" s="58"/>
      <c r="P17" s="58"/>
      <c r="Q17" s="58"/>
      <c r="R17" s="58"/>
      <c r="S17" s="58"/>
      <c r="T17" s="59"/>
      <c r="U17" s="59"/>
      <c r="V17" s="59"/>
    </row>
    <row r="18" spans="1:22" s="54" customFormat="1" ht="16.5" customHeight="1" x14ac:dyDescent="0.2">
      <c r="A18" s="79">
        <v>1</v>
      </c>
      <c r="B18" s="80">
        <v>2</v>
      </c>
      <c r="C18" s="79">
        <v>3</v>
      </c>
      <c r="D18" s="57"/>
      <c r="E18" s="57"/>
      <c r="F18" s="57"/>
      <c r="G18" s="57"/>
      <c r="H18" s="57"/>
      <c r="I18" s="58"/>
      <c r="J18" s="58"/>
      <c r="K18" s="58"/>
      <c r="L18" s="58"/>
      <c r="M18" s="58"/>
      <c r="N18" s="58"/>
      <c r="O18" s="58"/>
      <c r="P18" s="58"/>
      <c r="Q18" s="58"/>
      <c r="R18" s="58"/>
      <c r="S18" s="58"/>
      <c r="T18" s="59"/>
      <c r="U18" s="59"/>
      <c r="V18" s="59"/>
    </row>
    <row r="19" spans="1:22" s="61" customFormat="1" ht="47.25" x14ac:dyDescent="0.2">
      <c r="A19" s="94" t="s">
        <v>17</v>
      </c>
      <c r="B19" s="87" t="s">
        <v>115</v>
      </c>
      <c r="C19" s="2" t="s">
        <v>588</v>
      </c>
      <c r="D19" s="60"/>
      <c r="E19" s="60"/>
      <c r="I19" s="52"/>
      <c r="J19" s="52"/>
      <c r="K19" s="52"/>
      <c r="L19" s="52"/>
      <c r="M19" s="52"/>
      <c r="N19" s="52"/>
      <c r="O19" s="52"/>
      <c r="P19" s="52"/>
      <c r="Q19" s="52"/>
      <c r="R19" s="52"/>
      <c r="S19" s="62"/>
      <c r="T19" s="62"/>
      <c r="U19" s="62"/>
      <c r="V19" s="62"/>
    </row>
    <row r="20" spans="1:22" s="61" customFormat="1" ht="31.5" x14ac:dyDescent="0.2">
      <c r="A20" s="94" t="s">
        <v>16</v>
      </c>
      <c r="B20" s="87" t="s">
        <v>144</v>
      </c>
      <c r="C20" s="2" t="s">
        <v>575</v>
      </c>
      <c r="D20" s="60"/>
      <c r="E20" s="60"/>
      <c r="F20" s="60"/>
      <c r="G20" s="60"/>
      <c r="H20" s="52"/>
      <c r="I20" s="52"/>
      <c r="J20" s="52"/>
      <c r="K20" s="52"/>
      <c r="L20" s="52"/>
      <c r="M20" s="52"/>
      <c r="N20" s="52"/>
      <c r="O20" s="52"/>
      <c r="P20" s="52"/>
      <c r="Q20" s="52"/>
      <c r="R20" s="52"/>
      <c r="S20" s="62"/>
      <c r="T20" s="62"/>
      <c r="U20" s="62"/>
      <c r="V20" s="62"/>
    </row>
    <row r="21" spans="1:22" s="61" customFormat="1" ht="31.5" x14ac:dyDescent="0.2">
      <c r="A21" s="94" t="s">
        <v>15</v>
      </c>
      <c r="B21" s="87" t="s">
        <v>23</v>
      </c>
      <c r="C21" s="2" t="s">
        <v>589</v>
      </c>
      <c r="D21" s="60"/>
      <c r="E21" s="60"/>
      <c r="F21" s="60"/>
      <c r="G21" s="60"/>
      <c r="H21" s="52"/>
      <c r="I21" s="52"/>
      <c r="J21" s="52"/>
      <c r="K21" s="52"/>
      <c r="L21" s="52"/>
      <c r="M21" s="52"/>
      <c r="N21" s="52"/>
      <c r="O21" s="52"/>
      <c r="P21" s="52"/>
      <c r="Q21" s="52"/>
      <c r="R21" s="52"/>
      <c r="S21" s="62"/>
      <c r="T21" s="62"/>
      <c r="U21" s="62"/>
      <c r="V21" s="62"/>
    </row>
    <row r="22" spans="1:22" s="61" customFormat="1" ht="78.75" x14ac:dyDescent="0.2">
      <c r="A22" s="94" t="s">
        <v>14</v>
      </c>
      <c r="B22" s="87" t="s">
        <v>147</v>
      </c>
      <c r="C22" s="2" t="s">
        <v>576</v>
      </c>
      <c r="D22" s="60"/>
      <c r="E22" s="60"/>
      <c r="F22" s="60"/>
      <c r="G22" s="60"/>
      <c r="H22" s="52"/>
      <c r="I22" s="52"/>
      <c r="J22" s="52"/>
      <c r="K22" s="52"/>
      <c r="L22" s="52"/>
      <c r="M22" s="52"/>
      <c r="N22" s="52"/>
      <c r="O22" s="52"/>
      <c r="P22" s="52"/>
      <c r="Q22" s="52"/>
      <c r="R22" s="52"/>
      <c r="S22" s="62"/>
      <c r="T22" s="62"/>
      <c r="U22" s="62"/>
      <c r="V22" s="62"/>
    </row>
    <row r="23" spans="1:22" s="61" customFormat="1" ht="94.5" x14ac:dyDescent="0.2">
      <c r="A23" s="94" t="s">
        <v>12</v>
      </c>
      <c r="B23" s="87" t="s">
        <v>148</v>
      </c>
      <c r="C23" s="2" t="s">
        <v>576</v>
      </c>
      <c r="D23" s="60"/>
      <c r="E23" s="60"/>
      <c r="F23" s="60"/>
      <c r="G23" s="60"/>
      <c r="H23" s="52"/>
      <c r="I23" s="52"/>
      <c r="J23" s="52"/>
      <c r="K23" s="52"/>
      <c r="L23" s="52"/>
      <c r="M23" s="52"/>
      <c r="N23" s="52"/>
      <c r="O23" s="52"/>
      <c r="P23" s="52"/>
      <c r="Q23" s="52"/>
      <c r="R23" s="52"/>
      <c r="S23" s="62"/>
      <c r="T23" s="62"/>
      <c r="U23" s="62"/>
      <c r="V23" s="62"/>
    </row>
    <row r="24" spans="1:22" s="61" customFormat="1" ht="94.5" x14ac:dyDescent="0.2">
      <c r="A24" s="94" t="s">
        <v>11</v>
      </c>
      <c r="B24" s="87" t="s">
        <v>149</v>
      </c>
      <c r="C24" s="2" t="s">
        <v>576</v>
      </c>
      <c r="D24" s="60"/>
      <c r="E24" s="60"/>
      <c r="F24" s="60"/>
      <c r="G24" s="60"/>
      <c r="H24" s="52"/>
      <c r="I24" s="52"/>
      <c r="J24" s="52"/>
      <c r="K24" s="52"/>
      <c r="L24" s="52"/>
      <c r="M24" s="52"/>
      <c r="N24" s="52"/>
      <c r="O24" s="52"/>
      <c r="P24" s="52"/>
      <c r="Q24" s="52"/>
      <c r="R24" s="52"/>
      <c r="S24" s="62"/>
      <c r="T24" s="62"/>
      <c r="U24" s="62"/>
      <c r="V24" s="62"/>
    </row>
    <row r="25" spans="1:22" s="61" customFormat="1" ht="63" x14ac:dyDescent="0.2">
      <c r="A25" s="94" t="s">
        <v>9</v>
      </c>
      <c r="B25" s="87" t="s">
        <v>549</v>
      </c>
      <c r="C25" s="2" t="s">
        <v>576</v>
      </c>
      <c r="D25" s="60"/>
      <c r="E25" s="60"/>
      <c r="F25" s="60"/>
      <c r="G25" s="60"/>
      <c r="H25" s="52"/>
      <c r="I25" s="52"/>
      <c r="J25" s="52"/>
      <c r="K25" s="52"/>
      <c r="L25" s="52"/>
      <c r="M25" s="52"/>
      <c r="N25" s="52"/>
      <c r="O25" s="52"/>
      <c r="P25" s="52"/>
      <c r="Q25" s="52"/>
      <c r="R25" s="52"/>
      <c r="S25" s="62"/>
      <c r="T25" s="62"/>
      <c r="U25" s="62"/>
      <c r="V25" s="62"/>
    </row>
    <row r="26" spans="1:22" s="61" customFormat="1" ht="78.75" x14ac:dyDescent="0.2">
      <c r="A26" s="94" t="s">
        <v>8</v>
      </c>
      <c r="B26" s="87" t="s">
        <v>146</v>
      </c>
      <c r="C26" s="2" t="s">
        <v>576</v>
      </c>
      <c r="D26" s="60"/>
      <c r="E26" s="60"/>
      <c r="F26" s="60"/>
      <c r="G26" s="60"/>
      <c r="H26" s="52"/>
      <c r="I26" s="52"/>
      <c r="J26" s="52"/>
      <c r="K26" s="52"/>
      <c r="L26" s="52"/>
      <c r="M26" s="52"/>
      <c r="N26" s="52"/>
      <c r="O26" s="52"/>
      <c r="P26" s="52"/>
      <c r="Q26" s="52"/>
      <c r="R26" s="52"/>
      <c r="S26" s="62"/>
      <c r="T26" s="62"/>
      <c r="U26" s="62"/>
      <c r="V26" s="62"/>
    </row>
    <row r="27" spans="1:22" s="61" customFormat="1" ht="141.75" x14ac:dyDescent="0.2">
      <c r="A27" s="94" t="s">
        <v>22</v>
      </c>
      <c r="B27" s="87" t="s">
        <v>145</v>
      </c>
      <c r="C27" s="2" t="s">
        <v>578</v>
      </c>
      <c r="D27" s="60"/>
      <c r="E27" s="60"/>
      <c r="F27" s="60"/>
      <c r="G27" s="60"/>
      <c r="H27" s="52"/>
      <c r="I27" s="52"/>
      <c r="J27" s="52"/>
      <c r="K27" s="52"/>
      <c r="L27" s="52"/>
      <c r="M27" s="52"/>
      <c r="N27" s="52"/>
      <c r="O27" s="52"/>
      <c r="P27" s="52"/>
      <c r="Q27" s="52"/>
      <c r="R27" s="52"/>
      <c r="S27" s="62"/>
      <c r="T27" s="62"/>
      <c r="U27" s="62"/>
      <c r="V27" s="62"/>
    </row>
    <row r="28" spans="1:22" ht="157.5" x14ac:dyDescent="0.25">
      <c r="A28" s="94" t="s">
        <v>21</v>
      </c>
      <c r="B28" s="87" t="s">
        <v>151</v>
      </c>
      <c r="C28" s="2" t="s">
        <v>576</v>
      </c>
      <c r="D28" s="6"/>
      <c r="E28" s="6"/>
      <c r="F28" s="6"/>
      <c r="G28" s="6"/>
      <c r="H28" s="6"/>
      <c r="I28" s="6"/>
      <c r="J28" s="6"/>
      <c r="K28" s="6"/>
      <c r="L28" s="6"/>
      <c r="M28" s="6"/>
      <c r="N28" s="6"/>
      <c r="O28" s="6"/>
      <c r="P28" s="6"/>
      <c r="Q28" s="6"/>
      <c r="R28" s="6"/>
      <c r="S28" s="6"/>
      <c r="T28" s="6"/>
      <c r="U28" s="6"/>
      <c r="V28" s="6"/>
    </row>
    <row r="29" spans="1:22" ht="94.5" x14ac:dyDescent="0.25">
      <c r="A29" s="94" t="s">
        <v>20</v>
      </c>
      <c r="B29" s="87" t="s">
        <v>152</v>
      </c>
      <c r="C29" s="2" t="s">
        <v>576</v>
      </c>
      <c r="D29" s="6"/>
      <c r="E29" s="6"/>
      <c r="F29" s="6"/>
      <c r="G29" s="6"/>
      <c r="H29" s="6"/>
      <c r="I29" s="6"/>
      <c r="J29" s="6"/>
      <c r="K29" s="6"/>
      <c r="L29" s="6"/>
      <c r="M29" s="6"/>
      <c r="N29" s="6"/>
      <c r="O29" s="6"/>
      <c r="P29" s="6"/>
      <c r="Q29" s="6"/>
      <c r="R29" s="6"/>
      <c r="S29" s="6"/>
      <c r="T29" s="6"/>
      <c r="U29" s="6"/>
      <c r="V29" s="6"/>
    </row>
    <row r="30" spans="1:22" ht="126" x14ac:dyDescent="0.25">
      <c r="A30" s="94" t="s">
        <v>120</v>
      </c>
      <c r="B30" s="87" t="s">
        <v>150</v>
      </c>
      <c r="C30" s="2" t="s">
        <v>576</v>
      </c>
      <c r="D30" s="6"/>
      <c r="E30" s="6"/>
      <c r="F30" s="6"/>
      <c r="G30" s="6"/>
      <c r="H30" s="6"/>
      <c r="I30" s="6"/>
      <c r="J30" s="6"/>
      <c r="K30" s="6"/>
      <c r="L30" s="6"/>
      <c r="M30" s="6"/>
      <c r="N30" s="6"/>
      <c r="O30" s="6"/>
      <c r="P30" s="6"/>
      <c r="Q30" s="6"/>
      <c r="R30" s="6"/>
      <c r="S30" s="6"/>
      <c r="T30" s="6"/>
      <c r="U30" s="6"/>
      <c r="V30" s="6"/>
    </row>
    <row r="31" spans="1:22" ht="141.75" x14ac:dyDescent="0.25">
      <c r="A31" s="94" t="s">
        <v>116</v>
      </c>
      <c r="B31" s="87" t="s">
        <v>211</v>
      </c>
      <c r="C31" s="2" t="s">
        <v>576</v>
      </c>
      <c r="D31" s="6"/>
      <c r="E31" s="6"/>
      <c r="F31" s="6"/>
      <c r="G31" s="6"/>
      <c r="H31" s="6"/>
      <c r="I31" s="6"/>
      <c r="J31" s="6"/>
      <c r="K31" s="6"/>
      <c r="L31" s="6"/>
      <c r="M31" s="6"/>
      <c r="N31" s="6"/>
      <c r="O31" s="6"/>
      <c r="P31" s="6"/>
      <c r="Q31" s="6"/>
      <c r="R31" s="6"/>
      <c r="S31" s="6"/>
      <c r="T31" s="6"/>
      <c r="U31" s="6"/>
      <c r="V31" s="6"/>
    </row>
    <row r="32" spans="1:22" ht="110.25" x14ac:dyDescent="0.25">
      <c r="A32" s="94" t="s">
        <v>121</v>
      </c>
      <c r="B32" s="87" t="s">
        <v>550</v>
      </c>
      <c r="C32" s="2" t="s">
        <v>581</v>
      </c>
      <c r="D32" s="6"/>
      <c r="E32" s="6"/>
      <c r="F32" s="6"/>
      <c r="G32" s="6"/>
      <c r="H32" s="6"/>
      <c r="I32" s="6"/>
      <c r="J32" s="6"/>
      <c r="K32" s="6"/>
      <c r="L32" s="6"/>
      <c r="M32" s="6"/>
      <c r="N32" s="6"/>
      <c r="O32" s="6"/>
      <c r="P32" s="6"/>
      <c r="Q32" s="6"/>
      <c r="R32" s="6"/>
      <c r="S32" s="6"/>
      <c r="T32" s="6"/>
      <c r="U32" s="6"/>
      <c r="V32" s="6"/>
    </row>
    <row r="33" spans="1:22" ht="94.5" x14ac:dyDescent="0.25">
      <c r="A33" s="94" t="s">
        <v>117</v>
      </c>
      <c r="B33" s="87" t="s">
        <v>153</v>
      </c>
      <c r="C33" s="2" t="s">
        <v>581</v>
      </c>
      <c r="D33" s="6"/>
      <c r="E33" s="6"/>
      <c r="F33" s="6"/>
      <c r="G33" s="6"/>
      <c r="H33" s="6"/>
      <c r="I33" s="6"/>
      <c r="J33" s="6"/>
      <c r="K33" s="6"/>
      <c r="L33" s="6"/>
      <c r="M33" s="6"/>
      <c r="N33" s="6"/>
      <c r="O33" s="6"/>
      <c r="P33" s="6"/>
      <c r="Q33" s="6"/>
      <c r="R33" s="6"/>
      <c r="S33" s="6"/>
      <c r="T33" s="6"/>
      <c r="U33" s="6"/>
      <c r="V33" s="6"/>
    </row>
    <row r="34" spans="1:22" ht="141.75" x14ac:dyDescent="0.25">
      <c r="A34" s="94" t="s">
        <v>122</v>
      </c>
      <c r="B34" s="87" t="s">
        <v>154</v>
      </c>
      <c r="C34" s="2" t="s">
        <v>574</v>
      </c>
      <c r="D34" s="6"/>
      <c r="E34" s="6"/>
      <c r="F34" s="6"/>
      <c r="G34" s="6"/>
      <c r="H34" s="6"/>
      <c r="I34" s="6"/>
      <c r="J34" s="6"/>
      <c r="K34" s="6"/>
      <c r="L34" s="6"/>
      <c r="M34" s="6"/>
      <c r="N34" s="6"/>
      <c r="O34" s="6"/>
      <c r="P34" s="6"/>
      <c r="Q34" s="6"/>
      <c r="R34" s="6"/>
      <c r="S34" s="6"/>
      <c r="T34" s="6"/>
      <c r="U34" s="6"/>
      <c r="V34" s="6"/>
    </row>
    <row r="35" spans="1:22" ht="157.5" x14ac:dyDescent="0.25">
      <c r="A35" s="94" t="s">
        <v>118</v>
      </c>
      <c r="B35" s="88" t="s">
        <v>319</v>
      </c>
      <c r="C35" s="2" t="s">
        <v>574</v>
      </c>
      <c r="D35" s="6"/>
      <c r="E35" s="6"/>
      <c r="F35" s="6"/>
      <c r="G35" s="6"/>
      <c r="H35" s="6"/>
      <c r="I35" s="6"/>
      <c r="J35" s="6"/>
      <c r="K35" s="6"/>
      <c r="L35" s="6"/>
      <c r="M35" s="6"/>
      <c r="N35" s="6"/>
      <c r="O35" s="6"/>
      <c r="P35" s="6"/>
      <c r="Q35" s="6"/>
      <c r="R35" s="6"/>
      <c r="S35" s="6"/>
      <c r="T35" s="6"/>
      <c r="U35" s="6"/>
      <c r="V35" s="6"/>
    </row>
    <row r="36" spans="1:22" ht="252" x14ac:dyDescent="0.25">
      <c r="A36" s="94" t="s">
        <v>123</v>
      </c>
      <c r="B36" s="88" t="s">
        <v>320</v>
      </c>
      <c r="C36" s="2" t="s">
        <v>574</v>
      </c>
      <c r="D36" s="6"/>
      <c r="E36" s="6"/>
      <c r="F36" s="6"/>
      <c r="G36" s="6"/>
      <c r="H36" s="6"/>
      <c r="I36" s="6"/>
      <c r="J36" s="6"/>
      <c r="K36" s="6"/>
      <c r="L36" s="6"/>
      <c r="M36" s="6"/>
      <c r="N36" s="6"/>
      <c r="O36" s="6"/>
      <c r="P36" s="6"/>
      <c r="Q36" s="6"/>
      <c r="R36" s="6"/>
      <c r="S36" s="6"/>
      <c r="T36" s="6"/>
      <c r="U36" s="6"/>
      <c r="V36" s="6"/>
    </row>
    <row r="37" spans="1:22" ht="126" x14ac:dyDescent="0.25">
      <c r="A37" s="94" t="s">
        <v>119</v>
      </c>
      <c r="B37" s="88" t="s">
        <v>321</v>
      </c>
      <c r="C37" s="2" t="s">
        <v>601</v>
      </c>
      <c r="D37" s="6"/>
      <c r="E37" s="6"/>
      <c r="F37" s="6"/>
      <c r="G37" s="6"/>
      <c r="H37" s="6"/>
      <c r="I37" s="6"/>
      <c r="J37" s="6"/>
      <c r="K37" s="6"/>
      <c r="L37" s="6"/>
      <c r="M37" s="6"/>
      <c r="N37" s="6"/>
      <c r="O37" s="6"/>
      <c r="P37" s="6"/>
      <c r="Q37" s="6"/>
      <c r="R37" s="6"/>
      <c r="S37" s="6"/>
      <c r="T37" s="6"/>
      <c r="U37" s="6"/>
      <c r="V37" s="6"/>
    </row>
    <row r="38" spans="1:22" ht="252" x14ac:dyDescent="0.25">
      <c r="A38" s="94">
        <v>20</v>
      </c>
      <c r="B38" s="88"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0" priority="4">
      <formula>ISBLANK(C19)</formula>
    </cfRule>
  </conditionalFormatting>
  <conditionalFormatting sqref="A1:XFD1048576">
    <cfRule type="expression" dxfId="2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9" zoomScale="85" zoomScaleNormal="80" zoomScaleSheetLayoutView="85" workbookViewId="0">
      <selection activeCell="D29" sqref="D29"/>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48" customFormat="1" ht="18.75" x14ac:dyDescent="0.3">
      <c r="A1" s="231"/>
      <c r="B1" s="231"/>
      <c r="C1" s="231"/>
      <c r="E1" s="49"/>
      <c r="F1" s="49"/>
      <c r="G1" s="50"/>
    </row>
    <row r="2" spans="1:21" s="48" customFormat="1" ht="20.25" x14ac:dyDescent="0.2">
      <c r="A2" s="219" t="str">
        <f>'2'!A2:C2</f>
        <v>Паспорт инвестиционного проекта</v>
      </c>
      <c r="B2" s="219"/>
      <c r="C2" s="219"/>
      <c r="D2" s="43"/>
      <c r="E2" s="43"/>
      <c r="F2" s="43"/>
      <c r="G2" s="43"/>
      <c r="H2" s="43"/>
      <c r="I2" s="43"/>
      <c r="J2" s="43"/>
      <c r="K2" s="43"/>
      <c r="L2" s="43"/>
      <c r="M2" s="43"/>
      <c r="N2" s="43"/>
      <c r="O2" s="43"/>
      <c r="P2" s="43"/>
      <c r="Q2" s="43"/>
      <c r="R2" s="43"/>
      <c r="S2" s="43"/>
      <c r="T2" s="43"/>
      <c r="U2" s="43"/>
    </row>
    <row r="3" spans="1:21" s="48" customFormat="1" ht="18.75" x14ac:dyDescent="0.2">
      <c r="A3" s="225"/>
      <c r="B3" s="225"/>
      <c r="C3" s="225"/>
      <c r="D3" s="51"/>
      <c r="E3" s="51"/>
      <c r="F3" s="51"/>
      <c r="G3" s="51"/>
      <c r="H3" s="43"/>
      <c r="I3" s="43"/>
      <c r="J3" s="43"/>
      <c r="K3" s="43"/>
      <c r="L3" s="43"/>
      <c r="M3" s="43"/>
      <c r="N3" s="43"/>
      <c r="O3" s="43"/>
      <c r="P3" s="43"/>
      <c r="Q3" s="43"/>
      <c r="R3" s="43"/>
      <c r="S3" s="43"/>
      <c r="T3" s="43"/>
      <c r="U3" s="43"/>
    </row>
    <row r="4" spans="1:21" s="48" customFormat="1" ht="18.75"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44"/>
      <c r="E4" s="44"/>
      <c r="F4" s="44"/>
      <c r="G4" s="44"/>
      <c r="H4" s="43"/>
      <c r="I4" s="43"/>
      <c r="J4" s="43"/>
      <c r="K4" s="43"/>
      <c r="L4" s="43"/>
      <c r="M4" s="43"/>
      <c r="N4" s="43"/>
      <c r="O4" s="43"/>
      <c r="P4" s="43"/>
      <c r="Q4" s="43"/>
      <c r="R4" s="43"/>
      <c r="S4" s="43"/>
      <c r="T4" s="43"/>
      <c r="U4" s="43"/>
    </row>
    <row r="5" spans="1:21" s="48" customFormat="1" ht="18.75" x14ac:dyDescent="0.2">
      <c r="A5" s="215" t="s">
        <v>528</v>
      </c>
      <c r="B5" s="215"/>
      <c r="C5" s="215"/>
      <c r="D5" s="45"/>
      <c r="E5" s="45"/>
      <c r="F5" s="45"/>
      <c r="G5" s="45"/>
      <c r="H5" s="43"/>
      <c r="I5" s="43"/>
      <c r="J5" s="43"/>
      <c r="K5" s="43"/>
      <c r="L5" s="43"/>
      <c r="M5" s="43"/>
      <c r="N5" s="43"/>
      <c r="O5" s="43"/>
      <c r="P5" s="43"/>
      <c r="Q5" s="43"/>
      <c r="R5" s="43"/>
      <c r="S5" s="43"/>
      <c r="T5" s="43"/>
      <c r="U5" s="43"/>
    </row>
    <row r="6" spans="1:21" s="48" customFormat="1" ht="18.75" x14ac:dyDescent="0.2">
      <c r="A6" s="234"/>
      <c r="B6" s="234"/>
      <c r="C6" s="234"/>
      <c r="D6" s="51"/>
      <c r="E6" s="51"/>
      <c r="F6" s="51"/>
      <c r="G6" s="51"/>
      <c r="H6" s="43"/>
      <c r="I6" s="43"/>
      <c r="J6" s="43"/>
      <c r="K6" s="43"/>
      <c r="L6" s="43"/>
      <c r="M6" s="43"/>
      <c r="N6" s="43"/>
      <c r="O6" s="43"/>
      <c r="P6" s="43"/>
      <c r="Q6" s="43"/>
      <c r="R6" s="43"/>
      <c r="S6" s="43"/>
      <c r="T6" s="43"/>
      <c r="U6" s="43"/>
    </row>
    <row r="7" spans="1:21" s="48" customFormat="1" ht="18.75" x14ac:dyDescent="0.2">
      <c r="A7" s="233" t="str">
        <f>IF(ISBLANK('1'!C13),CONCATENATE("В разделе 1 формы заполните показатель"," '",'1'!B13,"' "),'1'!C13)</f>
        <v>H_505-АГ-41</v>
      </c>
      <c r="B7" s="233"/>
      <c r="C7" s="233"/>
      <c r="D7" s="44"/>
      <c r="E7" s="44"/>
      <c r="F7" s="44"/>
      <c r="G7" s="44"/>
      <c r="H7" s="43"/>
      <c r="I7" s="43"/>
      <c r="J7" s="43"/>
      <c r="K7" s="43"/>
      <c r="L7" s="43"/>
      <c r="M7" s="43"/>
      <c r="N7" s="43"/>
      <c r="O7" s="43"/>
      <c r="P7" s="43"/>
      <c r="Q7" s="43"/>
      <c r="R7" s="43"/>
      <c r="S7" s="43"/>
      <c r="T7" s="43"/>
      <c r="U7" s="43"/>
    </row>
    <row r="8" spans="1:21" s="48" customFormat="1" ht="18.75" x14ac:dyDescent="0.2">
      <c r="A8" s="215" t="s">
        <v>529</v>
      </c>
      <c r="B8" s="215"/>
      <c r="C8" s="215"/>
      <c r="D8" s="45"/>
      <c r="E8" s="45"/>
      <c r="F8" s="45"/>
      <c r="G8" s="45"/>
      <c r="H8" s="43"/>
      <c r="I8" s="43"/>
      <c r="J8" s="43"/>
      <c r="K8" s="43"/>
      <c r="L8" s="43"/>
      <c r="M8" s="43"/>
      <c r="N8" s="43"/>
      <c r="O8" s="43"/>
      <c r="P8" s="43"/>
      <c r="Q8" s="43"/>
      <c r="R8" s="43"/>
      <c r="S8" s="43"/>
      <c r="T8" s="43"/>
      <c r="U8" s="43"/>
    </row>
    <row r="9" spans="1:21" s="53" customFormat="1" ht="15.75" customHeight="1" x14ac:dyDescent="0.2">
      <c r="A9" s="234"/>
      <c r="B9" s="234"/>
      <c r="C9" s="234"/>
      <c r="D9" s="52"/>
      <c r="E9" s="52"/>
      <c r="F9" s="52"/>
      <c r="G9" s="52"/>
      <c r="H9" s="52"/>
      <c r="I9" s="52"/>
      <c r="J9" s="52"/>
      <c r="K9" s="52"/>
      <c r="L9" s="52"/>
      <c r="M9" s="52"/>
      <c r="N9" s="52"/>
      <c r="O9" s="52"/>
      <c r="P9" s="52"/>
      <c r="Q9" s="52"/>
      <c r="R9" s="52"/>
      <c r="S9" s="52"/>
      <c r="T9" s="52"/>
      <c r="U9" s="52"/>
    </row>
    <row r="10" spans="1:21" s="54" customFormat="1" ht="18.75" x14ac:dyDescent="0.2">
      <c r="A10" s="233" t="str">
        <f>IF(ISBLANK('1'!C14),CONCATENATE("В разделе 1 формы заполните показатель"," '",'1'!B14,"' "),'1'!C14)</f>
        <v xml:space="preserve">Наращивание дамбы золоотвала № 2 СП РГРЭС </v>
      </c>
      <c r="B10" s="233"/>
      <c r="C10" s="233"/>
      <c r="D10" s="44"/>
      <c r="E10" s="44"/>
      <c r="F10" s="44"/>
      <c r="G10" s="44"/>
      <c r="H10" s="44"/>
      <c r="I10" s="44"/>
      <c r="J10" s="44"/>
      <c r="K10" s="44"/>
      <c r="L10" s="44"/>
      <c r="M10" s="44"/>
      <c r="N10" s="44"/>
      <c r="O10" s="44"/>
      <c r="P10" s="44"/>
      <c r="Q10" s="44"/>
      <c r="R10" s="44"/>
      <c r="S10" s="44"/>
      <c r="T10" s="44"/>
      <c r="U10" s="44"/>
    </row>
    <row r="11" spans="1:21" s="54" customFormat="1" ht="15" customHeight="1" x14ac:dyDescent="0.2">
      <c r="A11" s="215" t="s">
        <v>530</v>
      </c>
      <c r="B11" s="215"/>
      <c r="C11" s="215"/>
      <c r="D11" s="45"/>
      <c r="E11" s="45"/>
      <c r="F11" s="45"/>
      <c r="G11" s="45"/>
      <c r="H11" s="45"/>
      <c r="I11" s="45"/>
      <c r="J11" s="45"/>
      <c r="K11" s="45"/>
      <c r="L11" s="45"/>
      <c r="M11" s="45"/>
      <c r="N11" s="45"/>
      <c r="O11" s="45"/>
      <c r="P11" s="45"/>
      <c r="Q11" s="45"/>
      <c r="R11" s="45"/>
      <c r="S11" s="45"/>
      <c r="T11" s="45"/>
      <c r="U11" s="45"/>
    </row>
    <row r="12" spans="1:21" s="54" customFormat="1" ht="15" customHeight="1" x14ac:dyDescent="0.2">
      <c r="A12" s="225"/>
      <c r="B12" s="225"/>
      <c r="C12" s="225"/>
      <c r="D12" s="55"/>
      <c r="E12" s="55"/>
      <c r="F12" s="55"/>
      <c r="G12" s="55"/>
      <c r="H12" s="55"/>
      <c r="I12" s="55"/>
      <c r="J12" s="55"/>
      <c r="K12" s="55"/>
      <c r="L12" s="55"/>
      <c r="M12" s="55"/>
      <c r="N12" s="55"/>
      <c r="O12" s="55"/>
      <c r="P12" s="55"/>
      <c r="Q12" s="55"/>
      <c r="R12" s="55"/>
    </row>
    <row r="13" spans="1:21" s="54" customFormat="1" ht="27.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56"/>
      <c r="E13" s="56"/>
      <c r="F13" s="56"/>
      <c r="G13" s="56"/>
      <c r="H13" s="56"/>
      <c r="I13" s="56"/>
      <c r="J13" s="56"/>
      <c r="K13" s="56"/>
      <c r="L13" s="56"/>
      <c r="M13" s="56"/>
      <c r="N13" s="56"/>
      <c r="O13" s="56"/>
      <c r="P13" s="56"/>
      <c r="Q13" s="56"/>
      <c r="R13" s="56"/>
      <c r="S13" s="56"/>
      <c r="T13" s="56"/>
      <c r="U13" s="56"/>
    </row>
    <row r="14" spans="1:21" s="54" customFormat="1" ht="16.5" customHeight="1" x14ac:dyDescent="0.2">
      <c r="A14" s="232"/>
      <c r="B14" s="232"/>
      <c r="C14" s="232"/>
      <c r="D14" s="56"/>
      <c r="E14" s="56"/>
      <c r="F14" s="56"/>
      <c r="G14" s="56"/>
      <c r="H14" s="56"/>
      <c r="I14" s="56"/>
      <c r="J14" s="56"/>
      <c r="K14" s="56"/>
      <c r="L14" s="56"/>
      <c r="M14" s="56"/>
      <c r="N14" s="56"/>
      <c r="O14" s="56"/>
      <c r="P14" s="56"/>
      <c r="Q14" s="56"/>
      <c r="R14" s="56"/>
      <c r="S14" s="56"/>
      <c r="T14" s="56"/>
      <c r="U14" s="56"/>
    </row>
    <row r="15" spans="1:21" s="54" customFormat="1" ht="27.75" customHeight="1" x14ac:dyDescent="0.2">
      <c r="A15" s="230" t="s">
        <v>306</v>
      </c>
      <c r="B15" s="230"/>
      <c r="C15" s="230"/>
      <c r="D15" s="56"/>
      <c r="E15" s="56"/>
      <c r="F15" s="56"/>
      <c r="G15" s="56"/>
      <c r="H15" s="56"/>
      <c r="I15" s="56"/>
      <c r="J15" s="56"/>
      <c r="K15" s="56"/>
      <c r="L15" s="56"/>
      <c r="M15" s="56"/>
      <c r="N15" s="56"/>
      <c r="O15" s="56"/>
      <c r="P15" s="56"/>
      <c r="Q15" s="56"/>
      <c r="R15" s="56"/>
      <c r="S15" s="56"/>
      <c r="T15" s="56"/>
      <c r="U15" s="56"/>
    </row>
    <row r="16" spans="1:21" s="54" customFormat="1" ht="15" customHeight="1" x14ac:dyDescent="0.2">
      <c r="A16" s="223"/>
      <c r="B16" s="223"/>
      <c r="C16" s="223"/>
      <c r="D16" s="45"/>
      <c r="E16" s="45"/>
      <c r="F16" s="45"/>
      <c r="G16" s="45"/>
      <c r="H16" s="55"/>
      <c r="I16" s="55"/>
      <c r="J16" s="55"/>
      <c r="K16" s="55"/>
      <c r="L16" s="55"/>
      <c r="M16" s="55"/>
      <c r="N16" s="55"/>
      <c r="O16" s="55"/>
      <c r="P16" s="55"/>
      <c r="Q16" s="55"/>
      <c r="R16" s="55"/>
    </row>
    <row r="17" spans="1:21" s="54" customFormat="1" ht="39.75" customHeight="1" x14ac:dyDescent="0.2">
      <c r="A17" s="79" t="s">
        <v>132</v>
      </c>
      <c r="B17" s="80" t="s">
        <v>19</v>
      </c>
      <c r="C17" s="79" t="s">
        <v>18</v>
      </c>
      <c r="D17" s="57"/>
      <c r="E17" s="57"/>
      <c r="F17" s="57"/>
      <c r="G17" s="57"/>
      <c r="H17" s="58"/>
      <c r="I17" s="58"/>
      <c r="J17" s="58"/>
      <c r="K17" s="58"/>
      <c r="L17" s="58"/>
      <c r="M17" s="58"/>
      <c r="N17" s="58"/>
      <c r="O17" s="58"/>
      <c r="P17" s="58"/>
      <c r="Q17" s="58"/>
      <c r="R17" s="58"/>
      <c r="S17" s="59"/>
      <c r="T17" s="59"/>
      <c r="U17" s="59"/>
    </row>
    <row r="18" spans="1:21" s="54" customFormat="1" ht="16.5" customHeight="1" x14ac:dyDescent="0.2">
      <c r="A18" s="79">
        <v>1</v>
      </c>
      <c r="B18" s="80">
        <v>2</v>
      </c>
      <c r="C18" s="79">
        <v>3</v>
      </c>
      <c r="D18" s="57"/>
      <c r="E18" s="57"/>
      <c r="F18" s="57"/>
      <c r="G18" s="57"/>
      <c r="H18" s="58"/>
      <c r="I18" s="58"/>
      <c r="J18" s="58"/>
      <c r="K18" s="58"/>
      <c r="L18" s="58"/>
      <c r="M18" s="58"/>
      <c r="N18" s="58"/>
      <c r="O18" s="58"/>
      <c r="P18" s="58"/>
      <c r="Q18" s="58"/>
      <c r="R18" s="58"/>
      <c r="S18" s="59"/>
      <c r="T18" s="59"/>
      <c r="U18" s="59"/>
    </row>
    <row r="19" spans="1:21" s="54" customFormat="1" ht="40.5" customHeight="1" x14ac:dyDescent="0.2">
      <c r="A19" s="81">
        <v>1</v>
      </c>
      <c r="B19" s="87" t="s">
        <v>155</v>
      </c>
      <c r="C19" s="1" t="s">
        <v>586</v>
      </c>
      <c r="D19" s="57"/>
      <c r="E19" s="57"/>
      <c r="F19" s="57"/>
      <c r="G19" s="57"/>
      <c r="H19" s="58"/>
      <c r="I19" s="58"/>
      <c r="J19" s="58"/>
      <c r="K19" s="58"/>
      <c r="L19" s="58"/>
      <c r="M19" s="58"/>
      <c r="N19" s="58"/>
      <c r="O19" s="58"/>
      <c r="P19" s="58"/>
      <c r="Q19" s="58"/>
      <c r="R19" s="58"/>
      <c r="S19" s="59"/>
      <c r="T19" s="59"/>
      <c r="U19" s="59"/>
    </row>
    <row r="20" spans="1:21" s="54" customFormat="1" ht="30" customHeight="1" x14ac:dyDescent="0.2">
      <c r="A20" s="81">
        <v>2</v>
      </c>
      <c r="B20" s="89" t="s">
        <v>143</v>
      </c>
      <c r="C20" s="1" t="s">
        <v>592</v>
      </c>
      <c r="D20" s="57"/>
      <c r="E20" s="57"/>
      <c r="F20" s="57"/>
      <c r="G20" s="57"/>
      <c r="H20" s="58"/>
      <c r="I20" s="58"/>
      <c r="J20" s="58"/>
      <c r="K20" s="58"/>
      <c r="L20" s="58"/>
      <c r="M20" s="58"/>
      <c r="N20" s="58"/>
      <c r="O20" s="58"/>
      <c r="P20" s="58"/>
      <c r="Q20" s="58"/>
      <c r="R20" s="58"/>
      <c r="S20" s="59"/>
      <c r="T20" s="59"/>
      <c r="U20" s="59"/>
    </row>
    <row r="21" spans="1:21" s="54" customFormat="1" ht="38.25" customHeight="1" x14ac:dyDescent="0.2">
      <c r="A21" s="81">
        <v>3</v>
      </c>
      <c r="B21" s="90" t="s">
        <v>126</v>
      </c>
      <c r="C21" s="3" t="s">
        <v>593</v>
      </c>
      <c r="D21" s="57"/>
      <c r="E21" s="57"/>
      <c r="F21" s="58"/>
      <c r="G21" s="58"/>
      <c r="H21" s="58"/>
      <c r="I21" s="58"/>
      <c r="J21" s="58"/>
      <c r="K21" s="58"/>
      <c r="L21" s="58"/>
      <c r="M21" s="58"/>
      <c r="N21" s="58"/>
      <c r="O21" s="58"/>
      <c r="P21" s="58"/>
      <c r="Q21" s="59"/>
      <c r="R21" s="59"/>
      <c r="S21" s="59"/>
      <c r="T21" s="59"/>
      <c r="U21" s="59"/>
    </row>
    <row r="22" spans="1:21" ht="42.75" customHeight="1" x14ac:dyDescent="0.25">
      <c r="A22" s="81">
        <v>4</v>
      </c>
      <c r="B22" s="89" t="s">
        <v>13</v>
      </c>
      <c r="C22" s="4" t="s">
        <v>594</v>
      </c>
      <c r="D22" s="6"/>
      <c r="E22" s="6"/>
      <c r="F22" s="6"/>
      <c r="G22" s="6"/>
      <c r="H22" s="6"/>
      <c r="I22" s="6"/>
      <c r="J22" s="6"/>
      <c r="K22" s="6"/>
      <c r="L22" s="6"/>
      <c r="M22" s="6"/>
      <c r="N22" s="6"/>
      <c r="O22" s="6"/>
      <c r="P22" s="6"/>
      <c r="Q22" s="6"/>
      <c r="R22" s="6"/>
      <c r="S22" s="6"/>
      <c r="T22" s="6"/>
      <c r="U22" s="6"/>
    </row>
    <row r="23" spans="1:21" ht="63" customHeight="1" x14ac:dyDescent="0.25">
      <c r="A23" s="81">
        <v>5</v>
      </c>
      <c r="B23" s="89" t="s">
        <v>551</v>
      </c>
      <c r="C23" s="4" t="s">
        <v>595</v>
      </c>
      <c r="D23" s="6"/>
      <c r="E23" s="6"/>
      <c r="F23" s="6"/>
      <c r="G23" s="6"/>
      <c r="H23" s="6"/>
      <c r="I23" s="6"/>
      <c r="J23" s="6"/>
      <c r="K23" s="6"/>
      <c r="L23" s="6"/>
      <c r="M23" s="6"/>
      <c r="N23" s="6"/>
      <c r="O23" s="6"/>
      <c r="P23" s="6"/>
      <c r="Q23" s="6"/>
      <c r="R23" s="6"/>
      <c r="S23" s="6"/>
      <c r="T23" s="6"/>
      <c r="U23" s="6"/>
    </row>
    <row r="24" spans="1:21" ht="63" customHeight="1" x14ac:dyDescent="0.25">
      <c r="A24" s="81">
        <v>6</v>
      </c>
      <c r="B24" s="89" t="s">
        <v>131</v>
      </c>
      <c r="C24" s="4" t="s">
        <v>580</v>
      </c>
      <c r="D24" s="6"/>
      <c r="E24" s="6"/>
      <c r="F24" s="6"/>
      <c r="G24" s="6"/>
      <c r="H24" s="6"/>
      <c r="I24" s="6"/>
      <c r="J24" s="6"/>
      <c r="K24" s="6"/>
      <c r="L24" s="6"/>
      <c r="M24" s="6"/>
      <c r="N24" s="6"/>
      <c r="O24" s="6"/>
      <c r="P24" s="6"/>
      <c r="Q24" s="6"/>
      <c r="R24" s="6"/>
      <c r="S24" s="6"/>
      <c r="T24" s="6"/>
      <c r="U24" s="6"/>
    </row>
    <row r="25" spans="1:21" ht="42.75" customHeight="1" x14ac:dyDescent="0.25">
      <c r="A25" s="81">
        <v>7</v>
      </c>
      <c r="B25" s="89"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81">
        <v>8</v>
      </c>
      <c r="B26" s="89" t="s">
        <v>157</v>
      </c>
      <c r="C26" s="4" t="s">
        <v>596</v>
      </c>
      <c r="D26" s="6"/>
      <c r="E26" s="6"/>
      <c r="F26" s="6"/>
      <c r="G26" s="6"/>
      <c r="H26" s="6"/>
      <c r="I26" s="6"/>
      <c r="J26" s="6"/>
      <c r="K26" s="6"/>
      <c r="L26" s="6"/>
      <c r="M26" s="6"/>
      <c r="N26" s="6"/>
      <c r="O26" s="6"/>
      <c r="P26" s="6"/>
      <c r="Q26" s="6"/>
      <c r="R26" s="6"/>
      <c r="S26" s="6"/>
      <c r="T26" s="6"/>
      <c r="U26" s="6"/>
    </row>
    <row r="27" spans="1:21" ht="31.5" customHeight="1" x14ac:dyDescent="0.25">
      <c r="A27" s="81">
        <v>9</v>
      </c>
      <c r="B27" s="89" t="s">
        <v>10</v>
      </c>
      <c r="C27" s="4">
        <v>2021</v>
      </c>
      <c r="D27" s="6"/>
      <c r="E27" s="6"/>
      <c r="F27" s="6"/>
      <c r="G27" s="6"/>
      <c r="H27" s="6"/>
      <c r="I27" s="6"/>
      <c r="J27" s="6"/>
      <c r="K27" s="6"/>
      <c r="L27" s="6"/>
      <c r="M27" s="6"/>
      <c r="N27" s="6"/>
      <c r="O27" s="6"/>
      <c r="P27" s="6"/>
      <c r="Q27" s="6"/>
      <c r="R27" s="6"/>
      <c r="S27" s="6"/>
      <c r="T27" s="6"/>
      <c r="U27" s="6"/>
    </row>
    <row r="28" spans="1:21" ht="71.25" customHeight="1" x14ac:dyDescent="0.25">
      <c r="A28" s="81">
        <v>10</v>
      </c>
      <c r="B28" s="91" t="s">
        <v>322</v>
      </c>
      <c r="C28" s="4">
        <v>2022</v>
      </c>
      <c r="D28" s="6"/>
      <c r="E28" s="6"/>
      <c r="F28" s="6"/>
      <c r="G28" s="6"/>
      <c r="H28" s="6"/>
      <c r="I28" s="6"/>
      <c r="J28" s="6"/>
      <c r="K28" s="6"/>
      <c r="L28" s="6"/>
      <c r="M28" s="6"/>
      <c r="N28" s="6"/>
      <c r="O28" s="6"/>
      <c r="P28" s="6"/>
      <c r="Q28" s="6"/>
      <c r="R28" s="6"/>
      <c r="S28" s="6"/>
      <c r="T28" s="6"/>
      <c r="U28" s="6"/>
    </row>
    <row r="29" spans="1:21" ht="71.25" customHeight="1" x14ac:dyDescent="0.25">
      <c r="A29" s="81">
        <v>11</v>
      </c>
      <c r="B29" s="91" t="s">
        <v>323</v>
      </c>
      <c r="C29" s="4">
        <v>2028</v>
      </c>
      <c r="D29" s="6"/>
      <c r="E29" s="6"/>
      <c r="F29" s="6"/>
      <c r="G29" s="6"/>
      <c r="H29" s="6"/>
      <c r="I29" s="6"/>
      <c r="J29" s="6"/>
      <c r="K29" s="6"/>
      <c r="L29" s="6"/>
      <c r="M29" s="6"/>
      <c r="N29" s="6"/>
      <c r="O29" s="6"/>
      <c r="P29" s="6"/>
      <c r="Q29" s="6"/>
      <c r="R29" s="6"/>
      <c r="S29" s="6"/>
      <c r="T29" s="6"/>
      <c r="U29" s="6"/>
    </row>
    <row r="30" spans="1:21" ht="42.75" customHeight="1" x14ac:dyDescent="0.25">
      <c r="A30" s="81">
        <v>12</v>
      </c>
      <c r="B30" s="92" t="s">
        <v>7</v>
      </c>
      <c r="C30" s="4" t="s">
        <v>585</v>
      </c>
      <c r="D30" s="6"/>
      <c r="E30" s="6"/>
      <c r="F30" s="6"/>
      <c r="G30" s="6"/>
      <c r="H30" s="6"/>
      <c r="I30" s="6"/>
      <c r="J30" s="6"/>
      <c r="K30" s="6"/>
      <c r="L30" s="6"/>
      <c r="M30" s="6"/>
      <c r="N30" s="6"/>
      <c r="O30" s="6"/>
      <c r="P30" s="6"/>
      <c r="Q30" s="6"/>
      <c r="R30" s="6"/>
      <c r="S30" s="6"/>
      <c r="T30" s="6"/>
      <c r="U30" s="6"/>
    </row>
    <row r="31" spans="1:21" ht="71.25" customHeight="1" x14ac:dyDescent="0.25">
      <c r="A31" s="81">
        <v>13</v>
      </c>
      <c r="B31" s="91" t="s">
        <v>324</v>
      </c>
      <c r="C31" s="4" t="s">
        <v>574</v>
      </c>
      <c r="D31" s="6"/>
      <c r="E31" s="6"/>
      <c r="F31" s="6"/>
      <c r="G31" s="6"/>
      <c r="H31" s="6"/>
      <c r="I31" s="6"/>
      <c r="J31" s="6"/>
      <c r="K31" s="6"/>
      <c r="L31" s="6"/>
      <c r="M31" s="6"/>
      <c r="N31" s="6"/>
      <c r="O31" s="6"/>
      <c r="P31" s="6"/>
      <c r="Q31" s="6"/>
      <c r="R31" s="6"/>
      <c r="S31" s="6"/>
      <c r="T31" s="6"/>
      <c r="U31" s="6"/>
    </row>
    <row r="32" spans="1:21" ht="93" customHeight="1" x14ac:dyDescent="0.25">
      <c r="A32" s="81">
        <v>14</v>
      </c>
      <c r="B32" s="91"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81">
        <v>15</v>
      </c>
      <c r="B33" s="91"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81">
        <v>16</v>
      </c>
      <c r="B34" s="91"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81">
        <v>17</v>
      </c>
      <c r="B35" s="91"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81">
        <v>18</v>
      </c>
      <c r="B36" s="91"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81">
        <v>19</v>
      </c>
      <c r="B37" s="91"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81">
        <v>20</v>
      </c>
      <c r="B38" s="91"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81">
        <v>21</v>
      </c>
      <c r="B39" s="91"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8" priority="2">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48" customFormat="1" x14ac:dyDescent="0.2">
      <c r="A1" s="231"/>
      <c r="B1" s="231"/>
      <c r="C1" s="231"/>
      <c r="D1" s="231"/>
      <c r="E1" s="231"/>
      <c r="F1" s="231"/>
      <c r="G1" s="231"/>
      <c r="H1" s="231"/>
      <c r="I1" s="231"/>
      <c r="J1" s="231"/>
      <c r="K1" s="231"/>
      <c r="L1" s="231"/>
      <c r="M1" s="231"/>
      <c r="N1" s="231"/>
      <c r="O1" s="231"/>
      <c r="P1" s="231"/>
    </row>
    <row r="2" spans="1:25" s="48" customFormat="1" ht="20.25" x14ac:dyDescent="0.2">
      <c r="A2" s="219" t="str">
        <f>'2'!A2:C2</f>
        <v>Паспорт инвестиционного проекта</v>
      </c>
      <c r="B2" s="219"/>
      <c r="C2" s="219"/>
      <c r="D2" s="219"/>
      <c r="E2" s="219"/>
      <c r="F2" s="219"/>
      <c r="G2" s="219"/>
      <c r="H2" s="219"/>
      <c r="I2" s="219"/>
      <c r="J2" s="219"/>
      <c r="K2" s="219"/>
      <c r="L2" s="219"/>
      <c r="M2" s="219"/>
      <c r="N2" s="219"/>
      <c r="O2" s="219"/>
      <c r="P2" s="219"/>
      <c r="Q2" s="43"/>
      <c r="R2" s="43"/>
      <c r="S2" s="43"/>
      <c r="T2" s="43"/>
      <c r="U2" s="43"/>
      <c r="V2" s="43"/>
      <c r="W2" s="43"/>
      <c r="X2" s="43"/>
      <c r="Y2" s="43"/>
    </row>
    <row r="3" spans="1:25" s="48" customFormat="1" ht="18.75" x14ac:dyDescent="0.2">
      <c r="A3" s="225"/>
      <c r="B3" s="225"/>
      <c r="C3" s="225"/>
      <c r="D3" s="225"/>
      <c r="E3" s="225"/>
      <c r="F3" s="225"/>
      <c r="G3" s="225"/>
      <c r="H3" s="225"/>
      <c r="I3" s="225"/>
      <c r="J3" s="225"/>
      <c r="K3" s="225"/>
      <c r="L3" s="225"/>
      <c r="M3" s="225"/>
      <c r="N3" s="225"/>
      <c r="O3" s="225"/>
      <c r="P3" s="225"/>
      <c r="Q3" s="43"/>
      <c r="R3" s="43"/>
      <c r="S3" s="43"/>
      <c r="T3" s="43"/>
      <c r="U3" s="43"/>
      <c r="V3" s="43"/>
      <c r="W3" s="43"/>
      <c r="X3" s="43"/>
      <c r="Y3" s="43"/>
    </row>
    <row r="4" spans="1:25" s="48" customFormat="1" ht="18.75"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233"/>
      <c r="Q4" s="43"/>
      <c r="R4" s="43"/>
      <c r="S4" s="43"/>
      <c r="T4" s="43"/>
      <c r="U4" s="43"/>
      <c r="V4" s="43"/>
      <c r="W4" s="43"/>
      <c r="X4" s="43"/>
      <c r="Y4" s="43"/>
    </row>
    <row r="5" spans="1:25" s="48" customFormat="1" ht="18.75" x14ac:dyDescent="0.2">
      <c r="A5" s="215" t="s">
        <v>528</v>
      </c>
      <c r="B5" s="215"/>
      <c r="C5" s="215"/>
      <c r="D5" s="215"/>
      <c r="E5" s="215"/>
      <c r="F5" s="215"/>
      <c r="G5" s="215"/>
      <c r="H5" s="215"/>
      <c r="I5" s="215"/>
      <c r="J5" s="215"/>
      <c r="K5" s="215"/>
      <c r="L5" s="215"/>
      <c r="M5" s="215"/>
      <c r="N5" s="215"/>
      <c r="O5" s="215"/>
      <c r="P5" s="215"/>
      <c r="Q5" s="43"/>
      <c r="R5" s="43"/>
      <c r="S5" s="43"/>
      <c r="T5" s="43"/>
      <c r="U5" s="43"/>
      <c r="V5" s="43"/>
      <c r="W5" s="43"/>
      <c r="X5" s="43"/>
      <c r="Y5" s="43"/>
    </row>
    <row r="6" spans="1:25" s="48" customFormat="1" ht="18.75" x14ac:dyDescent="0.2">
      <c r="A6" s="234"/>
      <c r="B6" s="234"/>
      <c r="C6" s="234"/>
      <c r="D6" s="234"/>
      <c r="E6" s="234"/>
      <c r="F6" s="234"/>
      <c r="G6" s="234"/>
      <c r="H6" s="234"/>
      <c r="I6" s="234"/>
      <c r="J6" s="234"/>
      <c r="K6" s="234"/>
      <c r="L6" s="234"/>
      <c r="M6" s="234"/>
      <c r="N6" s="234"/>
      <c r="O6" s="234"/>
      <c r="P6" s="234"/>
      <c r="Q6" s="43"/>
      <c r="R6" s="43"/>
      <c r="S6" s="43"/>
      <c r="T6" s="43"/>
      <c r="U6" s="43"/>
      <c r="V6" s="43"/>
      <c r="W6" s="43"/>
      <c r="X6" s="43"/>
      <c r="Y6" s="43"/>
    </row>
    <row r="7" spans="1:25" s="48" customFormat="1" ht="18.75"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233"/>
      <c r="Q7" s="43"/>
      <c r="R7" s="43"/>
      <c r="S7" s="43"/>
      <c r="T7" s="43"/>
      <c r="U7" s="43"/>
      <c r="V7" s="43"/>
      <c r="W7" s="43"/>
      <c r="X7" s="43"/>
      <c r="Y7" s="43"/>
    </row>
    <row r="8" spans="1:25" s="48" customFormat="1" ht="18.75" x14ac:dyDescent="0.2">
      <c r="A8" s="215" t="s">
        <v>529</v>
      </c>
      <c r="B8" s="215"/>
      <c r="C8" s="215"/>
      <c r="D8" s="215"/>
      <c r="E8" s="215"/>
      <c r="F8" s="215"/>
      <c r="G8" s="215"/>
      <c r="H8" s="215"/>
      <c r="I8" s="215"/>
      <c r="J8" s="215"/>
      <c r="K8" s="215"/>
      <c r="L8" s="215"/>
      <c r="M8" s="215"/>
      <c r="N8" s="215"/>
      <c r="O8" s="215"/>
      <c r="P8" s="215"/>
      <c r="Q8" s="43"/>
      <c r="R8" s="43"/>
      <c r="S8" s="43"/>
      <c r="T8" s="43"/>
      <c r="U8" s="43"/>
      <c r="V8" s="43"/>
      <c r="W8" s="43"/>
      <c r="X8" s="43"/>
      <c r="Y8" s="43"/>
    </row>
    <row r="9" spans="1:25" s="53" customFormat="1" ht="15.75" customHeight="1" x14ac:dyDescent="0.2">
      <c r="A9" s="234"/>
      <c r="B9" s="234"/>
      <c r="C9" s="234"/>
      <c r="D9" s="234"/>
      <c r="E9" s="234"/>
      <c r="F9" s="234"/>
      <c r="G9" s="234"/>
      <c r="H9" s="234"/>
      <c r="I9" s="234"/>
      <c r="J9" s="234"/>
      <c r="K9" s="234"/>
      <c r="L9" s="234"/>
      <c r="M9" s="234"/>
      <c r="N9" s="234"/>
      <c r="O9" s="234"/>
      <c r="P9" s="234"/>
      <c r="Q9" s="52"/>
      <c r="R9" s="52"/>
      <c r="S9" s="52"/>
      <c r="T9" s="52"/>
      <c r="U9" s="52"/>
      <c r="V9" s="52"/>
      <c r="W9" s="52"/>
      <c r="X9" s="52"/>
      <c r="Y9" s="52"/>
    </row>
    <row r="10" spans="1:25" s="54" customFormat="1" ht="18.75"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233"/>
      <c r="Q10" s="44"/>
      <c r="R10" s="44"/>
      <c r="S10" s="44"/>
      <c r="T10" s="44"/>
      <c r="U10" s="44"/>
      <c r="V10" s="44"/>
      <c r="W10" s="44"/>
      <c r="X10" s="44"/>
      <c r="Y10" s="44"/>
    </row>
    <row r="11" spans="1:25" s="54" customFormat="1" ht="15" customHeight="1" x14ac:dyDescent="0.2">
      <c r="A11" s="215" t="s">
        <v>530</v>
      </c>
      <c r="B11" s="215"/>
      <c r="C11" s="215"/>
      <c r="D11" s="215"/>
      <c r="E11" s="215"/>
      <c r="F11" s="215"/>
      <c r="G11" s="215"/>
      <c r="H11" s="215"/>
      <c r="I11" s="215"/>
      <c r="J11" s="215"/>
      <c r="K11" s="215"/>
      <c r="L11" s="215"/>
      <c r="M11" s="215"/>
      <c r="N11" s="215"/>
      <c r="O11" s="215"/>
      <c r="P11" s="215"/>
      <c r="Q11" s="45"/>
      <c r="R11" s="45"/>
      <c r="S11" s="45"/>
      <c r="T11" s="45"/>
      <c r="U11" s="45"/>
      <c r="V11" s="45"/>
      <c r="W11" s="45"/>
      <c r="X11" s="45"/>
      <c r="Y11" s="45"/>
    </row>
    <row r="12" spans="1:25" s="54" customFormat="1" ht="15" customHeight="1" x14ac:dyDescent="0.2">
      <c r="A12" s="234"/>
      <c r="B12" s="234"/>
      <c r="C12" s="234"/>
      <c r="D12" s="234"/>
      <c r="E12" s="234"/>
      <c r="F12" s="234"/>
      <c r="G12" s="234"/>
      <c r="H12" s="234"/>
      <c r="I12" s="234"/>
      <c r="J12" s="234"/>
      <c r="K12" s="234"/>
      <c r="L12" s="234"/>
      <c r="M12" s="234"/>
      <c r="N12" s="234"/>
      <c r="O12" s="234"/>
      <c r="P12" s="234"/>
      <c r="Q12" s="45"/>
      <c r="R12" s="45"/>
      <c r="S12" s="45"/>
      <c r="T12" s="45"/>
      <c r="U12" s="45"/>
      <c r="V12" s="45"/>
      <c r="W12" s="45"/>
      <c r="X12" s="45"/>
      <c r="Y12" s="45"/>
    </row>
    <row r="13" spans="1:25" s="54" customFormat="1" ht="19.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45"/>
      <c r="R13" s="45"/>
      <c r="S13" s="45"/>
      <c r="T13" s="45"/>
      <c r="U13" s="45"/>
      <c r="V13" s="45"/>
      <c r="W13" s="45"/>
      <c r="X13" s="45"/>
      <c r="Y13" s="45"/>
    </row>
    <row r="14" spans="1:25" s="54" customFormat="1" ht="15" customHeight="1" x14ac:dyDescent="0.2">
      <c r="A14" s="234"/>
      <c r="B14" s="234"/>
      <c r="C14" s="234"/>
      <c r="D14" s="234"/>
      <c r="E14" s="234"/>
      <c r="F14" s="234"/>
      <c r="G14" s="234"/>
      <c r="H14" s="234"/>
      <c r="I14" s="234"/>
      <c r="J14" s="234"/>
      <c r="K14" s="234"/>
      <c r="L14" s="234"/>
      <c r="M14" s="234"/>
      <c r="N14" s="234"/>
      <c r="O14" s="234"/>
      <c r="P14" s="234"/>
      <c r="Q14" s="55"/>
      <c r="R14" s="55"/>
      <c r="S14" s="55"/>
      <c r="T14" s="55"/>
      <c r="U14" s="55"/>
      <c r="V14" s="55"/>
    </row>
    <row r="15" spans="1:25" s="54" customFormat="1" ht="29.25" customHeight="1" x14ac:dyDescent="0.3">
      <c r="A15" s="23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7"/>
      <c r="C15" s="237"/>
      <c r="D15" s="237"/>
      <c r="E15" s="237"/>
      <c r="F15" s="237"/>
      <c r="G15" s="237"/>
      <c r="H15" s="237"/>
      <c r="I15" s="237"/>
      <c r="J15" s="237"/>
      <c r="K15" s="237"/>
      <c r="L15" s="237"/>
      <c r="M15" s="237"/>
      <c r="N15" s="237"/>
      <c r="O15" s="237"/>
      <c r="P15" s="237"/>
      <c r="Q15" s="64"/>
      <c r="R15" s="56"/>
      <c r="S15" s="56"/>
      <c r="T15" s="56"/>
      <c r="U15" s="56"/>
      <c r="V15" s="56"/>
      <c r="W15" s="56"/>
      <c r="X15" s="56"/>
      <c r="Y15" s="56"/>
    </row>
    <row r="16" spans="1:25" s="54" customFormat="1" ht="18.75" customHeight="1" x14ac:dyDescent="0.2">
      <c r="A16" s="236"/>
      <c r="B16" s="236"/>
      <c r="C16" s="236"/>
      <c r="D16" s="236"/>
      <c r="E16" s="236"/>
      <c r="F16" s="236"/>
      <c r="G16" s="236"/>
      <c r="H16" s="236"/>
      <c r="I16" s="236"/>
      <c r="J16" s="236"/>
      <c r="K16" s="236"/>
      <c r="L16" s="236"/>
      <c r="M16" s="236"/>
      <c r="N16" s="236"/>
      <c r="O16" s="236"/>
      <c r="P16" s="236"/>
      <c r="Q16" s="64"/>
      <c r="R16" s="56"/>
      <c r="S16" s="56"/>
      <c r="T16" s="56"/>
      <c r="U16" s="56"/>
      <c r="V16" s="56"/>
      <c r="W16" s="56"/>
      <c r="X16" s="56"/>
      <c r="Y16" s="56"/>
    </row>
    <row r="17" spans="1:25" s="54" customFormat="1" ht="18.75" customHeight="1" x14ac:dyDescent="0.2">
      <c r="A17" s="230" t="s">
        <v>307</v>
      </c>
      <c r="B17" s="230"/>
      <c r="C17" s="230"/>
      <c r="D17" s="230"/>
      <c r="E17" s="230"/>
      <c r="F17" s="230"/>
      <c r="G17" s="230"/>
      <c r="H17" s="230"/>
      <c r="I17" s="230"/>
      <c r="J17" s="230"/>
      <c r="K17" s="230"/>
      <c r="L17" s="230"/>
      <c r="M17" s="230"/>
      <c r="N17" s="230"/>
      <c r="O17" s="230"/>
      <c r="P17" s="230"/>
      <c r="Q17" s="64"/>
      <c r="R17" s="56"/>
      <c r="S17" s="56"/>
      <c r="T17" s="56"/>
      <c r="U17" s="56"/>
      <c r="V17" s="56"/>
      <c r="W17" s="56"/>
      <c r="X17" s="56"/>
      <c r="Y17" s="56"/>
    </row>
    <row r="18" spans="1:25" s="54" customFormat="1" ht="22.5" customHeight="1" x14ac:dyDescent="0.2">
      <c r="A18" s="223"/>
      <c r="B18" s="223"/>
      <c r="C18" s="223"/>
      <c r="D18" s="223"/>
      <c r="E18" s="223"/>
      <c r="F18" s="223"/>
      <c r="G18" s="223"/>
      <c r="H18" s="223"/>
      <c r="I18" s="223"/>
      <c r="J18" s="223"/>
      <c r="K18" s="223"/>
      <c r="L18" s="223"/>
      <c r="M18" s="223"/>
      <c r="N18" s="223"/>
      <c r="O18" s="223"/>
      <c r="P18" s="223"/>
      <c r="Q18" s="55"/>
      <c r="R18" s="55"/>
      <c r="S18" s="55"/>
      <c r="T18" s="55"/>
      <c r="U18" s="55"/>
      <c r="V18" s="55"/>
    </row>
    <row r="19" spans="1:25" s="54" customFormat="1" ht="106.5" customHeight="1" x14ac:dyDescent="0.2">
      <c r="A19" s="235" t="s">
        <v>132</v>
      </c>
      <c r="B19" s="239" t="s">
        <v>135</v>
      </c>
      <c r="C19" s="240"/>
      <c r="D19" s="239" t="s">
        <v>134</v>
      </c>
      <c r="E19" s="238" t="s">
        <v>333</v>
      </c>
      <c r="F19" s="235" t="s">
        <v>138</v>
      </c>
      <c r="G19" s="238" t="s">
        <v>32</v>
      </c>
      <c r="H19" s="235" t="s">
        <v>102</v>
      </c>
      <c r="I19" s="235" t="s">
        <v>31</v>
      </c>
      <c r="J19" s="235" t="s">
        <v>139</v>
      </c>
      <c r="K19" s="235" t="s">
        <v>30</v>
      </c>
      <c r="L19" s="235" t="s">
        <v>29</v>
      </c>
      <c r="M19" s="235" t="s">
        <v>28</v>
      </c>
      <c r="N19" s="235" t="s">
        <v>156</v>
      </c>
      <c r="O19" s="235"/>
      <c r="P19" s="242" t="s">
        <v>334</v>
      </c>
      <c r="Q19" s="55"/>
      <c r="R19" s="55"/>
      <c r="S19" s="55"/>
      <c r="T19" s="55"/>
      <c r="U19" s="55"/>
      <c r="V19" s="55"/>
    </row>
    <row r="20" spans="1:25" s="54" customFormat="1" ht="117" customHeight="1" x14ac:dyDescent="0.2">
      <c r="A20" s="235"/>
      <c r="B20" s="93" t="s">
        <v>4</v>
      </c>
      <c r="C20" s="93" t="s">
        <v>3</v>
      </c>
      <c r="D20" s="241"/>
      <c r="E20" s="238"/>
      <c r="F20" s="235"/>
      <c r="G20" s="238"/>
      <c r="H20" s="235"/>
      <c r="I20" s="235"/>
      <c r="J20" s="235"/>
      <c r="K20" s="235"/>
      <c r="L20" s="235"/>
      <c r="M20" s="235"/>
      <c r="N20" s="79" t="s">
        <v>136</v>
      </c>
      <c r="O20" s="93" t="s">
        <v>137</v>
      </c>
      <c r="P20" s="242"/>
      <c r="Q20" s="58"/>
      <c r="R20" s="58"/>
      <c r="S20" s="58"/>
      <c r="T20" s="58"/>
      <c r="U20" s="58"/>
      <c r="V20" s="58"/>
      <c r="W20" s="59"/>
      <c r="X20" s="59"/>
      <c r="Y20" s="59"/>
    </row>
    <row r="21" spans="1:25"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80">
        <v>15</v>
      </c>
      <c r="P21" s="79">
        <v>16</v>
      </c>
      <c r="Q21" s="58"/>
      <c r="R21" s="58"/>
      <c r="S21" s="58"/>
      <c r="T21" s="58"/>
      <c r="U21" s="58"/>
      <c r="V21" s="58"/>
      <c r="W21" s="59"/>
      <c r="X21" s="59"/>
      <c r="Y21" s="59"/>
    </row>
    <row r="22" spans="1:25"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58"/>
      <c r="R22" s="58"/>
      <c r="S22" s="58"/>
      <c r="T22" s="58"/>
      <c r="U22" s="58"/>
      <c r="V22" s="58"/>
      <c r="W22" s="59"/>
      <c r="X22" s="59"/>
      <c r="Y22" s="59"/>
    </row>
    <row r="23" spans="1:25" s="54" customFormat="1" ht="18.75" x14ac:dyDescent="0.2">
      <c r="A23" s="131"/>
      <c r="B23" s="131"/>
      <c r="C23" s="131"/>
      <c r="D23" s="131"/>
      <c r="E23" s="131"/>
      <c r="F23" s="131"/>
      <c r="G23" s="131"/>
      <c r="H23" s="131"/>
      <c r="I23" s="22"/>
      <c r="J23" s="22"/>
      <c r="K23" s="22"/>
      <c r="L23" s="22"/>
      <c r="M23" s="132"/>
      <c r="N23" s="132"/>
      <c r="O23" s="58"/>
      <c r="P23" s="58"/>
      <c r="Q23" s="58"/>
      <c r="R23" s="58"/>
      <c r="S23" s="58"/>
      <c r="T23" s="58"/>
      <c r="U23" s="59"/>
      <c r="V23" s="59"/>
      <c r="W23" s="59"/>
      <c r="X23" s="59"/>
      <c r="Y23" s="59"/>
    </row>
    <row r="24" spans="1:25" s="54" customFormat="1" ht="18.75" x14ac:dyDescent="0.2">
      <c r="A24" s="131"/>
      <c r="B24" s="131"/>
      <c r="C24" s="131"/>
      <c r="D24" s="131"/>
      <c r="E24" s="131"/>
      <c r="F24" s="131"/>
      <c r="G24" s="131"/>
      <c r="H24" s="131"/>
      <c r="I24" s="22"/>
      <c r="J24" s="22"/>
      <c r="K24" s="22"/>
      <c r="L24" s="22"/>
      <c r="M24" s="132"/>
      <c r="N24" s="132"/>
      <c r="O24" s="58"/>
      <c r="P24" s="58"/>
      <c r="Q24" s="58"/>
      <c r="R24" s="58"/>
      <c r="S24" s="58"/>
      <c r="T24" s="58"/>
      <c r="U24" s="59"/>
      <c r="V24" s="59"/>
      <c r="W24" s="59"/>
      <c r="X24" s="59"/>
      <c r="Y24" s="59"/>
    </row>
    <row r="25" spans="1:25" s="54" customFormat="1" ht="18.75" x14ac:dyDescent="0.2">
      <c r="A25" s="133"/>
      <c r="B25" s="131"/>
      <c r="C25" s="131"/>
      <c r="D25" s="131"/>
      <c r="E25" s="131"/>
      <c r="F25" s="131"/>
      <c r="G25" s="131"/>
      <c r="H25" s="131"/>
      <c r="I25" s="22"/>
      <c r="J25" s="22"/>
      <c r="K25" s="22"/>
      <c r="L25" s="22"/>
      <c r="M25" s="132"/>
      <c r="N25" s="132"/>
      <c r="O25" s="58"/>
      <c r="P25" s="58"/>
      <c r="Q25" s="58"/>
      <c r="R25" s="58"/>
      <c r="S25" s="58"/>
      <c r="T25" s="58"/>
      <c r="U25" s="59"/>
      <c r="V25" s="59"/>
      <c r="W25" s="59"/>
      <c r="X25" s="59"/>
      <c r="Y25" s="59"/>
    </row>
    <row r="26" spans="1:25" s="54" customFormat="1" ht="18.75" x14ac:dyDescent="0.2">
      <c r="A26" s="133"/>
      <c r="B26" s="131"/>
      <c r="C26" s="131"/>
      <c r="D26" s="131"/>
      <c r="E26" s="131"/>
      <c r="F26" s="131"/>
      <c r="G26" s="131"/>
      <c r="H26" s="131"/>
      <c r="I26" s="22"/>
      <c r="J26" s="22"/>
      <c r="K26" s="22"/>
      <c r="L26" s="22"/>
      <c r="M26" s="132"/>
      <c r="N26" s="132"/>
      <c r="O26" s="58"/>
      <c r="P26" s="58"/>
      <c r="Q26" s="58"/>
      <c r="R26" s="58"/>
      <c r="S26" s="58"/>
      <c r="T26" s="58"/>
      <c r="U26" s="59"/>
      <c r="V26" s="59"/>
      <c r="W26" s="59"/>
      <c r="X26" s="59"/>
      <c r="Y26" s="59"/>
    </row>
    <row r="27" spans="1:25" s="54" customFormat="1" ht="18.75" x14ac:dyDescent="0.2">
      <c r="A27" s="133"/>
      <c r="B27" s="131"/>
      <c r="C27" s="131"/>
      <c r="D27" s="131"/>
      <c r="E27" s="131"/>
      <c r="F27" s="131"/>
      <c r="G27" s="131"/>
      <c r="H27" s="131"/>
      <c r="I27" s="22"/>
      <c r="J27" s="22"/>
      <c r="K27" s="22"/>
      <c r="L27" s="22"/>
      <c r="M27" s="132"/>
      <c r="N27" s="132"/>
      <c r="O27" s="58"/>
      <c r="P27" s="58"/>
      <c r="Q27" s="58"/>
      <c r="R27" s="58"/>
      <c r="S27" s="58"/>
      <c r="T27" s="58"/>
      <c r="U27" s="59"/>
      <c r="V27" s="59"/>
      <c r="W27" s="59"/>
      <c r="X27" s="59"/>
      <c r="Y27" s="59"/>
    </row>
    <row r="28" spans="1:25" s="66" customFormat="1" ht="20.25" customHeight="1" x14ac:dyDescent="0.25">
      <c r="A28" s="134"/>
      <c r="B28" s="134"/>
      <c r="C28" s="134"/>
      <c r="D28" s="134"/>
      <c r="E28" s="134"/>
      <c r="F28" s="134"/>
      <c r="G28" s="134"/>
      <c r="H28" s="134"/>
      <c r="I28" s="134"/>
      <c r="J28" s="134"/>
      <c r="K28" s="134"/>
      <c r="L28" s="135"/>
      <c r="M28" s="135"/>
      <c r="N28" s="135"/>
      <c r="O28" s="135"/>
      <c r="P28" s="135"/>
      <c r="Q28" s="65"/>
      <c r="R28" s="65"/>
      <c r="S28" s="65"/>
      <c r="T28" s="65"/>
      <c r="U28" s="65"/>
      <c r="V28" s="65"/>
      <c r="W28" s="65"/>
      <c r="X28" s="65"/>
      <c r="Y28" s="6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6" priority="1">
      <formula>CELL("защита",A1)</formula>
    </cfRule>
  </conditionalFormatting>
  <conditionalFormatting sqref="A22:P1048576">
    <cfRule type="expression" dxfId="2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48" customFormat="1" ht="15" x14ac:dyDescent="0.2">
      <c r="A1" s="244"/>
      <c r="B1" s="244"/>
      <c r="C1" s="244"/>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44"/>
      <c r="AH1" s="244"/>
      <c r="AI1" s="244"/>
      <c r="AJ1" s="244"/>
      <c r="AK1" s="244"/>
      <c r="AL1" s="244"/>
      <c r="AM1" s="244"/>
      <c r="AN1" s="244"/>
      <c r="AO1" s="244"/>
    </row>
    <row r="2" spans="1:41" s="48"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row>
    <row r="3" spans="1:41" s="48" customFormat="1" ht="18.75" x14ac:dyDescent="0.2">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row>
    <row r="4" spans="1:41" s="48" customFormat="1" ht="18.75" customHeight="1"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48" customFormat="1" ht="18.75" customHeight="1" x14ac:dyDescent="0.2">
      <c r="A5" s="228" t="s">
        <v>528</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48"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row>
    <row r="7" spans="1:41" s="48" customFormat="1" ht="18.75" customHeight="1"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48" customFormat="1" ht="18.75" customHeight="1" x14ac:dyDescent="0.2">
      <c r="A8" s="228" t="s">
        <v>529</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53"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row>
    <row r="10" spans="1:41" s="54" customFormat="1" ht="18.75"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54" customFormat="1" ht="15" customHeight="1" x14ac:dyDescent="0.2">
      <c r="A11" s="228" t="s">
        <v>530</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54"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row>
    <row r="13" spans="1:41" s="54"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row>
    <row r="14" spans="1:41" s="54" customFormat="1" ht="20.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54" customFormat="1" ht="20.25" customHeight="1" x14ac:dyDescent="0.2">
      <c r="A15" s="246" t="s">
        <v>309</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row>
    <row r="16" spans="1:41" s="67"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row>
    <row r="17" spans="1:135" ht="46.5" customHeight="1" x14ac:dyDescent="0.25">
      <c r="A17" s="247" t="s">
        <v>132</v>
      </c>
      <c r="B17" s="259" t="s">
        <v>171</v>
      </c>
      <c r="C17" s="260"/>
      <c r="D17" s="250" t="s">
        <v>41</v>
      </c>
      <c r="E17" s="259" t="s">
        <v>142</v>
      </c>
      <c r="F17" s="260"/>
      <c r="G17" s="259" t="s">
        <v>172</v>
      </c>
      <c r="H17" s="260"/>
      <c r="I17" s="259" t="s">
        <v>40</v>
      </c>
      <c r="J17" s="260"/>
      <c r="K17" s="263" t="s">
        <v>39</v>
      </c>
      <c r="L17" s="264" t="s">
        <v>181</v>
      </c>
      <c r="M17" s="264"/>
      <c r="N17" s="264"/>
      <c r="O17" s="264"/>
      <c r="P17" s="264" t="s">
        <v>183</v>
      </c>
      <c r="Q17" s="264"/>
      <c r="R17" s="264"/>
      <c r="S17" s="264"/>
      <c r="T17" s="252" t="s">
        <v>338</v>
      </c>
      <c r="U17" s="253" t="s">
        <v>339</v>
      </c>
      <c r="V17" s="250" t="s">
        <v>173</v>
      </c>
      <c r="W17" s="255" t="s">
        <v>340</v>
      </c>
      <c r="X17" s="255" t="s">
        <v>341</v>
      </c>
      <c r="Y17" s="250" t="s">
        <v>184</v>
      </c>
      <c r="Z17" s="250" t="s">
        <v>185</v>
      </c>
      <c r="AA17" s="273" t="s">
        <v>168</v>
      </c>
      <c r="AB17" s="274"/>
      <c r="AC17" s="273" t="s">
        <v>169</v>
      </c>
      <c r="AD17" s="274"/>
      <c r="AE17" s="270" t="s">
        <v>170</v>
      </c>
      <c r="AF17" s="265" t="s">
        <v>37</v>
      </c>
      <c r="AG17" s="266"/>
      <c r="AH17" s="267"/>
      <c r="AI17" s="265" t="s">
        <v>36</v>
      </c>
      <c r="AJ17" s="266"/>
      <c r="AK17" s="265" t="s">
        <v>303</v>
      </c>
      <c r="AL17" s="266"/>
      <c r="AM17" s="266"/>
      <c r="AN17" s="266"/>
      <c r="AO17" s="267"/>
    </row>
    <row r="18" spans="1:135" ht="147" customHeight="1" x14ac:dyDescent="0.25">
      <c r="A18" s="248"/>
      <c r="B18" s="261"/>
      <c r="C18" s="262"/>
      <c r="D18" s="251"/>
      <c r="E18" s="261"/>
      <c r="F18" s="262"/>
      <c r="G18" s="261"/>
      <c r="H18" s="262"/>
      <c r="I18" s="261"/>
      <c r="J18" s="262"/>
      <c r="K18" s="263"/>
      <c r="L18" s="263" t="s">
        <v>348</v>
      </c>
      <c r="M18" s="263"/>
      <c r="N18" s="263" t="s">
        <v>302</v>
      </c>
      <c r="O18" s="263"/>
      <c r="P18" s="264" t="s">
        <v>348</v>
      </c>
      <c r="Q18" s="264"/>
      <c r="R18" s="268" t="s">
        <v>358</v>
      </c>
      <c r="S18" s="269"/>
      <c r="T18" s="252"/>
      <c r="U18" s="254"/>
      <c r="V18" s="251"/>
      <c r="W18" s="256"/>
      <c r="X18" s="257"/>
      <c r="Y18" s="258"/>
      <c r="Z18" s="251"/>
      <c r="AA18" s="275"/>
      <c r="AB18" s="276"/>
      <c r="AC18" s="275"/>
      <c r="AD18" s="276"/>
      <c r="AE18" s="271"/>
      <c r="AF18" s="95" t="s">
        <v>342</v>
      </c>
      <c r="AG18" s="95" t="s">
        <v>343</v>
      </c>
      <c r="AH18" s="96" t="s">
        <v>124</v>
      </c>
      <c r="AI18" s="96" t="s">
        <v>35</v>
      </c>
      <c r="AJ18" s="97" t="s">
        <v>34</v>
      </c>
      <c r="AK18" s="250" t="s">
        <v>301</v>
      </c>
      <c r="AL18" s="264" t="s">
        <v>346</v>
      </c>
      <c r="AM18" s="264"/>
      <c r="AN18" s="263" t="s">
        <v>347</v>
      </c>
      <c r="AO18" s="263"/>
    </row>
    <row r="19" spans="1:135" ht="51.75" customHeight="1" x14ac:dyDescent="0.25">
      <c r="A19" s="249"/>
      <c r="B19" s="96" t="s">
        <v>344</v>
      </c>
      <c r="C19" s="96" t="s">
        <v>345</v>
      </c>
      <c r="D19" s="258"/>
      <c r="E19" s="96" t="s">
        <v>344</v>
      </c>
      <c r="F19" s="96" t="s">
        <v>345</v>
      </c>
      <c r="G19" s="96" t="s">
        <v>344</v>
      </c>
      <c r="H19" s="96" t="s">
        <v>345</v>
      </c>
      <c r="I19" s="96" t="s">
        <v>344</v>
      </c>
      <c r="J19" s="96" t="s">
        <v>345</v>
      </c>
      <c r="K19" s="96" t="s">
        <v>344</v>
      </c>
      <c r="L19" s="96" t="s">
        <v>344</v>
      </c>
      <c r="M19" s="96" t="s">
        <v>345</v>
      </c>
      <c r="N19" s="96" t="s">
        <v>284</v>
      </c>
      <c r="O19" s="98" t="s">
        <v>254</v>
      </c>
      <c r="P19" s="96" t="s">
        <v>344</v>
      </c>
      <c r="Q19" s="96" t="s">
        <v>345</v>
      </c>
      <c r="R19" s="96" t="s">
        <v>284</v>
      </c>
      <c r="S19" s="98" t="s">
        <v>254</v>
      </c>
      <c r="T19" s="96" t="s">
        <v>344</v>
      </c>
      <c r="U19" s="96" t="s">
        <v>344</v>
      </c>
      <c r="V19" s="96" t="s">
        <v>344</v>
      </c>
      <c r="W19" s="96" t="s">
        <v>344</v>
      </c>
      <c r="X19" s="96" t="s">
        <v>344</v>
      </c>
      <c r="Y19" s="96" t="s">
        <v>344</v>
      </c>
      <c r="Z19" s="96" t="s">
        <v>344</v>
      </c>
      <c r="AA19" s="96" t="s">
        <v>344</v>
      </c>
      <c r="AB19" s="96" t="s">
        <v>345</v>
      </c>
      <c r="AC19" s="96" t="s">
        <v>344</v>
      </c>
      <c r="AD19" s="96" t="s">
        <v>345</v>
      </c>
      <c r="AE19" s="272"/>
      <c r="AF19" s="96" t="s">
        <v>344</v>
      </c>
      <c r="AG19" s="96" t="s">
        <v>344</v>
      </c>
      <c r="AH19" s="96" t="s">
        <v>344</v>
      </c>
      <c r="AI19" s="96" t="s">
        <v>344</v>
      </c>
      <c r="AJ19" s="96" t="s">
        <v>344</v>
      </c>
      <c r="AK19" s="258"/>
      <c r="AL19" s="96" t="s">
        <v>344</v>
      </c>
      <c r="AM19" s="96" t="s">
        <v>345</v>
      </c>
      <c r="AN19" s="96" t="s">
        <v>284</v>
      </c>
      <c r="AO19" s="96" t="s">
        <v>254</v>
      </c>
    </row>
    <row r="20" spans="1:135"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135"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c r="AN21" s="26" t="s">
        <v>574</v>
      </c>
      <c r="AO21" s="26" t="s">
        <v>574</v>
      </c>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4" priority="1">
      <formula>CELL("защита",A1)</formula>
    </cfRule>
  </conditionalFormatting>
  <conditionalFormatting sqref="A21:AO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48" customFormat="1" x14ac:dyDescent="0.2">
      <c r="A1" s="231"/>
      <c r="B1" s="231"/>
      <c r="C1" s="231"/>
      <c r="D1" s="231"/>
      <c r="E1" s="231"/>
      <c r="F1" s="231"/>
      <c r="G1" s="231"/>
      <c r="H1" s="231"/>
      <c r="I1" s="231"/>
      <c r="J1" s="231"/>
      <c r="K1" s="231"/>
      <c r="L1" s="231"/>
      <c r="M1" s="231"/>
      <c r="N1" s="231"/>
      <c r="O1" s="231"/>
    </row>
    <row r="2" spans="1:24" s="48" customFormat="1" ht="20.25" x14ac:dyDescent="0.2">
      <c r="A2" s="219" t="s">
        <v>2</v>
      </c>
      <c r="B2" s="219"/>
      <c r="C2" s="219"/>
      <c r="D2" s="219"/>
      <c r="E2" s="219"/>
      <c r="F2" s="219"/>
      <c r="G2" s="219"/>
      <c r="H2" s="219"/>
      <c r="I2" s="219"/>
      <c r="J2" s="219"/>
      <c r="K2" s="219"/>
      <c r="L2" s="219"/>
      <c r="M2" s="219"/>
      <c r="N2" s="219"/>
      <c r="O2" s="219"/>
      <c r="P2" s="43"/>
      <c r="Q2" s="43"/>
      <c r="R2" s="43"/>
      <c r="S2" s="43"/>
      <c r="T2" s="43"/>
      <c r="U2" s="43"/>
      <c r="V2" s="43"/>
      <c r="W2" s="43"/>
      <c r="X2" s="43"/>
    </row>
    <row r="3" spans="1:24" s="48" customFormat="1" ht="18.75" x14ac:dyDescent="0.2">
      <c r="A3" s="245"/>
      <c r="B3" s="245"/>
      <c r="C3" s="245"/>
      <c r="D3" s="245"/>
      <c r="E3" s="245"/>
      <c r="F3" s="245"/>
      <c r="G3" s="245"/>
      <c r="H3" s="245"/>
      <c r="I3" s="245"/>
      <c r="J3" s="245"/>
      <c r="K3" s="245"/>
      <c r="L3" s="245"/>
      <c r="M3" s="245"/>
      <c r="N3" s="245"/>
      <c r="O3" s="245"/>
      <c r="P3" s="43"/>
      <c r="Q3" s="43"/>
      <c r="R3" s="43"/>
      <c r="S3" s="43"/>
      <c r="T3" s="43"/>
      <c r="U3" s="43"/>
      <c r="V3" s="43"/>
      <c r="W3" s="43"/>
      <c r="X3" s="43"/>
    </row>
    <row r="4" spans="1:24" s="48" customFormat="1" ht="18.75"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43"/>
      <c r="Q4" s="43"/>
      <c r="R4" s="43"/>
      <c r="S4" s="43"/>
      <c r="T4" s="43"/>
      <c r="U4" s="43"/>
      <c r="V4" s="43"/>
      <c r="W4" s="43"/>
      <c r="X4" s="43"/>
    </row>
    <row r="5" spans="1:24" s="48" customFormat="1" ht="18.75" x14ac:dyDescent="0.2">
      <c r="A5" s="228" t="s">
        <v>528</v>
      </c>
      <c r="B5" s="228"/>
      <c r="C5" s="228"/>
      <c r="D5" s="228"/>
      <c r="E5" s="228"/>
      <c r="F5" s="228"/>
      <c r="G5" s="228"/>
      <c r="H5" s="228"/>
      <c r="I5" s="228"/>
      <c r="J5" s="228"/>
      <c r="K5" s="228"/>
      <c r="L5" s="228"/>
      <c r="M5" s="228"/>
      <c r="N5" s="228"/>
      <c r="O5" s="228"/>
      <c r="P5" s="43"/>
      <c r="Q5" s="43"/>
      <c r="R5" s="43"/>
      <c r="S5" s="43"/>
      <c r="T5" s="43"/>
      <c r="U5" s="43"/>
      <c r="V5" s="43"/>
      <c r="W5" s="43"/>
      <c r="X5" s="43"/>
    </row>
    <row r="6" spans="1:24" s="48" customFormat="1" ht="18.75" x14ac:dyDescent="0.2">
      <c r="A6" s="245"/>
      <c r="B6" s="245"/>
      <c r="C6" s="245"/>
      <c r="D6" s="245"/>
      <c r="E6" s="245"/>
      <c r="F6" s="245"/>
      <c r="G6" s="245"/>
      <c r="H6" s="245"/>
      <c r="I6" s="245"/>
      <c r="J6" s="245"/>
      <c r="K6" s="245"/>
      <c r="L6" s="245"/>
      <c r="M6" s="245"/>
      <c r="N6" s="245"/>
      <c r="O6" s="245"/>
      <c r="P6" s="43"/>
      <c r="Q6" s="43"/>
      <c r="R6" s="43"/>
      <c r="S6" s="43"/>
      <c r="T6" s="43"/>
      <c r="U6" s="43"/>
      <c r="V6" s="43"/>
      <c r="W6" s="43"/>
      <c r="X6" s="43"/>
    </row>
    <row r="7" spans="1:24" s="48" customFormat="1" ht="18.75"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43"/>
      <c r="Q7" s="43"/>
      <c r="R7" s="43"/>
      <c r="S7" s="43"/>
      <c r="T7" s="43"/>
      <c r="U7" s="43"/>
      <c r="V7" s="43"/>
      <c r="W7" s="43"/>
      <c r="X7" s="43"/>
    </row>
    <row r="8" spans="1:24" s="48" customFormat="1" ht="18.75" x14ac:dyDescent="0.2">
      <c r="A8" s="228" t="s">
        <v>529</v>
      </c>
      <c r="B8" s="228"/>
      <c r="C8" s="228"/>
      <c r="D8" s="228"/>
      <c r="E8" s="228"/>
      <c r="F8" s="228"/>
      <c r="G8" s="228"/>
      <c r="H8" s="228"/>
      <c r="I8" s="228"/>
      <c r="J8" s="228"/>
      <c r="K8" s="228"/>
      <c r="L8" s="228"/>
      <c r="M8" s="228"/>
      <c r="N8" s="228"/>
      <c r="O8" s="228"/>
      <c r="P8" s="43"/>
      <c r="Q8" s="43"/>
      <c r="R8" s="43"/>
      <c r="S8" s="43"/>
      <c r="T8" s="43"/>
      <c r="U8" s="43"/>
      <c r="V8" s="43"/>
      <c r="W8" s="43"/>
      <c r="X8" s="43"/>
    </row>
    <row r="9" spans="1:24" s="53" customFormat="1" ht="15.75" customHeight="1" x14ac:dyDescent="0.2">
      <c r="A9" s="226"/>
      <c r="B9" s="226"/>
      <c r="C9" s="226"/>
      <c r="D9" s="226"/>
      <c r="E9" s="226"/>
      <c r="F9" s="226"/>
      <c r="G9" s="226"/>
      <c r="H9" s="226"/>
      <c r="I9" s="226"/>
      <c r="J9" s="226"/>
      <c r="K9" s="226"/>
      <c r="L9" s="226"/>
      <c r="M9" s="226"/>
      <c r="N9" s="226"/>
      <c r="O9" s="226"/>
      <c r="P9" s="52"/>
      <c r="Q9" s="52"/>
      <c r="R9" s="52"/>
      <c r="S9" s="52"/>
      <c r="T9" s="52"/>
      <c r="U9" s="52"/>
      <c r="V9" s="52"/>
      <c r="W9" s="52"/>
      <c r="X9" s="52"/>
    </row>
    <row r="10" spans="1:24" s="54" customFormat="1" ht="18.75"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44"/>
      <c r="Q10" s="44"/>
      <c r="R10" s="44"/>
      <c r="S10" s="44"/>
      <c r="T10" s="44"/>
      <c r="U10" s="44"/>
      <c r="V10" s="44"/>
      <c r="W10" s="44"/>
      <c r="X10" s="44"/>
    </row>
    <row r="11" spans="1:24" s="54" customFormat="1" ht="15" customHeight="1" x14ac:dyDescent="0.2">
      <c r="A11" s="228" t="s">
        <v>530</v>
      </c>
      <c r="B11" s="228"/>
      <c r="C11" s="228"/>
      <c r="D11" s="228"/>
      <c r="E11" s="228"/>
      <c r="F11" s="228"/>
      <c r="G11" s="228"/>
      <c r="H11" s="228"/>
      <c r="I11" s="228"/>
      <c r="J11" s="228"/>
      <c r="K11" s="228"/>
      <c r="L11" s="228"/>
      <c r="M11" s="228"/>
      <c r="N11" s="228"/>
      <c r="O11" s="228"/>
      <c r="P11" s="45"/>
      <c r="Q11" s="45"/>
      <c r="R11" s="45"/>
      <c r="S11" s="45"/>
      <c r="T11" s="45"/>
      <c r="U11" s="45"/>
      <c r="V11" s="45"/>
      <c r="W11" s="45"/>
      <c r="X11" s="45"/>
    </row>
    <row r="12" spans="1:24" s="54" customFormat="1" ht="15" customHeight="1" x14ac:dyDescent="0.2">
      <c r="A12" s="228"/>
      <c r="B12" s="228"/>
      <c r="C12" s="228"/>
      <c r="D12" s="228"/>
      <c r="E12" s="228"/>
      <c r="F12" s="228"/>
      <c r="G12" s="228"/>
      <c r="H12" s="228"/>
      <c r="I12" s="228"/>
      <c r="J12" s="228"/>
      <c r="K12" s="228"/>
      <c r="L12" s="228"/>
      <c r="M12" s="228"/>
      <c r="N12" s="228"/>
      <c r="O12" s="228"/>
      <c r="P12" s="45"/>
      <c r="Q12" s="45"/>
      <c r="R12" s="45"/>
      <c r="S12" s="45"/>
      <c r="T12" s="45"/>
      <c r="U12" s="45"/>
      <c r="V12" s="45"/>
      <c r="W12" s="45"/>
      <c r="X12" s="45"/>
    </row>
    <row r="13" spans="1:24" s="54"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45"/>
      <c r="Q13" s="45"/>
      <c r="R13" s="45"/>
      <c r="S13" s="45"/>
      <c r="T13" s="45"/>
      <c r="U13" s="45"/>
      <c r="V13" s="45"/>
      <c r="W13" s="45"/>
      <c r="X13" s="45"/>
    </row>
    <row r="14" spans="1:24" s="54" customFormat="1" ht="15" customHeight="1" x14ac:dyDescent="0.2">
      <c r="A14" s="220"/>
      <c r="B14" s="220"/>
      <c r="C14" s="220"/>
      <c r="D14" s="220"/>
      <c r="E14" s="220"/>
      <c r="F14" s="220"/>
      <c r="G14" s="220"/>
      <c r="H14" s="220"/>
      <c r="I14" s="220"/>
      <c r="J14" s="220"/>
      <c r="K14" s="220"/>
      <c r="L14" s="220"/>
      <c r="M14" s="220"/>
      <c r="N14" s="220"/>
      <c r="O14" s="220"/>
      <c r="P14" s="55"/>
      <c r="Q14" s="55"/>
      <c r="R14" s="55"/>
      <c r="S14" s="55"/>
      <c r="T14" s="55"/>
      <c r="U14" s="55"/>
    </row>
    <row r="15" spans="1:24" s="54" customFormat="1" ht="29.25" customHeight="1" x14ac:dyDescent="0.3">
      <c r="A15" s="23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7"/>
      <c r="C15" s="237"/>
      <c r="D15" s="237"/>
      <c r="E15" s="237"/>
      <c r="F15" s="237"/>
      <c r="G15" s="237"/>
      <c r="H15" s="237"/>
      <c r="I15" s="237"/>
      <c r="J15" s="237"/>
      <c r="K15" s="237"/>
      <c r="L15" s="237"/>
      <c r="M15" s="237"/>
      <c r="N15" s="237"/>
      <c r="O15" s="237"/>
      <c r="P15" s="64"/>
      <c r="Q15" s="56"/>
      <c r="R15" s="56"/>
      <c r="S15" s="56"/>
      <c r="T15" s="56"/>
      <c r="U15" s="56"/>
      <c r="V15" s="56"/>
      <c r="W15" s="56"/>
      <c r="X15" s="56"/>
    </row>
    <row r="16" spans="1:24" s="54" customFormat="1" ht="18.75" customHeight="1" x14ac:dyDescent="0.2">
      <c r="A16" s="236"/>
      <c r="B16" s="236"/>
      <c r="C16" s="236"/>
      <c r="D16" s="236"/>
      <c r="E16" s="236"/>
      <c r="F16" s="236"/>
      <c r="G16" s="236"/>
      <c r="H16" s="236"/>
      <c r="I16" s="236"/>
      <c r="J16" s="236"/>
      <c r="K16" s="236"/>
      <c r="L16" s="236"/>
      <c r="M16" s="236"/>
      <c r="N16" s="236"/>
      <c r="O16" s="236"/>
      <c r="P16" s="64"/>
      <c r="Q16" s="56"/>
      <c r="R16" s="56"/>
      <c r="S16" s="56"/>
      <c r="T16" s="56"/>
      <c r="U16" s="56"/>
      <c r="V16" s="56"/>
      <c r="W16" s="56"/>
      <c r="X16" s="56"/>
    </row>
    <row r="17" spans="1:24" s="54" customFormat="1" ht="18.75" customHeight="1" x14ac:dyDescent="0.2">
      <c r="A17" s="230" t="s">
        <v>308</v>
      </c>
      <c r="B17" s="230"/>
      <c r="C17" s="230"/>
      <c r="D17" s="230"/>
      <c r="E17" s="230"/>
      <c r="F17" s="230"/>
      <c r="G17" s="230"/>
      <c r="H17" s="230"/>
      <c r="I17" s="230"/>
      <c r="J17" s="230"/>
      <c r="K17" s="230"/>
      <c r="L17" s="230"/>
      <c r="M17" s="230"/>
      <c r="N17" s="230"/>
      <c r="O17" s="230"/>
      <c r="P17" s="64"/>
      <c r="Q17" s="56"/>
      <c r="R17" s="56"/>
      <c r="S17" s="56"/>
      <c r="T17" s="56"/>
      <c r="U17" s="56"/>
      <c r="V17" s="56"/>
      <c r="W17" s="56"/>
      <c r="X17" s="56"/>
    </row>
    <row r="18" spans="1:24" s="54" customFormat="1" ht="22.5" customHeight="1" x14ac:dyDescent="0.2">
      <c r="A18" s="223"/>
      <c r="B18" s="223"/>
      <c r="C18" s="223"/>
      <c r="D18" s="223"/>
      <c r="E18" s="223"/>
      <c r="F18" s="223"/>
      <c r="G18" s="223"/>
      <c r="H18" s="223"/>
      <c r="I18" s="223"/>
      <c r="J18" s="223"/>
      <c r="K18" s="223"/>
      <c r="L18" s="223"/>
      <c r="M18" s="223"/>
      <c r="N18" s="223"/>
      <c r="O18" s="223"/>
      <c r="P18" s="55"/>
      <c r="Q18" s="55"/>
      <c r="R18" s="55"/>
      <c r="S18" s="55"/>
      <c r="T18" s="55"/>
      <c r="U18" s="55"/>
    </row>
    <row r="19" spans="1:24" s="54" customFormat="1" ht="106.5" customHeight="1" x14ac:dyDescent="0.2">
      <c r="A19" s="235" t="s">
        <v>132</v>
      </c>
      <c r="B19" s="239" t="s">
        <v>158</v>
      </c>
      <c r="C19" s="240"/>
      <c r="D19" s="239" t="s">
        <v>159</v>
      </c>
      <c r="E19" s="238" t="s">
        <v>335</v>
      </c>
      <c r="F19" s="235" t="s">
        <v>160</v>
      </c>
      <c r="G19" s="235" t="s">
        <v>161</v>
      </c>
      <c r="H19" s="235" t="s">
        <v>162</v>
      </c>
      <c r="I19" s="235" t="s">
        <v>163</v>
      </c>
      <c r="J19" s="235" t="s">
        <v>164</v>
      </c>
      <c r="K19" s="235" t="s">
        <v>165</v>
      </c>
      <c r="L19" s="235" t="s">
        <v>336</v>
      </c>
      <c r="M19" s="235" t="s">
        <v>166</v>
      </c>
      <c r="N19" s="235"/>
      <c r="O19" s="277" t="s">
        <v>337</v>
      </c>
      <c r="P19" s="55"/>
      <c r="Q19" s="55"/>
      <c r="R19" s="55"/>
      <c r="S19" s="55"/>
      <c r="T19" s="55"/>
      <c r="U19" s="55"/>
    </row>
    <row r="20" spans="1:24" s="54" customFormat="1" ht="137.25" customHeight="1" x14ac:dyDescent="0.2">
      <c r="A20" s="235"/>
      <c r="B20" s="93" t="s">
        <v>4</v>
      </c>
      <c r="C20" s="93" t="s">
        <v>3</v>
      </c>
      <c r="D20" s="241"/>
      <c r="E20" s="238"/>
      <c r="F20" s="235"/>
      <c r="G20" s="235"/>
      <c r="H20" s="235"/>
      <c r="I20" s="235"/>
      <c r="J20" s="235"/>
      <c r="K20" s="235"/>
      <c r="L20" s="235"/>
      <c r="M20" s="79" t="s">
        <v>167</v>
      </c>
      <c r="N20" s="93" t="s">
        <v>545</v>
      </c>
      <c r="O20" s="278"/>
      <c r="P20" s="58"/>
      <c r="Q20" s="58"/>
      <c r="R20" s="58"/>
      <c r="S20" s="58"/>
      <c r="T20" s="58"/>
      <c r="U20" s="58"/>
      <c r="V20" s="59"/>
      <c r="W20" s="59"/>
      <c r="X20" s="59"/>
    </row>
    <row r="21" spans="1:24" s="54"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79">
        <v>15</v>
      </c>
      <c r="P21" s="58"/>
      <c r="Q21" s="58"/>
      <c r="R21" s="58"/>
      <c r="S21" s="58"/>
      <c r="T21" s="58"/>
      <c r="U21" s="58"/>
      <c r="V21" s="59"/>
      <c r="W21" s="59"/>
      <c r="X21" s="59"/>
    </row>
    <row r="22" spans="1:24" s="5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58"/>
      <c r="Q22" s="58"/>
      <c r="R22" s="58"/>
      <c r="S22" s="58"/>
      <c r="T22" s="58"/>
      <c r="U22" s="58"/>
      <c r="V22" s="59"/>
      <c r="W22" s="59"/>
      <c r="X22" s="59"/>
    </row>
    <row r="23" spans="1:24" s="54" customFormat="1" ht="18.75" x14ac:dyDescent="0.2">
      <c r="A23" s="131"/>
      <c r="B23" s="131"/>
      <c r="C23" s="131"/>
      <c r="D23" s="131"/>
      <c r="E23" s="131"/>
      <c r="F23" s="131"/>
      <c r="G23" s="131"/>
      <c r="H23" s="131"/>
      <c r="I23" s="22"/>
      <c r="J23" s="22"/>
      <c r="K23" s="22"/>
      <c r="L23" s="132"/>
      <c r="M23" s="132"/>
      <c r="N23" s="58"/>
      <c r="O23" s="58"/>
      <c r="P23" s="58"/>
      <c r="Q23" s="58"/>
      <c r="R23" s="58"/>
      <c r="S23" s="58"/>
      <c r="T23" s="59"/>
      <c r="U23" s="59"/>
      <c r="V23" s="59"/>
      <c r="W23" s="59"/>
      <c r="X23" s="59"/>
    </row>
    <row r="24" spans="1:24" s="54" customFormat="1" ht="18.75" x14ac:dyDescent="0.2">
      <c r="A24" s="131"/>
      <c r="B24" s="131"/>
      <c r="C24" s="131"/>
      <c r="D24" s="131"/>
      <c r="E24" s="131"/>
      <c r="F24" s="131"/>
      <c r="G24" s="131"/>
      <c r="H24" s="131"/>
      <c r="I24" s="22"/>
      <c r="J24" s="22"/>
      <c r="K24" s="22"/>
      <c r="L24" s="132"/>
      <c r="M24" s="132"/>
      <c r="N24" s="58"/>
      <c r="O24" s="58"/>
      <c r="P24" s="58"/>
      <c r="Q24" s="58"/>
      <c r="R24" s="58"/>
      <c r="S24" s="58"/>
      <c r="T24" s="59"/>
      <c r="U24" s="59"/>
      <c r="V24" s="59"/>
      <c r="W24" s="59"/>
      <c r="X24" s="59"/>
    </row>
    <row r="25" spans="1:24" s="54" customFormat="1" ht="18.75" x14ac:dyDescent="0.2">
      <c r="A25" s="133"/>
      <c r="B25" s="131"/>
      <c r="C25" s="131"/>
      <c r="D25" s="131"/>
      <c r="E25" s="131"/>
      <c r="F25" s="131"/>
      <c r="G25" s="131"/>
      <c r="H25" s="131"/>
      <c r="I25" s="22"/>
      <c r="J25" s="22"/>
      <c r="K25" s="22"/>
      <c r="L25" s="132"/>
      <c r="M25" s="132"/>
      <c r="N25" s="58"/>
      <c r="O25" s="58"/>
      <c r="P25" s="58"/>
      <c r="Q25" s="58"/>
      <c r="R25" s="58"/>
      <c r="S25" s="58"/>
      <c r="T25" s="59"/>
      <c r="U25" s="59"/>
      <c r="V25" s="59"/>
      <c r="W25" s="59"/>
      <c r="X25" s="59"/>
    </row>
    <row r="26" spans="1:24" s="54" customFormat="1" ht="18.75" x14ac:dyDescent="0.2">
      <c r="A26" s="133"/>
      <c r="B26" s="131"/>
      <c r="C26" s="131"/>
      <c r="D26" s="131"/>
      <c r="E26" s="131"/>
      <c r="F26" s="131"/>
      <c r="G26" s="131"/>
      <c r="H26" s="131"/>
      <c r="I26" s="22"/>
      <c r="J26" s="22"/>
      <c r="K26" s="22"/>
      <c r="L26" s="132"/>
      <c r="M26" s="132"/>
      <c r="N26" s="58"/>
      <c r="O26" s="58"/>
      <c r="P26" s="58"/>
      <c r="Q26" s="58"/>
      <c r="R26" s="58"/>
      <c r="S26" s="58"/>
      <c r="T26" s="59"/>
      <c r="U26" s="59"/>
      <c r="V26" s="59"/>
      <c r="W26" s="59"/>
      <c r="X26" s="59"/>
    </row>
    <row r="27" spans="1:24" s="54" customFormat="1" ht="18.75" x14ac:dyDescent="0.2">
      <c r="A27" s="133"/>
      <c r="B27" s="131"/>
      <c r="C27" s="131"/>
      <c r="D27" s="131"/>
      <c r="E27" s="131"/>
      <c r="F27" s="131"/>
      <c r="G27" s="131"/>
      <c r="H27" s="131"/>
      <c r="I27" s="22"/>
      <c r="J27" s="22"/>
      <c r="K27" s="22"/>
      <c r="L27" s="132"/>
      <c r="M27" s="132"/>
      <c r="N27" s="58"/>
      <c r="O27" s="58"/>
      <c r="P27" s="58"/>
      <c r="Q27" s="58"/>
      <c r="R27" s="58"/>
      <c r="S27" s="58"/>
      <c r="T27" s="59"/>
      <c r="U27" s="59"/>
      <c r="V27" s="59"/>
      <c r="W27" s="59"/>
      <c r="X27" s="59"/>
    </row>
    <row r="28" spans="1:24" s="66" customFormat="1" ht="20.25" customHeight="1" x14ac:dyDescent="0.25">
      <c r="A28" s="134"/>
      <c r="B28" s="134"/>
      <c r="C28" s="134"/>
      <c r="D28" s="134"/>
      <c r="E28" s="134"/>
      <c r="F28" s="134"/>
      <c r="G28" s="134"/>
      <c r="H28" s="134"/>
      <c r="I28" s="134"/>
      <c r="J28" s="134"/>
      <c r="K28" s="134"/>
      <c r="L28" s="134"/>
      <c r="M28" s="134"/>
      <c r="N28" s="134"/>
      <c r="O28" s="135"/>
      <c r="P28" s="65"/>
      <c r="Q28" s="65"/>
      <c r="R28" s="65"/>
      <c r="S28" s="65"/>
      <c r="T28" s="65"/>
      <c r="U28" s="65"/>
      <c r="V28" s="65"/>
      <c r="W28" s="65"/>
      <c r="X28" s="6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2" priority="1">
      <formula>CELL("защита",A1)</formula>
    </cfRule>
  </conditionalFormatting>
  <conditionalFormatting sqref="A22:O1048576">
    <cfRule type="expression" dxfId="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48" customFormat="1" ht="15.75" customHeight="1" x14ac:dyDescent="0.25">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row>
    <row r="2" spans="1:37" s="48"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row>
    <row r="3" spans="1:37" s="48"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1:37" s="48" customFormat="1" ht="18.75" customHeight="1"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48" customFormat="1" ht="18.75" customHeight="1" x14ac:dyDescent="0.2">
      <c r="A5" s="228" t="s">
        <v>528</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48"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row>
    <row r="7" spans="1:37" s="48" customFormat="1" ht="18.75" customHeight="1"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48" customFormat="1" ht="18.75" customHeight="1" x14ac:dyDescent="0.2">
      <c r="A8" s="228" t="s">
        <v>529</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53"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row>
    <row r="10" spans="1:37" s="54" customFormat="1" ht="15" customHeight="1"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54" customFormat="1" ht="15" customHeight="1" x14ac:dyDescent="0.2">
      <c r="A11" s="228" t="s">
        <v>530</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54"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row>
    <row r="13" spans="1:37" ht="25.5" customHeight="1"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ht="25.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ht="25.5" customHeight="1" x14ac:dyDescent="0.25">
      <c r="A15" s="246" t="s">
        <v>310</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row>
    <row r="16" spans="1:37" s="67"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row>
    <row r="17" spans="1:37" ht="43.5" customHeight="1" x14ac:dyDescent="0.25">
      <c r="A17" s="250" t="s">
        <v>132</v>
      </c>
      <c r="B17" s="259" t="s">
        <v>180</v>
      </c>
      <c r="C17" s="260"/>
      <c r="D17" s="259" t="s">
        <v>179</v>
      </c>
      <c r="E17" s="260"/>
      <c r="F17" s="250" t="s">
        <v>178</v>
      </c>
      <c r="G17" s="259" t="s">
        <v>142</v>
      </c>
      <c r="H17" s="260"/>
      <c r="I17" s="259" t="s">
        <v>40</v>
      </c>
      <c r="J17" s="260"/>
      <c r="K17" s="250" t="s">
        <v>177</v>
      </c>
      <c r="L17" s="268" t="s">
        <v>349</v>
      </c>
      <c r="M17" s="269"/>
      <c r="N17" s="259" t="s">
        <v>176</v>
      </c>
      <c r="O17" s="260"/>
      <c r="P17" s="259" t="s">
        <v>175</v>
      </c>
      <c r="Q17" s="260"/>
      <c r="R17" s="259" t="s">
        <v>44</v>
      </c>
      <c r="S17" s="260"/>
      <c r="T17" s="259" t="s">
        <v>350</v>
      </c>
      <c r="U17" s="260"/>
      <c r="V17" s="259" t="s">
        <v>174</v>
      </c>
      <c r="W17" s="260"/>
      <c r="X17" s="259" t="s">
        <v>351</v>
      </c>
      <c r="Y17" s="260"/>
      <c r="Z17" s="250" t="s">
        <v>184</v>
      </c>
      <c r="AA17" s="250" t="s">
        <v>185</v>
      </c>
      <c r="AB17" s="265" t="s">
        <v>37</v>
      </c>
      <c r="AC17" s="266"/>
      <c r="AD17" s="267"/>
      <c r="AE17" s="265" t="s">
        <v>36</v>
      </c>
      <c r="AF17" s="266"/>
      <c r="AG17" s="265" t="s">
        <v>303</v>
      </c>
      <c r="AH17" s="266"/>
      <c r="AI17" s="266"/>
      <c r="AJ17" s="266"/>
      <c r="AK17" s="267"/>
    </row>
    <row r="18" spans="1:37" ht="216" customHeight="1" x14ac:dyDescent="0.25">
      <c r="A18" s="251"/>
      <c r="B18" s="261"/>
      <c r="C18" s="262"/>
      <c r="D18" s="261"/>
      <c r="E18" s="262"/>
      <c r="F18" s="251"/>
      <c r="G18" s="261"/>
      <c r="H18" s="262"/>
      <c r="I18" s="261"/>
      <c r="J18" s="262"/>
      <c r="K18" s="258"/>
      <c r="L18" s="284"/>
      <c r="M18" s="285"/>
      <c r="N18" s="261"/>
      <c r="O18" s="262"/>
      <c r="P18" s="261"/>
      <c r="Q18" s="262"/>
      <c r="R18" s="261"/>
      <c r="S18" s="262"/>
      <c r="T18" s="261"/>
      <c r="U18" s="262"/>
      <c r="V18" s="261"/>
      <c r="W18" s="262"/>
      <c r="X18" s="261"/>
      <c r="Y18" s="262"/>
      <c r="Z18" s="251"/>
      <c r="AA18" s="251"/>
      <c r="AB18" s="96" t="s">
        <v>352</v>
      </c>
      <c r="AC18" s="96" t="s">
        <v>343</v>
      </c>
      <c r="AD18" s="96" t="s">
        <v>124</v>
      </c>
      <c r="AE18" s="96" t="s">
        <v>35</v>
      </c>
      <c r="AF18" s="96" t="s">
        <v>34</v>
      </c>
      <c r="AG18" s="250" t="s">
        <v>353</v>
      </c>
      <c r="AH18" s="264" t="s">
        <v>346</v>
      </c>
      <c r="AI18" s="264"/>
      <c r="AJ18" s="263" t="s">
        <v>347</v>
      </c>
      <c r="AK18" s="263"/>
    </row>
    <row r="19" spans="1:37" ht="60" customHeight="1" x14ac:dyDescent="0.25">
      <c r="A19" s="258"/>
      <c r="B19" s="100" t="s">
        <v>344</v>
      </c>
      <c r="C19" s="100" t="s">
        <v>345</v>
      </c>
      <c r="D19" s="100" t="s">
        <v>344</v>
      </c>
      <c r="E19" s="100" t="s">
        <v>345</v>
      </c>
      <c r="F19" s="258"/>
      <c r="G19" s="100" t="s">
        <v>344</v>
      </c>
      <c r="H19" s="100" t="s">
        <v>345</v>
      </c>
      <c r="I19" s="100" t="s">
        <v>344</v>
      </c>
      <c r="J19" s="100" t="s">
        <v>345</v>
      </c>
      <c r="K19" s="100" t="s">
        <v>344</v>
      </c>
      <c r="L19" s="100" t="s">
        <v>344</v>
      </c>
      <c r="M19" s="100" t="s">
        <v>345</v>
      </c>
      <c r="N19" s="100" t="s">
        <v>344</v>
      </c>
      <c r="O19" s="100" t="s">
        <v>345</v>
      </c>
      <c r="P19" s="100" t="s">
        <v>344</v>
      </c>
      <c r="Q19" s="100" t="s">
        <v>345</v>
      </c>
      <c r="R19" s="100" t="s">
        <v>344</v>
      </c>
      <c r="S19" s="100" t="s">
        <v>345</v>
      </c>
      <c r="T19" s="100" t="s">
        <v>344</v>
      </c>
      <c r="U19" s="100" t="s">
        <v>345</v>
      </c>
      <c r="V19" s="100" t="s">
        <v>344</v>
      </c>
      <c r="W19" s="100" t="s">
        <v>345</v>
      </c>
      <c r="X19" s="100" t="s">
        <v>344</v>
      </c>
      <c r="Y19" s="100" t="s">
        <v>345</v>
      </c>
      <c r="Z19" s="100" t="s">
        <v>344</v>
      </c>
      <c r="AA19" s="100" t="s">
        <v>344</v>
      </c>
      <c r="AB19" s="100" t="s">
        <v>344</v>
      </c>
      <c r="AC19" s="100"/>
      <c r="AD19" s="100" t="s">
        <v>344</v>
      </c>
      <c r="AE19" s="100" t="s">
        <v>344</v>
      </c>
      <c r="AF19" s="100" t="s">
        <v>344</v>
      </c>
      <c r="AG19" s="258"/>
      <c r="AH19" s="100" t="s">
        <v>344</v>
      </c>
      <c r="AI19" s="100" t="s">
        <v>345</v>
      </c>
      <c r="AJ19" s="96" t="s">
        <v>284</v>
      </c>
      <c r="AK19" s="96" t="s">
        <v>254</v>
      </c>
    </row>
    <row r="20" spans="1:3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37" s="67" customFormat="1" ht="24" customHeight="1" x14ac:dyDescent="0.25">
      <c r="A21" s="26"/>
      <c r="B21" s="26"/>
      <c r="C21" s="27"/>
      <c r="D21" s="27"/>
      <c r="E21" s="27"/>
      <c r="F21" s="28" t="s">
        <v>574</v>
      </c>
      <c r="G21" s="28" t="s">
        <v>574</v>
      </c>
      <c r="H21" s="28" t="s">
        <v>574</v>
      </c>
      <c r="I21" s="28" t="s">
        <v>574</v>
      </c>
      <c r="J21" s="28" t="s">
        <v>574</v>
      </c>
      <c r="K21" s="28" t="s">
        <v>574</v>
      </c>
      <c r="L21" s="28" t="s">
        <v>574</v>
      </c>
      <c r="M21" s="28" t="s">
        <v>574</v>
      </c>
      <c r="N21" s="28" t="s">
        <v>574</v>
      </c>
      <c r="O21" s="28" t="s">
        <v>574</v>
      </c>
      <c r="P21" s="28" t="s">
        <v>574</v>
      </c>
      <c r="Q21" s="28" t="s">
        <v>574</v>
      </c>
      <c r="R21" s="28" t="s">
        <v>574</v>
      </c>
      <c r="S21" s="28" t="s">
        <v>574</v>
      </c>
      <c r="T21" s="28" t="s">
        <v>574</v>
      </c>
      <c r="U21" s="28" t="s">
        <v>574</v>
      </c>
      <c r="V21" s="28" t="s">
        <v>574</v>
      </c>
      <c r="W21" s="28" t="s">
        <v>574</v>
      </c>
      <c r="X21" s="28" t="s">
        <v>574</v>
      </c>
      <c r="Y21" s="28" t="s">
        <v>574</v>
      </c>
      <c r="Z21" s="28" t="s">
        <v>574</v>
      </c>
      <c r="AA21" s="28" t="s">
        <v>574</v>
      </c>
      <c r="AB21" s="28" t="s">
        <v>574</v>
      </c>
      <c r="AC21" s="28" t="s">
        <v>574</v>
      </c>
      <c r="AD21" s="28" t="s">
        <v>574</v>
      </c>
      <c r="AE21" s="28" t="s">
        <v>574</v>
      </c>
      <c r="AF21" s="28" t="s">
        <v>574</v>
      </c>
      <c r="AG21" s="28" t="s">
        <v>574</v>
      </c>
      <c r="AH21" s="28" t="s">
        <v>574</v>
      </c>
      <c r="AI21" s="28" t="s">
        <v>574</v>
      </c>
      <c r="AJ21" s="28" t="s">
        <v>574</v>
      </c>
      <c r="AK21" s="28" t="s">
        <v>574</v>
      </c>
    </row>
    <row r="22" spans="1:37" ht="3" customHeight="1" x14ac:dyDescent="0.25">
      <c r="AB22" s="37"/>
      <c r="AC22" s="37"/>
      <c r="AD22" s="38"/>
      <c r="AE22" s="35"/>
      <c r="AF22" s="35"/>
    </row>
    <row r="23" spans="1:37" s="30" customFormat="1" ht="12.75" x14ac:dyDescent="0.2">
      <c r="A23" s="31"/>
      <c r="C23" s="31"/>
      <c r="D23" s="31"/>
      <c r="AB23" s="39"/>
      <c r="AC23" s="39"/>
      <c r="AD23" s="39"/>
      <c r="AE23" s="39"/>
      <c r="AF23" s="39"/>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283"/>
      <c r="C25" s="283"/>
      <c r="D25" s="283"/>
      <c r="E25" s="283"/>
      <c r="F25" s="283"/>
      <c r="G25" s="283"/>
      <c r="H25" s="283"/>
      <c r="I25" s="283"/>
      <c r="J25" s="283"/>
      <c r="K25" s="283"/>
      <c r="L25" s="283"/>
      <c r="M25" s="283"/>
      <c r="N25" s="283"/>
      <c r="O25" s="283"/>
      <c r="P25" s="283"/>
      <c r="Q25" s="28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0" priority="1">
      <formula>CELL("защита",A1)</formula>
    </cfRule>
  </conditionalFormatting>
  <conditionalFormatting sqref="A21:AK1048576">
    <cfRule type="expression" dxfId="1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48"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c r="AL1" s="286"/>
      <c r="AM1" s="286"/>
    </row>
    <row r="2" spans="1:39" s="48"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row>
    <row r="3" spans="1:39" s="48"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row>
    <row r="4" spans="1:39" s="48" customFormat="1" ht="18.75" customHeight="1"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row>
    <row r="5" spans="1:39" s="48" customFormat="1" ht="18.75" customHeight="1" x14ac:dyDescent="0.2">
      <c r="A5" s="228" t="s">
        <v>528</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row>
    <row r="6" spans="1:39" s="48"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row>
    <row r="7" spans="1:39" s="48" customFormat="1" ht="18.75" customHeight="1"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row>
    <row r="8" spans="1:39" s="48" customFormat="1" ht="18.75" customHeight="1" x14ac:dyDescent="0.2">
      <c r="A8" s="228" t="s">
        <v>529</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row>
    <row r="9" spans="1:39" s="53"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row>
    <row r="10" spans="1:39" s="54" customFormat="1" ht="18.75"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row>
    <row r="11" spans="1:39" s="54" customFormat="1" ht="15" customHeight="1" x14ac:dyDescent="0.2">
      <c r="A11" s="228" t="s">
        <v>530</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row>
    <row r="12" spans="1:39" s="54"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row>
    <row r="13" spans="1:39" s="54" customFormat="1" ht="26.25" customHeight="1" x14ac:dyDescent="0.2">
      <c r="A13" s="2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row>
    <row r="14" spans="1:39" s="54" customFormat="1" ht="26.2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row>
    <row r="15" spans="1:39" s="54" customFormat="1" ht="26.25" customHeight="1" x14ac:dyDescent="0.2">
      <c r="A15" s="230" t="s">
        <v>311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row>
    <row r="16" spans="1:39" s="67"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row>
    <row r="17" spans="1:127" ht="46.5" customHeight="1" x14ac:dyDescent="0.25">
      <c r="A17" s="247" t="s">
        <v>132</v>
      </c>
      <c r="B17" s="268" t="s">
        <v>546</v>
      </c>
      <c r="C17" s="269"/>
      <c r="D17" s="292" t="s">
        <v>41</v>
      </c>
      <c r="E17" s="288" t="s">
        <v>142</v>
      </c>
      <c r="F17" s="289"/>
      <c r="G17" s="288" t="s">
        <v>140</v>
      </c>
      <c r="H17" s="289"/>
      <c r="I17" s="288" t="s">
        <v>40</v>
      </c>
      <c r="J17" s="289"/>
      <c r="K17" s="292" t="s">
        <v>39</v>
      </c>
      <c r="L17" s="288" t="s">
        <v>38</v>
      </c>
      <c r="M17" s="289"/>
      <c r="N17" s="296" t="s">
        <v>183</v>
      </c>
      <c r="O17" s="296"/>
      <c r="P17" s="296"/>
      <c r="Q17" s="296"/>
      <c r="R17" s="292" t="s">
        <v>184</v>
      </c>
      <c r="S17" s="292" t="s">
        <v>185</v>
      </c>
      <c r="T17" s="295" t="s">
        <v>354</v>
      </c>
      <c r="U17" s="295"/>
      <c r="V17" s="299" t="s">
        <v>359</v>
      </c>
      <c r="W17" s="300"/>
      <c r="X17" s="270" t="s">
        <v>133</v>
      </c>
      <c r="Y17" s="273" t="s">
        <v>168</v>
      </c>
      <c r="Z17" s="274"/>
      <c r="AA17" s="273" t="s">
        <v>169</v>
      </c>
      <c r="AB17" s="274"/>
      <c r="AC17" s="270" t="s">
        <v>170</v>
      </c>
      <c r="AD17" s="265" t="s">
        <v>37</v>
      </c>
      <c r="AE17" s="266"/>
      <c r="AF17" s="267"/>
      <c r="AG17" s="265" t="s">
        <v>36</v>
      </c>
      <c r="AH17" s="266"/>
      <c r="AI17" s="265" t="s">
        <v>303</v>
      </c>
      <c r="AJ17" s="266"/>
      <c r="AK17" s="266"/>
      <c r="AL17" s="266"/>
      <c r="AM17" s="267"/>
    </row>
    <row r="18" spans="1:127" ht="204.75" customHeight="1" x14ac:dyDescent="0.25">
      <c r="A18" s="248"/>
      <c r="B18" s="284"/>
      <c r="C18" s="285"/>
      <c r="D18" s="294"/>
      <c r="E18" s="290"/>
      <c r="F18" s="291"/>
      <c r="G18" s="290"/>
      <c r="H18" s="291"/>
      <c r="I18" s="290"/>
      <c r="J18" s="291"/>
      <c r="K18" s="293"/>
      <c r="L18" s="290"/>
      <c r="M18" s="291"/>
      <c r="N18" s="297" t="s">
        <v>348</v>
      </c>
      <c r="O18" s="298"/>
      <c r="P18" s="268" t="s">
        <v>357</v>
      </c>
      <c r="Q18" s="269"/>
      <c r="R18" s="294"/>
      <c r="S18" s="293"/>
      <c r="T18" s="295"/>
      <c r="U18" s="295"/>
      <c r="V18" s="301"/>
      <c r="W18" s="302"/>
      <c r="X18" s="271"/>
      <c r="Y18" s="275"/>
      <c r="Z18" s="276"/>
      <c r="AA18" s="275"/>
      <c r="AB18" s="276"/>
      <c r="AC18" s="271"/>
      <c r="AD18" s="95" t="s">
        <v>342</v>
      </c>
      <c r="AE18" s="95" t="s">
        <v>343</v>
      </c>
      <c r="AF18" s="96" t="s">
        <v>124</v>
      </c>
      <c r="AG18" s="96" t="s">
        <v>35</v>
      </c>
      <c r="AH18" s="96" t="s">
        <v>34</v>
      </c>
      <c r="AI18" s="250" t="s">
        <v>353</v>
      </c>
      <c r="AJ18" s="264" t="s">
        <v>346</v>
      </c>
      <c r="AK18" s="264"/>
      <c r="AL18" s="263" t="s">
        <v>347</v>
      </c>
      <c r="AM18" s="263"/>
    </row>
    <row r="19" spans="1:127" ht="51.75" customHeight="1" x14ac:dyDescent="0.25">
      <c r="A19" s="249"/>
      <c r="B19" s="101" t="s">
        <v>344</v>
      </c>
      <c r="C19" s="101" t="s">
        <v>345</v>
      </c>
      <c r="D19" s="293"/>
      <c r="E19" s="101" t="s">
        <v>344</v>
      </c>
      <c r="F19" s="101" t="s">
        <v>345</v>
      </c>
      <c r="G19" s="101" t="s">
        <v>344</v>
      </c>
      <c r="H19" s="101" t="s">
        <v>345</v>
      </c>
      <c r="I19" s="101" t="s">
        <v>344</v>
      </c>
      <c r="J19" s="101" t="s">
        <v>345</v>
      </c>
      <c r="K19" s="101" t="s">
        <v>344</v>
      </c>
      <c r="L19" s="101" t="s">
        <v>344</v>
      </c>
      <c r="M19" s="101" t="s">
        <v>345</v>
      </c>
      <c r="N19" s="101" t="s">
        <v>344</v>
      </c>
      <c r="O19" s="101" t="s">
        <v>345</v>
      </c>
      <c r="P19" s="95" t="s">
        <v>284</v>
      </c>
      <c r="Q19" s="102" t="s">
        <v>254</v>
      </c>
      <c r="R19" s="101" t="s">
        <v>344</v>
      </c>
      <c r="S19" s="101" t="s">
        <v>344</v>
      </c>
      <c r="T19" s="103" t="s">
        <v>355</v>
      </c>
      <c r="U19" s="103" t="s">
        <v>356</v>
      </c>
      <c r="V19" s="101" t="s">
        <v>344</v>
      </c>
      <c r="W19" s="101" t="s">
        <v>345</v>
      </c>
      <c r="X19" s="272"/>
      <c r="Y19" s="101" t="s">
        <v>344</v>
      </c>
      <c r="Z19" s="101" t="s">
        <v>345</v>
      </c>
      <c r="AA19" s="101" t="s">
        <v>344</v>
      </c>
      <c r="AB19" s="101" t="s">
        <v>345</v>
      </c>
      <c r="AC19" s="272"/>
      <c r="AD19" s="95" t="s">
        <v>344</v>
      </c>
      <c r="AE19" s="95" t="s">
        <v>344</v>
      </c>
      <c r="AF19" s="101" t="s">
        <v>344</v>
      </c>
      <c r="AG19" s="101" t="s">
        <v>344</v>
      </c>
      <c r="AH19" s="101" t="s">
        <v>344</v>
      </c>
      <c r="AI19" s="258"/>
      <c r="AJ19" s="101" t="s">
        <v>344</v>
      </c>
      <c r="AK19" s="101" t="s">
        <v>345</v>
      </c>
      <c r="AL19" s="96" t="s">
        <v>284</v>
      </c>
      <c r="AM19" s="96" t="s">
        <v>254</v>
      </c>
    </row>
    <row r="20" spans="1:12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104">
        <v>16</v>
      </c>
      <c r="Q20" s="104">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row>
    <row r="21" spans="1:127" s="67" customFormat="1" ht="24" customHeight="1" x14ac:dyDescent="0.25">
      <c r="A21" s="26" t="s">
        <v>574</v>
      </c>
      <c r="B21" s="26" t="s">
        <v>574</v>
      </c>
      <c r="C21" s="26" t="s">
        <v>574</v>
      </c>
      <c r="D21" s="26" t="s">
        <v>574</v>
      </c>
      <c r="E21" s="26" t="s">
        <v>574</v>
      </c>
      <c r="F21" s="26" t="s">
        <v>574</v>
      </c>
      <c r="G21" s="26" t="s">
        <v>574</v>
      </c>
      <c r="H21" s="26" t="s">
        <v>574</v>
      </c>
      <c r="I21" s="26" t="s">
        <v>574</v>
      </c>
      <c r="J21" s="26" t="s">
        <v>574</v>
      </c>
      <c r="K21" s="26" t="s">
        <v>574</v>
      </c>
      <c r="L21" s="26" t="s">
        <v>574</v>
      </c>
      <c r="M21" s="26" t="s">
        <v>574</v>
      </c>
      <c r="N21" s="26" t="s">
        <v>574</v>
      </c>
      <c r="O21" s="26" t="s">
        <v>574</v>
      </c>
      <c r="P21" s="26" t="s">
        <v>574</v>
      </c>
      <c r="Q21" s="26" t="s">
        <v>574</v>
      </c>
      <c r="R21" s="26" t="s">
        <v>574</v>
      </c>
      <c r="S21" s="26" t="s">
        <v>574</v>
      </c>
      <c r="T21" s="26" t="s">
        <v>574</v>
      </c>
      <c r="U21" s="26" t="s">
        <v>574</v>
      </c>
      <c r="V21" s="26" t="s">
        <v>574</v>
      </c>
      <c r="W21" s="26" t="s">
        <v>574</v>
      </c>
      <c r="X21" s="26" t="s">
        <v>574</v>
      </c>
      <c r="Y21" s="26" t="s">
        <v>574</v>
      </c>
      <c r="Z21" s="26" t="s">
        <v>574</v>
      </c>
      <c r="AA21" s="26" t="s">
        <v>574</v>
      </c>
      <c r="AB21" s="26" t="s">
        <v>574</v>
      </c>
      <c r="AC21" s="26" t="s">
        <v>574</v>
      </c>
      <c r="AD21" s="26" t="s">
        <v>574</v>
      </c>
      <c r="AE21" s="26" t="s">
        <v>574</v>
      </c>
      <c r="AF21" s="26" t="s">
        <v>574</v>
      </c>
      <c r="AG21" s="26" t="s">
        <v>574</v>
      </c>
      <c r="AH21" s="26" t="s">
        <v>574</v>
      </c>
      <c r="AI21" s="26" t="s">
        <v>574</v>
      </c>
      <c r="AJ21" s="26" t="s">
        <v>574</v>
      </c>
      <c r="AK21" s="26" t="s">
        <v>574</v>
      </c>
      <c r="AL21" s="26" t="s">
        <v>574</v>
      </c>
      <c r="AM21" s="26" t="s">
        <v>574</v>
      </c>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8" priority="1">
      <formula>CELL("защита",A1)</formula>
    </cfRule>
  </conditionalFormatting>
  <conditionalFormatting sqref="A21:AM1048576">
    <cfRule type="expression" dxfId="1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48" customFormat="1" ht="18.75" x14ac:dyDescent="0.3">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c r="AN1" s="304"/>
      <c r="AO1" s="304"/>
    </row>
    <row r="2" spans="1:41" s="48"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row>
    <row r="3" spans="1:41" s="48"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row>
    <row r="4" spans="1:41" s="48" customFormat="1" ht="18.75" customHeight="1" x14ac:dyDescent="0.2">
      <c r="A4" s="233" t="str">
        <f>IF(ISBLANK('1'!A4:C4),CONCATENATE("На вкладке 1 этого файла заполните показатель"," '",'1'!A5:C5,"' "),'1'!A4:C4)</f>
        <v xml:space="preserve"> СП "Райчихинская ГРЭС" филиала "Амурская генерация" АО "ДГК"   </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48" customFormat="1" ht="18.75" customHeight="1" x14ac:dyDescent="0.2">
      <c r="A5" s="228" t="s">
        <v>528</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48"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row>
    <row r="7" spans="1:41" s="48" customFormat="1" ht="18.75" customHeight="1" x14ac:dyDescent="0.2">
      <c r="A7" s="233" t="str">
        <f>IF(ISBLANK('1'!C13),CONCATENATE("В разделе 1 формы заполните показатель"," '",'1'!B13,"' "),'1'!C13)</f>
        <v>H_505-АГ-41</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48" customFormat="1" ht="18.75" customHeight="1" x14ac:dyDescent="0.2">
      <c r="A8" s="228" t="s">
        <v>529</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53"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row>
    <row r="10" spans="1:41" s="54" customFormat="1" ht="15" customHeight="1" x14ac:dyDescent="0.2">
      <c r="A10" s="233" t="str">
        <f>IF(ISBLANK('1'!C14),CONCATENATE("В разделе 1 формы заполните показатель"," '",'1'!B14,"' "),'1'!C14)</f>
        <v xml:space="preserve">Наращивание дамбы золоотвала № 2 СП РГРЭС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54" customFormat="1" ht="15" customHeight="1" x14ac:dyDescent="0.2">
      <c r="A11" s="228" t="s">
        <v>530</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54"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row>
    <row r="13" spans="1:41" s="54" customFormat="1" ht="21" customHeight="1" x14ac:dyDescent="0.2">
      <c r="A13" s="2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row>
    <row r="14" spans="1:41" s="54" customFormat="1" ht="21"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row>
    <row r="15" spans="1:41" s="54" customFormat="1" ht="21" customHeight="1" x14ac:dyDescent="0.2">
      <c r="A15" s="230" t="s">
        <v>312</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row>
    <row r="16" spans="1:41" s="67"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row>
    <row r="17" spans="1:41" ht="44.25" customHeight="1" x14ac:dyDescent="0.25">
      <c r="A17" s="250" t="s">
        <v>132</v>
      </c>
      <c r="B17" s="259" t="s">
        <v>141</v>
      </c>
      <c r="C17" s="260"/>
      <c r="D17" s="259" t="s">
        <v>127</v>
      </c>
      <c r="E17" s="260"/>
      <c r="F17" s="265" t="s">
        <v>29</v>
      </c>
      <c r="G17" s="266"/>
      <c r="H17" s="266"/>
      <c r="I17" s="267"/>
      <c r="J17" s="259" t="s">
        <v>142</v>
      </c>
      <c r="K17" s="260"/>
      <c r="L17" s="259" t="s">
        <v>40</v>
      </c>
      <c r="M17" s="260"/>
      <c r="N17" s="250" t="s">
        <v>128</v>
      </c>
      <c r="O17" s="259" t="s">
        <v>129</v>
      </c>
      <c r="P17" s="260"/>
      <c r="Q17" s="259" t="s">
        <v>130</v>
      </c>
      <c r="R17" s="260"/>
      <c r="S17" s="259" t="s">
        <v>125</v>
      </c>
      <c r="T17" s="260"/>
      <c r="U17" s="268" t="s">
        <v>360</v>
      </c>
      <c r="V17" s="269"/>
      <c r="W17" s="250" t="s">
        <v>184</v>
      </c>
      <c r="X17" s="250" t="s">
        <v>361</v>
      </c>
      <c r="Y17" s="268" t="s">
        <v>362</v>
      </c>
      <c r="Z17" s="269"/>
      <c r="AA17" s="273" t="s">
        <v>168</v>
      </c>
      <c r="AB17" s="274"/>
      <c r="AC17" s="273" t="s">
        <v>169</v>
      </c>
      <c r="AD17" s="274"/>
      <c r="AE17" s="270" t="s">
        <v>170</v>
      </c>
      <c r="AF17" s="265" t="s">
        <v>37</v>
      </c>
      <c r="AG17" s="266"/>
      <c r="AH17" s="267"/>
      <c r="AI17" s="265" t="s">
        <v>36</v>
      </c>
      <c r="AJ17" s="266"/>
      <c r="AK17" s="265" t="s">
        <v>303</v>
      </c>
      <c r="AL17" s="266"/>
      <c r="AM17" s="266"/>
      <c r="AN17" s="266"/>
      <c r="AO17" s="267"/>
    </row>
    <row r="18" spans="1:41" ht="216" customHeight="1" x14ac:dyDescent="0.25">
      <c r="A18" s="251"/>
      <c r="B18" s="261"/>
      <c r="C18" s="262"/>
      <c r="D18" s="261"/>
      <c r="E18" s="262"/>
      <c r="F18" s="265" t="s">
        <v>43</v>
      </c>
      <c r="G18" s="267"/>
      <c r="H18" s="265" t="s">
        <v>42</v>
      </c>
      <c r="I18" s="267"/>
      <c r="J18" s="261"/>
      <c r="K18" s="262"/>
      <c r="L18" s="261"/>
      <c r="M18" s="262"/>
      <c r="N18" s="251"/>
      <c r="O18" s="261"/>
      <c r="P18" s="262"/>
      <c r="Q18" s="261"/>
      <c r="R18" s="262"/>
      <c r="S18" s="261"/>
      <c r="T18" s="262"/>
      <c r="U18" s="284"/>
      <c r="V18" s="285"/>
      <c r="W18" s="258"/>
      <c r="X18" s="258"/>
      <c r="Y18" s="284"/>
      <c r="Z18" s="285"/>
      <c r="AA18" s="305"/>
      <c r="AB18" s="306"/>
      <c r="AC18" s="305"/>
      <c r="AD18" s="306"/>
      <c r="AE18" s="271"/>
      <c r="AF18" s="95" t="s">
        <v>342</v>
      </c>
      <c r="AG18" s="95" t="s">
        <v>343</v>
      </c>
      <c r="AH18" s="96" t="s">
        <v>124</v>
      </c>
      <c r="AI18" s="96" t="s">
        <v>35</v>
      </c>
      <c r="AJ18" s="96" t="s">
        <v>34</v>
      </c>
      <c r="AK18" s="250" t="s">
        <v>353</v>
      </c>
      <c r="AL18" s="264" t="s">
        <v>346</v>
      </c>
      <c r="AM18" s="264"/>
      <c r="AN18" s="263" t="s">
        <v>347</v>
      </c>
      <c r="AO18" s="263"/>
    </row>
    <row r="19" spans="1:41" ht="60" customHeight="1" x14ac:dyDescent="0.25">
      <c r="A19" s="258"/>
      <c r="B19" s="100" t="s">
        <v>344</v>
      </c>
      <c r="C19" s="100" t="s">
        <v>345</v>
      </c>
      <c r="D19" s="100" t="s">
        <v>344</v>
      </c>
      <c r="E19" s="100" t="s">
        <v>345</v>
      </c>
      <c r="F19" s="100" t="s">
        <v>344</v>
      </c>
      <c r="G19" s="100" t="s">
        <v>345</v>
      </c>
      <c r="H19" s="100" t="s">
        <v>344</v>
      </c>
      <c r="I19" s="100" t="s">
        <v>345</v>
      </c>
      <c r="J19" s="100" t="s">
        <v>344</v>
      </c>
      <c r="K19" s="100" t="s">
        <v>345</v>
      </c>
      <c r="L19" s="100" t="s">
        <v>344</v>
      </c>
      <c r="M19" s="100" t="s">
        <v>345</v>
      </c>
      <c r="N19" s="96" t="s">
        <v>344</v>
      </c>
      <c r="O19" s="100" t="s">
        <v>344</v>
      </c>
      <c r="P19" s="100" t="s">
        <v>345</v>
      </c>
      <c r="Q19" s="100" t="s">
        <v>344</v>
      </c>
      <c r="R19" s="100" t="s">
        <v>345</v>
      </c>
      <c r="S19" s="100" t="s">
        <v>344</v>
      </c>
      <c r="T19" s="100" t="s">
        <v>345</v>
      </c>
      <c r="U19" s="100" t="s">
        <v>344</v>
      </c>
      <c r="V19" s="100" t="s">
        <v>345</v>
      </c>
      <c r="W19" s="100" t="s">
        <v>344</v>
      </c>
      <c r="X19" s="100" t="s">
        <v>344</v>
      </c>
      <c r="Y19" s="100" t="s">
        <v>344</v>
      </c>
      <c r="Z19" s="100" t="s">
        <v>345</v>
      </c>
      <c r="AA19" s="100" t="s">
        <v>344</v>
      </c>
      <c r="AB19" s="100" t="s">
        <v>345</v>
      </c>
      <c r="AC19" s="100" t="s">
        <v>344</v>
      </c>
      <c r="AD19" s="100" t="s">
        <v>345</v>
      </c>
      <c r="AE19" s="272"/>
      <c r="AF19" s="100" t="s">
        <v>344</v>
      </c>
      <c r="AG19" s="105" t="s">
        <v>344</v>
      </c>
      <c r="AH19" s="100" t="s">
        <v>344</v>
      </c>
      <c r="AI19" s="100" t="s">
        <v>344</v>
      </c>
      <c r="AJ19" s="100" t="s">
        <v>344</v>
      </c>
      <c r="AK19" s="258"/>
      <c r="AL19" s="100" t="s">
        <v>344</v>
      </c>
      <c r="AM19" s="100" t="s">
        <v>345</v>
      </c>
      <c r="AN19" s="96" t="s">
        <v>284</v>
      </c>
      <c r="AO19" s="96" t="s">
        <v>254</v>
      </c>
    </row>
    <row r="20" spans="1:4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41" s="67" customFormat="1" ht="24" customHeight="1" x14ac:dyDescent="0.25">
      <c r="A21" s="40" t="s">
        <v>574</v>
      </c>
      <c r="B21" s="40" t="s">
        <v>574</v>
      </c>
      <c r="C21" s="40" t="s">
        <v>574</v>
      </c>
      <c r="D21" s="40" t="s">
        <v>574</v>
      </c>
      <c r="E21" s="40" t="s">
        <v>574</v>
      </c>
      <c r="F21" s="40" t="s">
        <v>574</v>
      </c>
      <c r="G21" s="40" t="s">
        <v>574</v>
      </c>
      <c r="H21" s="40" t="s">
        <v>574</v>
      </c>
      <c r="I21" s="40" t="s">
        <v>574</v>
      </c>
      <c r="J21" s="40" t="s">
        <v>574</v>
      </c>
      <c r="K21" s="40" t="s">
        <v>574</v>
      </c>
      <c r="L21" s="40" t="s">
        <v>574</v>
      </c>
      <c r="M21" s="40" t="s">
        <v>574</v>
      </c>
      <c r="N21" s="40" t="s">
        <v>574</v>
      </c>
      <c r="O21" s="40" t="s">
        <v>574</v>
      </c>
      <c r="P21" s="40" t="s">
        <v>574</v>
      </c>
      <c r="Q21" s="40" t="s">
        <v>574</v>
      </c>
      <c r="R21" s="40" t="s">
        <v>574</v>
      </c>
      <c r="S21" s="40" t="s">
        <v>574</v>
      </c>
      <c r="T21" s="40" t="s">
        <v>574</v>
      </c>
      <c r="U21" s="40" t="s">
        <v>574</v>
      </c>
      <c r="V21" s="40" t="s">
        <v>574</v>
      </c>
      <c r="W21" s="40" t="s">
        <v>574</v>
      </c>
      <c r="X21" s="40" t="s">
        <v>574</v>
      </c>
      <c r="Y21" s="40" t="s">
        <v>574</v>
      </c>
      <c r="Z21" s="40" t="s">
        <v>574</v>
      </c>
      <c r="AA21" s="40" t="s">
        <v>574</v>
      </c>
      <c r="AB21" s="40" t="s">
        <v>574</v>
      </c>
      <c r="AC21" s="40" t="s">
        <v>574</v>
      </c>
      <c r="AD21" s="40" t="s">
        <v>574</v>
      </c>
      <c r="AE21" s="40" t="s">
        <v>574</v>
      </c>
      <c r="AF21" s="40" t="s">
        <v>574</v>
      </c>
      <c r="AG21" s="40" t="s">
        <v>574</v>
      </c>
      <c r="AH21" s="40" t="s">
        <v>574</v>
      </c>
      <c r="AI21" s="40" t="s">
        <v>574</v>
      </c>
      <c r="AJ21" s="40" t="s">
        <v>574</v>
      </c>
      <c r="AK21" s="40" t="s">
        <v>574</v>
      </c>
      <c r="AL21" s="40" t="s">
        <v>574</v>
      </c>
      <c r="AM21" s="40" t="s">
        <v>574</v>
      </c>
      <c r="AN21" s="40" t="s">
        <v>574</v>
      </c>
      <c r="AO21" s="40" t="s">
        <v>574</v>
      </c>
    </row>
    <row r="22" spans="1:41" ht="3" customHeight="1" x14ac:dyDescent="0.25">
      <c r="AF22" s="37"/>
      <c r="AG22" s="37"/>
      <c r="AH22" s="38"/>
      <c r="AI22" s="35"/>
      <c r="AJ22" s="35"/>
    </row>
    <row r="23" spans="1:41" s="30" customFormat="1" ht="12.75" x14ac:dyDescent="0.2">
      <c r="A23" s="31"/>
      <c r="B23" s="31"/>
      <c r="C23" s="31"/>
      <c r="E23" s="31"/>
      <c r="AF23" s="39"/>
      <c r="AG23" s="39"/>
      <c r="AH23" s="39"/>
      <c r="AI23" s="39"/>
      <c r="AJ23" s="39"/>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6" priority="1">
      <formula>CELL("защита",A1)</formula>
    </cfRule>
  </conditionalFormatting>
  <conditionalFormatting sqref="A21:AO1048576">
    <cfRule type="expression" dxfId="1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2022-02-13T05:16:32Z</dcterms:modified>
</cp:coreProperties>
</file>