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080" windowHeight="10845"/>
  </bookViews>
  <sheets>
    <sheet name="8 САХА" sheetId="1" r:id="rId1"/>
  </sheets>
  <definedNames>
    <definedName name="_xlnm._FilterDatabase" localSheetId="0" hidden="1">'8 САХА'!$A$19:$L$19</definedName>
    <definedName name="_xlnm.Print_Area" localSheetId="0">'8 САХА'!$A$1:$L$159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3" i="1" l="1"/>
  <c r="D24" i="1" l="1"/>
  <c r="D22" i="1" s="1"/>
  <c r="E24" i="1"/>
  <c r="E22" i="1" s="1"/>
  <c r="D34" i="1"/>
  <c r="D29" i="1" s="1"/>
  <c r="E34" i="1"/>
  <c r="E29" i="1" s="1"/>
  <c r="D40" i="1"/>
  <c r="E40" i="1"/>
  <c r="D51" i="1"/>
  <c r="E51" i="1"/>
  <c r="D55" i="1"/>
  <c r="E55" i="1"/>
  <c r="D61" i="1"/>
  <c r="E61" i="1"/>
  <c r="D73" i="1"/>
  <c r="E73" i="1"/>
  <c r="D103" i="1"/>
  <c r="D102" i="1" s="1"/>
  <c r="E103" i="1"/>
  <c r="E102" i="1" s="1"/>
  <c r="D106" i="1"/>
  <c r="E106" i="1"/>
  <c r="D113" i="1"/>
  <c r="E113" i="1"/>
  <c r="D117" i="1"/>
  <c r="E117" i="1"/>
  <c r="D60" i="1" l="1"/>
  <c r="E109" i="1"/>
  <c r="E60" i="1"/>
  <c r="E39" i="1"/>
  <c r="D109" i="1"/>
  <c r="D39" i="1"/>
  <c r="E21" i="1"/>
  <c r="D21" i="1"/>
  <c r="D20" i="1" l="1"/>
  <c r="E20" i="1"/>
  <c r="K106" i="1"/>
  <c r="J106" i="1"/>
  <c r="I106" i="1"/>
  <c r="H106" i="1"/>
  <c r="G106" i="1"/>
  <c r="F106" i="1"/>
  <c r="F117" i="1" l="1"/>
  <c r="G117" i="1"/>
  <c r="H117" i="1"/>
  <c r="I117" i="1"/>
  <c r="J117" i="1"/>
  <c r="K117" i="1"/>
  <c r="F51" i="1" l="1"/>
  <c r="G51" i="1"/>
  <c r="H51" i="1"/>
  <c r="I51" i="1"/>
  <c r="J51" i="1"/>
  <c r="K51" i="1"/>
  <c r="F34" i="1"/>
  <c r="G34" i="1"/>
  <c r="H34" i="1"/>
  <c r="I34" i="1"/>
  <c r="J34" i="1"/>
  <c r="K34" i="1"/>
  <c r="K113" i="1" l="1"/>
  <c r="K109" i="1" s="1"/>
  <c r="J113" i="1"/>
  <c r="I113" i="1"/>
  <c r="H113" i="1"/>
  <c r="G113" i="1"/>
  <c r="F113" i="1"/>
  <c r="K102" i="1"/>
  <c r="J103" i="1"/>
  <c r="J102" i="1" s="1"/>
  <c r="I103" i="1"/>
  <c r="I102" i="1" s="1"/>
  <c r="H103" i="1"/>
  <c r="H102" i="1" s="1"/>
  <c r="G103" i="1"/>
  <c r="G102" i="1" s="1"/>
  <c r="F103" i="1"/>
  <c r="F102" i="1" s="1"/>
  <c r="K73" i="1"/>
  <c r="J73" i="1"/>
  <c r="I73" i="1"/>
  <c r="H73" i="1"/>
  <c r="G73" i="1"/>
  <c r="F73" i="1"/>
  <c r="K61" i="1"/>
  <c r="J61" i="1"/>
  <c r="I61" i="1"/>
  <c r="H61" i="1"/>
  <c r="G61" i="1"/>
  <c r="F61" i="1"/>
  <c r="K55" i="1"/>
  <c r="J55" i="1"/>
  <c r="I55" i="1"/>
  <c r="H55" i="1"/>
  <c r="G55" i="1"/>
  <c r="F55" i="1"/>
  <c r="K40" i="1"/>
  <c r="J40" i="1"/>
  <c r="I40" i="1"/>
  <c r="H40" i="1"/>
  <c r="G40" i="1"/>
  <c r="F40" i="1"/>
  <c r="K29" i="1"/>
  <c r="J29" i="1"/>
  <c r="I29" i="1"/>
  <c r="H29" i="1"/>
  <c r="G29" i="1"/>
  <c r="F29" i="1"/>
  <c r="K24" i="1"/>
  <c r="K22" i="1" s="1"/>
  <c r="J24" i="1"/>
  <c r="J22" i="1" s="1"/>
  <c r="I24" i="1"/>
  <c r="I22" i="1" s="1"/>
  <c r="H24" i="1"/>
  <c r="H22" i="1" s="1"/>
  <c r="G24" i="1"/>
  <c r="G22" i="1" s="1"/>
  <c r="F24" i="1"/>
  <c r="F22" i="1" s="1"/>
  <c r="J39" i="1" l="1"/>
  <c r="K39" i="1"/>
  <c r="H39" i="1"/>
  <c r="F21" i="1"/>
  <c r="H21" i="1"/>
  <c r="I21" i="1"/>
  <c r="J21" i="1"/>
  <c r="F39" i="1"/>
  <c r="K21" i="1"/>
  <c r="G39" i="1"/>
  <c r="H109" i="1"/>
  <c r="G109" i="1"/>
  <c r="I109" i="1"/>
  <c r="F109" i="1"/>
  <c r="J60" i="1"/>
  <c r="I60" i="1"/>
  <c r="H60" i="1"/>
  <c r="G60" i="1"/>
  <c r="F60" i="1"/>
  <c r="I39" i="1"/>
  <c r="J109" i="1"/>
  <c r="K60" i="1"/>
  <c r="G21" i="1"/>
  <c r="K20" i="1" l="1"/>
  <c r="G20" i="1"/>
  <c r="H20" i="1"/>
  <c r="F20" i="1"/>
  <c r="J20" i="1"/>
  <c r="I20" i="1"/>
</calcChain>
</file>

<file path=xl/sharedStrings.xml><?xml version="1.0" encoding="utf-8"?>
<sst xmlns="http://schemas.openxmlformats.org/spreadsheetml/2006/main" count="594" uniqueCount="305">
  <si>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</si>
  <si>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</si>
  <si>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</si>
  <si>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</si>
  <si>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</si>
  <si>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</si>
  <si>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</si>
  <si>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</si>
  <si>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</si>
  <si>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</si>
  <si>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</si>
  <si>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</si>
  <si>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</si>
  <si>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</si>
  <si>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</si>
  <si>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</si>
  <si>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</si>
  <si>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</si>
  <si>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</si>
  <si>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</si>
  <si>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</si>
  <si>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</si>
  <si>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</si>
  <si>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</si>
  <si>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</si>
  <si>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</si>
  <si>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Республика САХА (Якутия)</t>
  </si>
  <si>
    <t>Г</t>
  </si>
  <si>
    <t>нд</t>
  </si>
  <si>
    <t>Технологическое присоединение (подключение), всего, в том числе:</t>
  </si>
  <si>
    <t>4.1.1.1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</si>
  <si>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</si>
  <si>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</si>
  <si>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</si>
  <si>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</si>
  <si>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</si>
  <si>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</si>
  <si>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</si>
  <si>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</si>
  <si>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</si>
  <si>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</si>
  <si>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</si>
  <si>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</si>
  <si>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</si>
  <si>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</si>
  <si>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</si>
  <si>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4.1.2.1</t>
  </si>
  <si>
    <t>Реконструкция объектов по производству электрической энергии всего, в том числе: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</si>
  <si>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</si>
  <si>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</si>
  <si>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</si>
  <si>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</si>
  <si>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</si>
  <si>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</si>
  <si>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</si>
  <si>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</si>
  <si>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</si>
  <si>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</si>
  <si>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</si>
  <si>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</si>
  <si>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</si>
  <si>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котельных всего, в том числе:</t>
  </si>
  <si>
    <t>Реконструкция энергооборудования КВТК№5 НГВК</t>
  </si>
  <si>
    <t>F_505-НГ-1-15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</si>
  <si>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</si>
  <si>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</si>
  <si>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</si>
  <si>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</si>
  <si>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</si>
  <si>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</si>
  <si>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Модернизация, техническое перевооружение, всего, в том числе:</t>
  </si>
  <si>
    <t>4.1.3.1</t>
  </si>
  <si>
    <t>Модернизация, техническое перевооружение объектов по производству электрической энергии всего, в том числе: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</si>
  <si>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</si>
  <si>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</si>
  <si>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</si>
  <si>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</si>
  <si>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Модернизация, техническое перевооружение котельных всего, в том числе:</t>
  </si>
  <si>
    <t>4.1.3.3</t>
  </si>
  <si>
    <t>Модернизация, техническое перевооружение тепловых сетей всего, в том числе:</t>
  </si>
  <si>
    <t>4.1.3.4</t>
  </si>
  <si>
    <t>Модернизация, техническое перевооружение прочих объектов основных средств всего, в том числе: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</si>
  <si>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</si>
  <si>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</si>
  <si>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</si>
  <si>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</si>
  <si>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</si>
  <si>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</si>
  <si>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</si>
  <si>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</si>
  <si>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</si>
  <si>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</si>
  <si>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</si>
  <si>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</si>
  <si>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</si>
  <si>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</si>
  <si>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</si>
  <si>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</si>
  <si>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H_505-НГ-55</t>
  </si>
  <si>
    <t>Прочее новое строительство, всего, в том числе:</t>
  </si>
  <si>
    <t>F_505-НГ-21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</si>
  <si>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</si>
  <si>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</si>
  <si>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</si>
  <si>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</si>
  <si>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</si>
  <si>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</si>
  <si>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</si>
  <si>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</si>
  <si>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</si>
  <si>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4.2.1</t>
  </si>
  <si>
    <t>4.2.2</t>
  </si>
  <si>
    <t>4.3.1</t>
  </si>
  <si>
    <t>4.3.2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</si>
  <si>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</si>
  <si>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</si>
  <si>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</si>
  <si>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</si>
  <si>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H_505-НГ-49</t>
  </si>
  <si>
    <t>4</t>
  </si>
  <si>
    <t>4.1</t>
  </si>
  <si>
    <t>4.1.3.5</t>
  </si>
  <si>
    <t>4.2</t>
  </si>
  <si>
    <t>4.2.3</t>
  </si>
  <si>
    <t>4.2.4</t>
  </si>
  <si>
    <t>4.3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</si>
  <si>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</si>
  <si>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</si>
  <si>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</si>
  <si>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</si>
  <si>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</si>
  <si>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</si>
  <si>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</si>
  <si>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</si>
  <si>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</si>
  <si>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</si>
  <si>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</si>
  <si>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</si>
  <si>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</si>
  <si>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Расширение открытого распределительного устройства (ОРУ) 220 кВ НГРЭС на одну ячейку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</si>
  <si>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</si>
  <si>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</si>
  <si>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</si>
  <si>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</si>
  <si>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Требования отсутствуют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</si>
  <si>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</si>
  <si>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</si>
  <si>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</si>
  <si>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</si>
  <si>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</si>
  <si>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</si>
  <si>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</si>
  <si>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</si>
  <si>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</si>
  <si>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</si>
  <si>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</si>
  <si>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</si>
  <si>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</si>
  <si>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</si>
  <si>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</si>
  <si>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</si>
  <si>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</si>
  <si>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</si>
  <si>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</si>
  <si>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</si>
  <si>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</si>
  <si>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</si>
  <si>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</si>
  <si>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</si>
  <si>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I_505-НГ-59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</si>
  <si>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</si>
  <si>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</si>
  <si>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</si>
  <si>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</si>
  <si>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</si>
  <si>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</si>
  <si>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</si>
  <si>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</si>
  <si>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</si>
  <si>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</si>
  <si>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</si>
  <si>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</si>
  <si>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</si>
  <si>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</si>
  <si>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</si>
  <si>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</si>
  <si>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</si>
  <si>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</si>
  <si>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</si>
  <si>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</si>
  <si>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</si>
  <si>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</si>
  <si>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</si>
  <si>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</si>
  <si>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</si>
  <si>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</si>
  <si>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</si>
  <si>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Соответствует</t>
  </si>
  <si>
    <t>Покупка автобуса ПАЗ НГРЭС Кол-во: 2017г.-1 шт., 2018г.-1шт., 2019г.-2шт., 2020г.-1 шт, 2022г.-1шт)</t>
  </si>
  <si>
    <t>I_505-НГ-68</t>
  </si>
  <si>
    <t>I_505-НГ-69</t>
  </si>
  <si>
    <t>I_505-НГ-70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</si>
  <si>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</si>
  <si>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</si>
  <si>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</si>
  <si>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</si>
  <si>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</si>
  <si>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</si>
  <si>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</si>
  <si>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</si>
  <si>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</si>
  <si>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</si>
  <si>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</si>
  <si>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</si>
  <si>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</si>
  <si>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</si>
  <si>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</si>
  <si>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</si>
  <si>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</si>
  <si>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</si>
  <si>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</si>
  <si>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</si>
  <si>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</si>
  <si>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</si>
  <si>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</si>
  <si>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</si>
  <si>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</si>
  <si>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</si>
  <si>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</si>
  <si>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</si>
  <si>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</si>
  <si>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</si>
  <si>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</si>
  <si>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</si>
  <si>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</si>
  <si>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</si>
  <si>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</si>
  <si>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</si>
  <si>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</si>
  <si>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</si>
  <si>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</si>
  <si>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</si>
  <si>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</si>
  <si>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</si>
  <si>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</si>
  <si>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</si>
  <si>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требования отсутствуют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</si>
  <si>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</si>
  <si>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</si>
  <si>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</si>
  <si>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 xml:space="preserve"> Чульманская ТЭЦ, всего, в том числе:</t>
  </si>
  <si>
    <t>Нерюнгринская ГРЭС, всего, в том числе:</t>
  </si>
  <si>
    <t>4.1.2.2</t>
  </si>
  <si>
    <t>4.4.2</t>
  </si>
  <si>
    <t>4.4.2.1</t>
  </si>
  <si>
    <t>4.4.2.2</t>
  </si>
  <si>
    <t>Инвестиционные проекты, реализация которых обуславливается схемами теплоснабжения, всего, в том числе: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</si>
  <si>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</si>
  <si>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</si>
  <si>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</si>
  <si>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</si>
  <si>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</si>
  <si>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</si>
  <si>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</si>
  <si>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</si>
  <si>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</si>
  <si>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</si>
  <si>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</si>
  <si>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</si>
  <si>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</si>
  <si>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</si>
  <si>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</si>
  <si>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</si>
  <si>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</si>
  <si>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</si>
  <si>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</si>
  <si>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</si>
  <si>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</si>
  <si>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</si>
  <si>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</si>
  <si>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не соответствует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</si>
  <si>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</si>
  <si>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Покупка проборазделочной машины МПЛ-300, НГРЭС 1 шт.</t>
  </si>
  <si>
    <t>K_505-НГ-95</t>
  </si>
  <si>
    <t>Техперевооружение системы управления информационной безопасности, СП НГРЭС</t>
  </si>
  <si>
    <t>L_505-НГ-103</t>
  </si>
  <si>
    <t>L_505-НГ-104</t>
  </si>
  <si>
    <t>L_505-НГ-105</t>
  </si>
  <si>
    <t>L_505-НГ-106</t>
  </si>
  <si>
    <t>L_505-НГ-107</t>
  </si>
  <si>
    <t xml:space="preserve">Модернизация релейной защиты и автоматики (РЗА) НГРЭС </t>
  </si>
  <si>
    <t>L_505-НГ-102</t>
  </si>
  <si>
    <t>L_505-НГ-24-105</t>
  </si>
  <si>
    <t xml:space="preserve">Покупка сварочного аппарата Fujikura 86S KIT A (86S+CT-50+BTR-15+ELCT2-16B), НГРЭС, 1 шт.
</t>
  </si>
  <si>
    <t>L_505-НГ-24-111</t>
  </si>
  <si>
    <t>Замена оборудования энергоблока ст.№1 НГРЭС (насосы с эл. двиг.: ПЭН-1Б, ЦН-1А, ЦН-1Б; ГВ ВГ-1; МВ В-1Т 110кВ)</t>
  </si>
  <si>
    <t>Замена оборудования энергоблока ст.№2 НГРЭС (РВД, РСД; генератор; ГВ ВГ-2; насос ПЭН-2А с эл. двиг.; 2Т ТДЦ-250/110; МВ В-2Т 110кВ).</t>
  </si>
  <si>
    <t>Замена оборудования энергоблока ст.№3 НГРЭС (3Т ТДЦ-250/220 кВ; насос ПЭН-3А с эл. двиг.)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</si>
  <si>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</si>
  <si>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</si>
  <si>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Год раскрытия информации: 2021 год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</si>
  <si>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</si>
  <si>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</si>
  <si>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Установка электрических парогенераторов СП НГРЭС</t>
  </si>
  <si>
    <t>L_505-НГ-109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</si>
</sst>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4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1" fillId="0" borderId="0"/>
    <xf numFmtId="0" fontId="9" fillId="0" borderId="0"/>
  </cellStyleXfs>
  <cellXfs count="48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165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49" fontId="13" fillId="0" borderId="1" xfId="4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wrapText="1"/>
    </xf>
    <xf numFmtId="4" fontId="13" fillId="0" borderId="1" xfId="1" applyNumberFormat="1" applyFont="1" applyFill="1" applyBorder="1" applyAlignment="1">
      <alignment horizontal="center" vertical="center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center" vertical="center" wrapText="1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3" fillId="0" borderId="1" xfId="4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165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/>
    <xf numFmtId="0" fontId="0" fillId="0" borderId="0" xfId="0" applyFont="1" applyFill="1"/>
    <xf numFmtId="0" fontId="15" fillId="0" borderId="0" xfId="0" applyFont="1" applyFill="1"/>
    <xf numFmtId="0" fontId="8" fillId="0" borderId="0" xfId="1" applyFont="1" applyFill="1" applyBorder="1" applyAlignment="1">
      <alignment horizontal="center" vertical="top" wrapText="1"/>
    </xf>
    <xf numFmtId="165" fontId="14" fillId="0" borderId="1" xfId="8" applyNumberFormat="1" applyFont="1" applyFill="1" applyBorder="1" applyAlignment="1" applyProtection="1">
      <alignment horizontal="left" vertical="center" wrapText="1"/>
      <protection locked="0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164" fontId="7" fillId="0" borderId="0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7"/>
    <cellStyle name="Стиль 1" xfId="6"/>
    <cellStyle name="Стиль 1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9"/>
  <sheetViews>
    <sheetView tabSelected="1" view="pageBreakPreview" zoomScale="60" zoomScaleNormal="80" workbookViewId="0">
      <selection activeCell="D17" sqref="D17:G17"/>
    </sheetView>
  </sheetViews>
  <sheetFormatPr defaultRowHeight="15.75" x14ac:dyDescent="0.25"/>
  <cols>
    <col min="1" max="1" width="13.7109375" style="1" customWidth="1"/>
    <col min="2" max="2" width="72.5703125" style="1" customWidth="1"/>
    <col min="3" max="3" width="22.5703125" style="1" customWidth="1"/>
    <col min="4" max="11" width="25.140625" style="1" customWidth="1"/>
    <col min="12" max="12" width="34.5703125" style="1" customWidth="1"/>
    <col min="13" max="16384" width="9.140625" style="24"/>
  </cols>
  <sheetData>
    <row r="1" spans="1:12" ht="15" customHeight="1" x14ac:dyDescent="0.25">
      <c r="L1" s="2" t="s">
        <v>0</v>
      </c>
    </row>
    <row r="2" spans="1:12" ht="15" customHeight="1" x14ac:dyDescent="0.3">
      <c r="D2" s="29"/>
      <c r="E2" s="29"/>
      <c r="F2" s="29"/>
      <c r="G2" s="29"/>
      <c r="H2" s="29"/>
      <c r="I2" s="29"/>
      <c r="J2" s="29"/>
      <c r="K2" s="29"/>
      <c r="L2" s="3" t="s">
        <v>1</v>
      </c>
    </row>
    <row r="3" spans="1:12" ht="15" customHeight="1" x14ac:dyDescent="0.3">
      <c r="L3" s="3" t="s">
        <v>2</v>
      </c>
    </row>
    <row r="4" spans="1:12" ht="15" customHeight="1" x14ac:dyDescent="0.25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</row>
    <row r="5" spans="1:12" ht="15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15" customHeight="1" x14ac:dyDescent="0.25">
      <c r="A6" s="44" t="s">
        <v>4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</row>
    <row r="7" spans="1:12" ht="15" customHeight="1" x14ac:dyDescent="0.25">
      <c r="A7" s="45" t="s">
        <v>5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2" ht="1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15" customHeight="1" x14ac:dyDescent="0.25">
      <c r="A9" s="46" t="s">
        <v>300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</row>
    <row r="10" spans="1:12" ht="15" customHeight="1" x14ac:dyDescent="0.25">
      <c r="A10" s="6"/>
      <c r="B10" s="5"/>
      <c r="C10" s="6"/>
      <c r="D10" s="20"/>
      <c r="E10" s="20"/>
      <c r="F10" s="20"/>
      <c r="G10" s="20"/>
      <c r="H10" s="20"/>
      <c r="I10" s="20"/>
      <c r="J10" s="20"/>
      <c r="K10" s="20"/>
      <c r="L10" s="6"/>
    </row>
    <row r="11" spans="1:12" ht="15" customHeight="1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</row>
    <row r="12" spans="1:12" ht="15" customHeight="1" x14ac:dyDescent="0.25">
      <c r="A12" s="42" t="s">
        <v>109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</row>
    <row r="13" spans="1:12" ht="20.25" customHeight="1" x14ac:dyDescent="0.25">
      <c r="A13" s="38" t="s">
        <v>6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</row>
    <row r="14" spans="1:12" ht="15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1:12" ht="15" x14ac:dyDescent="0.25">
      <c r="A15" s="39" t="s">
        <v>7</v>
      </c>
      <c r="B15" s="39" t="s">
        <v>8</v>
      </c>
      <c r="C15" s="39" t="s">
        <v>9</v>
      </c>
      <c r="D15" s="39" t="s">
        <v>10</v>
      </c>
      <c r="E15" s="39"/>
      <c r="F15" s="39"/>
      <c r="G15" s="39"/>
      <c r="H15" s="39"/>
      <c r="I15" s="39"/>
      <c r="J15" s="39"/>
      <c r="K15" s="39"/>
      <c r="L15" s="40" t="s">
        <v>11</v>
      </c>
    </row>
    <row r="16" spans="1:12" ht="15" x14ac:dyDescent="0.25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40"/>
    </row>
    <row r="17" spans="1:12" x14ac:dyDescent="0.25">
      <c r="A17" s="39"/>
      <c r="B17" s="39"/>
      <c r="C17" s="39"/>
      <c r="D17" s="41" t="s">
        <v>12</v>
      </c>
      <c r="E17" s="41"/>
      <c r="F17" s="41"/>
      <c r="G17" s="41"/>
      <c r="H17" s="41" t="s">
        <v>13</v>
      </c>
      <c r="I17" s="41"/>
      <c r="J17" s="39" t="s">
        <v>14</v>
      </c>
      <c r="K17" s="39"/>
      <c r="L17" s="40"/>
    </row>
    <row r="18" spans="1:12" ht="31.5" x14ac:dyDescent="0.25">
      <c r="A18" s="39"/>
      <c r="B18" s="39"/>
      <c r="C18" s="39"/>
      <c r="D18" s="37" t="s">
        <v>15</v>
      </c>
      <c r="E18" s="37" t="s">
        <v>16</v>
      </c>
      <c r="F18" s="37" t="s">
        <v>17</v>
      </c>
      <c r="G18" s="37" t="s">
        <v>18</v>
      </c>
      <c r="H18" s="37" t="s">
        <v>19</v>
      </c>
      <c r="I18" s="37" t="s">
        <v>16</v>
      </c>
      <c r="J18" s="37" t="s">
        <v>17</v>
      </c>
      <c r="K18" s="37" t="s">
        <v>20</v>
      </c>
      <c r="L18" s="40"/>
    </row>
    <row r="19" spans="1:12" x14ac:dyDescent="0.25">
      <c r="A19" s="34">
        <v>1</v>
      </c>
      <c r="B19" s="34">
        <v>2</v>
      </c>
      <c r="C19" s="34">
        <v>3</v>
      </c>
      <c r="D19" s="35" t="s">
        <v>21</v>
      </c>
      <c r="E19" s="35" t="s">
        <v>22</v>
      </c>
      <c r="F19" s="35" t="s">
        <v>23</v>
      </c>
      <c r="G19" s="35" t="s">
        <v>24</v>
      </c>
      <c r="H19" s="35" t="s">
        <v>110</v>
      </c>
      <c r="I19" s="35" t="s">
        <v>111</v>
      </c>
      <c r="J19" s="35" t="s">
        <v>112</v>
      </c>
      <c r="K19" s="35" t="s">
        <v>113</v>
      </c>
      <c r="L19" s="35" t="s">
        <v>25</v>
      </c>
    </row>
    <row r="20" spans="1:12" s="31" customFormat="1" ht="45" customHeight="1" x14ac:dyDescent="0.25">
      <c r="A20" s="10" t="s">
        <v>119</v>
      </c>
      <c r="B20" s="11" t="s">
        <v>26</v>
      </c>
      <c r="C20" s="7" t="s">
        <v>27</v>
      </c>
      <c r="D20" s="8">
        <f t="shared" ref="D20:K20" si="0">D21+D39+D60+D102+D109+D116+D117</f>
        <v>0</v>
      </c>
      <c r="E20" s="8">
        <f t="shared" si="0"/>
        <v>17239</v>
      </c>
      <c r="F20" s="8">
        <f t="shared" si="0"/>
        <v>0</v>
      </c>
      <c r="G20" s="8">
        <f t="shared" si="0"/>
        <v>0</v>
      </c>
      <c r="H20" s="8">
        <f t="shared" si="0"/>
        <v>0</v>
      </c>
      <c r="I20" s="8">
        <f t="shared" si="0"/>
        <v>4666</v>
      </c>
      <c r="J20" s="8">
        <f t="shared" si="0"/>
        <v>0</v>
      </c>
      <c r="K20" s="8">
        <f t="shared" si="0"/>
        <v>0</v>
      </c>
      <c r="L20" s="21" t="s">
        <v>28</v>
      </c>
    </row>
    <row r="21" spans="1:12" s="31" customFormat="1" ht="80.25" customHeight="1" x14ac:dyDescent="0.25">
      <c r="A21" s="10" t="s">
        <v>120</v>
      </c>
      <c r="B21" s="11" t="s">
        <v>29</v>
      </c>
      <c r="C21" s="9" t="s">
        <v>27</v>
      </c>
      <c r="D21" s="8">
        <f t="shared" ref="D21:K21" si="1">D22+D26+D29+D38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1"/>
        <v>0</v>
      </c>
      <c r="L21" s="8" t="s">
        <v>28</v>
      </c>
    </row>
    <row r="22" spans="1:12" s="31" customFormat="1" ht="80.25" customHeight="1" x14ac:dyDescent="0.25">
      <c r="A22" s="10" t="s">
        <v>21</v>
      </c>
      <c r="B22" s="11" t="s">
        <v>31</v>
      </c>
      <c r="C22" s="9" t="s">
        <v>27</v>
      </c>
      <c r="D22" s="8">
        <f t="shared" ref="D22:K22" si="2">SUM(D23,D24)</f>
        <v>0</v>
      </c>
      <c r="E22" s="8">
        <f t="shared" si="2"/>
        <v>0</v>
      </c>
      <c r="F22" s="8">
        <f t="shared" si="2"/>
        <v>0</v>
      </c>
      <c r="G22" s="8">
        <f t="shared" si="2"/>
        <v>0</v>
      </c>
      <c r="H22" s="8">
        <f t="shared" si="2"/>
        <v>0</v>
      </c>
      <c r="I22" s="8">
        <f t="shared" si="2"/>
        <v>0</v>
      </c>
      <c r="J22" s="8">
        <f t="shared" si="2"/>
        <v>0</v>
      </c>
      <c r="K22" s="8">
        <f t="shared" si="2"/>
        <v>0</v>
      </c>
      <c r="L22" s="8" t="s">
        <v>28</v>
      </c>
    </row>
    <row r="23" spans="1:12" s="31" customFormat="1" ht="80.25" customHeight="1" x14ac:dyDescent="0.25">
      <c r="A23" s="10" t="s">
        <v>30</v>
      </c>
      <c r="B23" s="11" t="s">
        <v>250</v>
      </c>
      <c r="C23" s="9" t="s">
        <v>27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 t="s">
        <v>28</v>
      </c>
    </row>
    <row r="24" spans="1:12" s="31" customFormat="1" ht="80.25" customHeight="1" x14ac:dyDescent="0.25">
      <c r="A24" s="10" t="s">
        <v>35</v>
      </c>
      <c r="B24" s="11" t="s">
        <v>251</v>
      </c>
      <c r="C24" s="9" t="s">
        <v>27</v>
      </c>
      <c r="D24" s="8">
        <f>D25</f>
        <v>0</v>
      </c>
      <c r="E24" s="8">
        <f t="shared" ref="E24:K24" si="3">E25</f>
        <v>0</v>
      </c>
      <c r="F24" s="8">
        <f t="shared" si="3"/>
        <v>0</v>
      </c>
      <c r="G24" s="8">
        <f t="shared" si="3"/>
        <v>0</v>
      </c>
      <c r="H24" s="8">
        <f t="shared" si="3"/>
        <v>0</v>
      </c>
      <c r="I24" s="8">
        <f t="shared" si="3"/>
        <v>0</v>
      </c>
      <c r="J24" s="8">
        <f t="shared" si="3"/>
        <v>0</v>
      </c>
      <c r="K24" s="8">
        <f t="shared" si="3"/>
        <v>0</v>
      </c>
      <c r="L24" s="8" t="s">
        <v>28</v>
      </c>
    </row>
    <row r="25" spans="1:12" s="30" customFormat="1" ht="80.25" customHeight="1" x14ac:dyDescent="0.25">
      <c r="A25" s="13" t="s">
        <v>35</v>
      </c>
      <c r="B25" s="23" t="s">
        <v>139</v>
      </c>
      <c r="C25" s="36" t="s">
        <v>34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 t="s">
        <v>144</v>
      </c>
    </row>
    <row r="26" spans="1:12" s="31" customFormat="1" ht="80.25" customHeight="1" x14ac:dyDescent="0.25">
      <c r="A26" s="10" t="s">
        <v>22</v>
      </c>
      <c r="B26" s="11" t="s">
        <v>36</v>
      </c>
      <c r="C26" s="9" t="s">
        <v>27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 t="s">
        <v>28</v>
      </c>
    </row>
    <row r="27" spans="1:12" s="31" customFormat="1" ht="80.25" customHeight="1" x14ac:dyDescent="0.25">
      <c r="A27" s="10" t="s">
        <v>46</v>
      </c>
      <c r="B27" s="11" t="s">
        <v>37</v>
      </c>
      <c r="C27" s="9" t="s">
        <v>27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 t="s">
        <v>28</v>
      </c>
    </row>
    <row r="28" spans="1:12" s="31" customFormat="1" ht="80.25" customHeight="1" x14ac:dyDescent="0.25">
      <c r="A28" s="10" t="s">
        <v>252</v>
      </c>
      <c r="B28" s="11" t="s">
        <v>37</v>
      </c>
      <c r="C28" s="9" t="s">
        <v>27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 t="s">
        <v>28</v>
      </c>
    </row>
    <row r="29" spans="1:12" s="31" customFormat="1" ht="80.25" customHeight="1" x14ac:dyDescent="0.25">
      <c r="A29" s="10" t="s">
        <v>23</v>
      </c>
      <c r="B29" s="11" t="s">
        <v>38</v>
      </c>
      <c r="C29" s="9" t="s">
        <v>27</v>
      </c>
      <c r="D29" s="8">
        <f>D30+D31+D32+D33+D34</f>
        <v>0</v>
      </c>
      <c r="E29" s="8">
        <f t="shared" ref="E29:K29" si="4">E30+E31+E32+E33+E34</f>
        <v>0</v>
      </c>
      <c r="F29" s="8">
        <f t="shared" si="4"/>
        <v>0</v>
      </c>
      <c r="G29" s="8">
        <f t="shared" si="4"/>
        <v>0</v>
      </c>
      <c r="H29" s="8">
        <f t="shared" si="4"/>
        <v>0</v>
      </c>
      <c r="I29" s="8">
        <f t="shared" si="4"/>
        <v>0</v>
      </c>
      <c r="J29" s="8">
        <f t="shared" si="4"/>
        <v>0</v>
      </c>
      <c r="K29" s="8">
        <f t="shared" si="4"/>
        <v>0</v>
      </c>
      <c r="L29" s="8" t="s">
        <v>28</v>
      </c>
    </row>
    <row r="30" spans="1:12" s="31" customFormat="1" ht="80.25" customHeight="1" x14ac:dyDescent="0.25">
      <c r="A30" s="10" t="s">
        <v>71</v>
      </c>
      <c r="B30" s="11" t="s">
        <v>39</v>
      </c>
      <c r="C30" s="9" t="s">
        <v>27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 t="s">
        <v>28</v>
      </c>
    </row>
    <row r="31" spans="1:12" s="31" customFormat="1" ht="80.25" customHeight="1" x14ac:dyDescent="0.25">
      <c r="A31" s="10" t="s">
        <v>76</v>
      </c>
      <c r="B31" s="11" t="s">
        <v>40</v>
      </c>
      <c r="C31" s="9" t="s">
        <v>27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 t="s">
        <v>28</v>
      </c>
    </row>
    <row r="32" spans="1:12" s="31" customFormat="1" ht="80.25" customHeight="1" x14ac:dyDescent="0.25">
      <c r="A32" s="10" t="s">
        <v>78</v>
      </c>
      <c r="B32" s="11" t="s">
        <v>41</v>
      </c>
      <c r="C32" s="9" t="s">
        <v>27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 t="s">
        <v>28</v>
      </c>
    </row>
    <row r="33" spans="1:12" s="31" customFormat="1" ht="80.25" customHeight="1" x14ac:dyDescent="0.25">
      <c r="A33" s="10" t="s">
        <v>80</v>
      </c>
      <c r="B33" s="11" t="s">
        <v>42</v>
      </c>
      <c r="C33" s="9" t="s">
        <v>27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 t="s">
        <v>28</v>
      </c>
    </row>
    <row r="34" spans="1:12" s="31" customFormat="1" ht="80.25" customHeight="1" x14ac:dyDescent="0.25">
      <c r="A34" s="10" t="s">
        <v>121</v>
      </c>
      <c r="B34" s="11" t="s">
        <v>43</v>
      </c>
      <c r="C34" s="9" t="s">
        <v>27</v>
      </c>
      <c r="D34" s="8">
        <f>SUM(D35:D37)</f>
        <v>0</v>
      </c>
      <c r="E34" s="8">
        <f t="shared" ref="E34:K34" si="5">SUM(E35:E37)</f>
        <v>0</v>
      </c>
      <c r="F34" s="8">
        <f t="shared" si="5"/>
        <v>0</v>
      </c>
      <c r="G34" s="8">
        <f t="shared" si="5"/>
        <v>0</v>
      </c>
      <c r="H34" s="8">
        <f t="shared" si="5"/>
        <v>0</v>
      </c>
      <c r="I34" s="8">
        <f t="shared" si="5"/>
        <v>0</v>
      </c>
      <c r="J34" s="8">
        <f t="shared" si="5"/>
        <v>0</v>
      </c>
      <c r="K34" s="8">
        <f t="shared" si="5"/>
        <v>0</v>
      </c>
      <c r="L34" s="8" t="s">
        <v>28</v>
      </c>
    </row>
    <row r="35" spans="1:12" s="30" customFormat="1" ht="80.25" customHeight="1" x14ac:dyDescent="0.25">
      <c r="A35" s="13" t="s">
        <v>121</v>
      </c>
      <c r="B35" s="23" t="s">
        <v>247</v>
      </c>
      <c r="C35" s="22" t="s">
        <v>199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 t="s">
        <v>144</v>
      </c>
    </row>
    <row r="36" spans="1:12" s="30" customFormat="1" ht="80.25" customHeight="1" x14ac:dyDescent="0.25">
      <c r="A36" s="13" t="s">
        <v>121</v>
      </c>
      <c r="B36" s="23" t="s">
        <v>248</v>
      </c>
      <c r="C36" s="22" t="s">
        <v>200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 t="s">
        <v>144</v>
      </c>
    </row>
    <row r="37" spans="1:12" s="30" customFormat="1" ht="80.25" customHeight="1" x14ac:dyDescent="0.25">
      <c r="A37" s="13" t="s">
        <v>121</v>
      </c>
      <c r="B37" s="23" t="s">
        <v>249</v>
      </c>
      <c r="C37" s="22" t="s">
        <v>201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 t="s">
        <v>144</v>
      </c>
    </row>
    <row r="38" spans="1:12" s="31" customFormat="1" ht="80.25" customHeight="1" x14ac:dyDescent="0.25">
      <c r="A38" s="10" t="s">
        <v>24</v>
      </c>
      <c r="B38" s="11" t="s">
        <v>44</v>
      </c>
      <c r="C38" s="9" t="s">
        <v>27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 t="s">
        <v>28</v>
      </c>
    </row>
    <row r="39" spans="1:12" s="31" customFormat="1" ht="80.25" customHeight="1" x14ac:dyDescent="0.25">
      <c r="A39" s="10" t="s">
        <v>122</v>
      </c>
      <c r="B39" s="11" t="s">
        <v>45</v>
      </c>
      <c r="C39" s="9" t="s">
        <v>27</v>
      </c>
      <c r="D39" s="8">
        <f t="shared" ref="D39:K39" si="6">D40+D51+D53+D55</f>
        <v>0</v>
      </c>
      <c r="E39" s="8">
        <f t="shared" si="6"/>
        <v>12593</v>
      </c>
      <c r="F39" s="8">
        <f t="shared" si="6"/>
        <v>0</v>
      </c>
      <c r="G39" s="8">
        <f t="shared" si="6"/>
        <v>0</v>
      </c>
      <c r="H39" s="8">
        <f t="shared" si="6"/>
        <v>0</v>
      </c>
      <c r="I39" s="8">
        <f t="shared" si="6"/>
        <v>0</v>
      </c>
      <c r="J39" s="8">
        <f t="shared" si="6"/>
        <v>0</v>
      </c>
      <c r="K39" s="8">
        <f t="shared" si="6"/>
        <v>0</v>
      </c>
      <c r="L39" s="8" t="s">
        <v>28</v>
      </c>
    </row>
    <row r="40" spans="1:12" s="31" customFormat="1" ht="80.25" customHeight="1" x14ac:dyDescent="0.25">
      <c r="A40" s="10" t="s">
        <v>110</v>
      </c>
      <c r="B40" s="11" t="s">
        <v>47</v>
      </c>
      <c r="C40" s="9" t="s">
        <v>27</v>
      </c>
      <c r="D40" s="8">
        <f t="shared" ref="D40:K40" si="7">SUM(D41:D50)</f>
        <v>0</v>
      </c>
      <c r="E40" s="8">
        <f t="shared" si="7"/>
        <v>12593</v>
      </c>
      <c r="F40" s="8">
        <f t="shared" si="7"/>
        <v>0</v>
      </c>
      <c r="G40" s="8">
        <f t="shared" si="7"/>
        <v>0</v>
      </c>
      <c r="H40" s="8">
        <f t="shared" si="7"/>
        <v>0</v>
      </c>
      <c r="I40" s="8">
        <f t="shared" si="7"/>
        <v>0</v>
      </c>
      <c r="J40" s="8">
        <f t="shared" si="7"/>
        <v>0</v>
      </c>
      <c r="K40" s="8">
        <f t="shared" si="7"/>
        <v>0</v>
      </c>
      <c r="L40" s="8" t="s">
        <v>28</v>
      </c>
    </row>
    <row r="41" spans="1:12" s="30" customFormat="1" ht="80.25" customHeight="1" x14ac:dyDescent="0.25">
      <c r="A41" s="13" t="s">
        <v>110</v>
      </c>
      <c r="B41" s="23" t="s">
        <v>48</v>
      </c>
      <c r="C41" s="36" t="s">
        <v>49</v>
      </c>
      <c r="D41" s="12">
        <v>0</v>
      </c>
      <c r="E41" s="12">
        <v>641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 t="s">
        <v>280</v>
      </c>
    </row>
    <row r="42" spans="1:12" s="30" customFormat="1" ht="80.25" customHeight="1" x14ac:dyDescent="0.25">
      <c r="A42" s="13" t="s">
        <v>110</v>
      </c>
      <c r="B42" s="23" t="s">
        <v>50</v>
      </c>
      <c r="C42" s="36" t="s">
        <v>51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 t="s">
        <v>144</v>
      </c>
    </row>
    <row r="43" spans="1:12" s="30" customFormat="1" ht="80.25" customHeight="1" x14ac:dyDescent="0.25">
      <c r="A43" s="13" t="s">
        <v>110</v>
      </c>
      <c r="B43" s="23" t="s">
        <v>52</v>
      </c>
      <c r="C43" s="36" t="s">
        <v>53</v>
      </c>
      <c r="D43" s="12">
        <v>0</v>
      </c>
      <c r="E43" s="12">
        <v>1338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 t="s">
        <v>280</v>
      </c>
    </row>
    <row r="44" spans="1:12" s="30" customFormat="1" ht="80.25" customHeight="1" x14ac:dyDescent="0.25">
      <c r="A44" s="13" t="s">
        <v>110</v>
      </c>
      <c r="B44" s="23" t="s">
        <v>54</v>
      </c>
      <c r="C44" s="36" t="s">
        <v>55</v>
      </c>
      <c r="D44" s="12">
        <v>0</v>
      </c>
      <c r="E44" s="12">
        <v>507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 t="s">
        <v>280</v>
      </c>
    </row>
    <row r="45" spans="1:12" s="30" customFormat="1" ht="80.25" customHeight="1" x14ac:dyDescent="0.25">
      <c r="A45" s="13" t="s">
        <v>110</v>
      </c>
      <c r="B45" s="23" t="s">
        <v>56</v>
      </c>
      <c r="C45" s="22" t="s">
        <v>118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 t="s">
        <v>144</v>
      </c>
    </row>
    <row r="46" spans="1:12" s="30" customFormat="1" ht="80.25" customHeight="1" x14ac:dyDescent="0.25">
      <c r="A46" s="13" t="s">
        <v>110</v>
      </c>
      <c r="B46" s="23" t="s">
        <v>57</v>
      </c>
      <c r="C46" s="22" t="s">
        <v>58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 t="s">
        <v>144</v>
      </c>
    </row>
    <row r="47" spans="1:12" s="30" customFormat="1" ht="80.25" customHeight="1" x14ac:dyDescent="0.25">
      <c r="A47" s="13" t="s">
        <v>110</v>
      </c>
      <c r="B47" s="23" t="s">
        <v>59</v>
      </c>
      <c r="C47" s="22" t="s">
        <v>60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 t="s">
        <v>144</v>
      </c>
    </row>
    <row r="48" spans="1:12" s="30" customFormat="1" ht="80.25" customHeight="1" x14ac:dyDescent="0.25">
      <c r="A48" s="13" t="s">
        <v>110</v>
      </c>
      <c r="B48" s="23" t="s">
        <v>208</v>
      </c>
      <c r="C48" s="22" t="s">
        <v>209</v>
      </c>
      <c r="D48" s="12">
        <v>0</v>
      </c>
      <c r="E48" s="12">
        <v>3507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 t="s">
        <v>280</v>
      </c>
    </row>
    <row r="49" spans="1:12" s="30" customFormat="1" ht="80.25" customHeight="1" x14ac:dyDescent="0.25">
      <c r="A49" s="13" t="s">
        <v>110</v>
      </c>
      <c r="B49" s="23" t="s">
        <v>210</v>
      </c>
      <c r="C49" s="22" t="s">
        <v>211</v>
      </c>
      <c r="D49" s="12">
        <v>0</v>
      </c>
      <c r="E49" s="12">
        <v>6600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 t="s">
        <v>280</v>
      </c>
    </row>
    <row r="50" spans="1:12" s="30" customFormat="1" ht="80.25" customHeight="1" x14ac:dyDescent="0.25">
      <c r="A50" s="13" t="s">
        <v>110</v>
      </c>
      <c r="B50" s="23" t="s">
        <v>212</v>
      </c>
      <c r="C50" s="22" t="s">
        <v>213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 t="s">
        <v>144</v>
      </c>
    </row>
    <row r="51" spans="1:12" s="31" customFormat="1" ht="80.25" customHeight="1" x14ac:dyDescent="0.25">
      <c r="A51" s="10" t="s">
        <v>111</v>
      </c>
      <c r="B51" s="11" t="s">
        <v>61</v>
      </c>
      <c r="C51" s="9" t="s">
        <v>27</v>
      </c>
      <c r="D51" s="8">
        <f t="shared" ref="D51:K51" si="8">SUM(D52:D52)</f>
        <v>0</v>
      </c>
      <c r="E51" s="8">
        <f t="shared" si="8"/>
        <v>0</v>
      </c>
      <c r="F51" s="8">
        <f t="shared" si="8"/>
        <v>0</v>
      </c>
      <c r="G51" s="8">
        <f t="shared" si="8"/>
        <v>0</v>
      </c>
      <c r="H51" s="8">
        <f t="shared" si="8"/>
        <v>0</v>
      </c>
      <c r="I51" s="8">
        <f t="shared" si="8"/>
        <v>0</v>
      </c>
      <c r="J51" s="8">
        <f t="shared" si="8"/>
        <v>0</v>
      </c>
      <c r="K51" s="8">
        <f t="shared" si="8"/>
        <v>0</v>
      </c>
      <c r="L51" s="8" t="s">
        <v>28</v>
      </c>
    </row>
    <row r="52" spans="1:12" s="30" customFormat="1" ht="80.25" customHeight="1" x14ac:dyDescent="0.25">
      <c r="A52" s="13" t="s">
        <v>111</v>
      </c>
      <c r="B52" s="23" t="s">
        <v>62</v>
      </c>
      <c r="C52" s="36" t="s">
        <v>63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 t="s">
        <v>144</v>
      </c>
    </row>
    <row r="53" spans="1:12" s="31" customFormat="1" ht="80.25" customHeight="1" x14ac:dyDescent="0.25">
      <c r="A53" s="10" t="s">
        <v>123</v>
      </c>
      <c r="B53" s="11" t="s">
        <v>64</v>
      </c>
      <c r="C53" s="9" t="s">
        <v>27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 t="s">
        <v>28</v>
      </c>
    </row>
    <row r="54" spans="1:12" s="30" customFormat="1" ht="80.25" customHeight="1" x14ac:dyDescent="0.25">
      <c r="A54" s="13" t="s">
        <v>123</v>
      </c>
      <c r="B54" s="23" t="s">
        <v>214</v>
      </c>
      <c r="C54" s="36" t="s">
        <v>215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 t="s">
        <v>144</v>
      </c>
    </row>
    <row r="55" spans="1:12" s="31" customFormat="1" ht="80.25" customHeight="1" x14ac:dyDescent="0.25">
      <c r="A55" s="10" t="s">
        <v>124</v>
      </c>
      <c r="B55" s="11" t="s">
        <v>65</v>
      </c>
      <c r="C55" s="9" t="s">
        <v>27</v>
      </c>
      <c r="D55" s="8">
        <f t="shared" ref="D55:K55" si="9">SUM(D56:D59)</f>
        <v>0</v>
      </c>
      <c r="E55" s="8">
        <f t="shared" si="9"/>
        <v>0</v>
      </c>
      <c r="F55" s="8">
        <f t="shared" si="9"/>
        <v>0</v>
      </c>
      <c r="G55" s="8">
        <f t="shared" si="9"/>
        <v>0</v>
      </c>
      <c r="H55" s="8">
        <f t="shared" si="9"/>
        <v>0</v>
      </c>
      <c r="I55" s="8">
        <f t="shared" si="9"/>
        <v>0</v>
      </c>
      <c r="J55" s="8">
        <f t="shared" si="9"/>
        <v>0</v>
      </c>
      <c r="K55" s="8">
        <f t="shared" si="9"/>
        <v>0</v>
      </c>
      <c r="L55" s="8" t="s">
        <v>28</v>
      </c>
    </row>
    <row r="56" spans="1:12" s="30" customFormat="1" ht="80.25" customHeight="1" x14ac:dyDescent="0.25">
      <c r="A56" s="13" t="s">
        <v>124</v>
      </c>
      <c r="B56" s="23" t="s">
        <v>66</v>
      </c>
      <c r="C56" s="36" t="s">
        <v>67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 t="s">
        <v>144</v>
      </c>
    </row>
    <row r="57" spans="1:12" s="30" customFormat="1" ht="80.25" customHeight="1" x14ac:dyDescent="0.25">
      <c r="A57" s="13" t="s">
        <v>124</v>
      </c>
      <c r="B57" s="23" t="s">
        <v>87</v>
      </c>
      <c r="C57" s="36" t="s">
        <v>88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 t="s">
        <v>144</v>
      </c>
    </row>
    <row r="58" spans="1:12" s="30" customFormat="1" ht="80.25" customHeight="1" x14ac:dyDescent="0.25">
      <c r="A58" s="13" t="s">
        <v>124</v>
      </c>
      <c r="B58" s="23" t="s">
        <v>216</v>
      </c>
      <c r="C58" s="36" t="s">
        <v>217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 t="s">
        <v>144</v>
      </c>
    </row>
    <row r="59" spans="1:12" s="30" customFormat="1" ht="80.25" customHeight="1" x14ac:dyDescent="0.25">
      <c r="A59" s="13" t="s">
        <v>124</v>
      </c>
      <c r="B59" s="23" t="s">
        <v>68</v>
      </c>
      <c r="C59" s="36" t="s">
        <v>69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 t="s">
        <v>144</v>
      </c>
    </row>
    <row r="60" spans="1:12" s="31" customFormat="1" ht="80.25" customHeight="1" x14ac:dyDescent="0.25">
      <c r="A60" s="10" t="s">
        <v>125</v>
      </c>
      <c r="B60" s="11" t="s">
        <v>70</v>
      </c>
      <c r="C60" s="9" t="s">
        <v>27</v>
      </c>
      <c r="D60" s="8">
        <f t="shared" ref="D60:K60" si="10">D61+D73+D70+D71</f>
        <v>0</v>
      </c>
      <c r="E60" s="8">
        <f t="shared" si="10"/>
        <v>4646</v>
      </c>
      <c r="F60" s="8">
        <f t="shared" si="10"/>
        <v>0</v>
      </c>
      <c r="G60" s="8">
        <f t="shared" si="10"/>
        <v>0</v>
      </c>
      <c r="H60" s="8">
        <f t="shared" si="10"/>
        <v>0</v>
      </c>
      <c r="I60" s="8">
        <f t="shared" si="10"/>
        <v>4666</v>
      </c>
      <c r="J60" s="8">
        <f t="shared" si="10"/>
        <v>0</v>
      </c>
      <c r="K60" s="8">
        <f t="shared" si="10"/>
        <v>0</v>
      </c>
      <c r="L60" s="8" t="s">
        <v>28</v>
      </c>
    </row>
    <row r="61" spans="1:12" s="31" customFormat="1" ht="80.25" customHeight="1" x14ac:dyDescent="0.25">
      <c r="A61" s="10" t="s">
        <v>112</v>
      </c>
      <c r="B61" s="11" t="s">
        <v>72</v>
      </c>
      <c r="C61" s="9" t="s">
        <v>27</v>
      </c>
      <c r="D61" s="8">
        <f t="shared" ref="D61:K61" si="11">SUM(D62:D69)</f>
        <v>0</v>
      </c>
      <c r="E61" s="8">
        <f t="shared" si="11"/>
        <v>4646</v>
      </c>
      <c r="F61" s="8">
        <f t="shared" si="11"/>
        <v>0</v>
      </c>
      <c r="G61" s="8">
        <f t="shared" si="11"/>
        <v>0</v>
      </c>
      <c r="H61" s="8">
        <f t="shared" si="11"/>
        <v>0</v>
      </c>
      <c r="I61" s="8">
        <f t="shared" si="11"/>
        <v>4666</v>
      </c>
      <c r="J61" s="8">
        <f t="shared" si="11"/>
        <v>0</v>
      </c>
      <c r="K61" s="8">
        <f t="shared" si="11"/>
        <v>0</v>
      </c>
      <c r="L61" s="8" t="s">
        <v>28</v>
      </c>
    </row>
    <row r="62" spans="1:12" s="30" customFormat="1" ht="80.25" customHeight="1" x14ac:dyDescent="0.25">
      <c r="A62" s="13" t="s">
        <v>112</v>
      </c>
      <c r="B62" s="23" t="s">
        <v>73</v>
      </c>
      <c r="C62" s="36" t="s">
        <v>74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 t="s">
        <v>144</v>
      </c>
    </row>
    <row r="63" spans="1:12" s="30" customFormat="1" ht="80.25" customHeight="1" x14ac:dyDescent="0.25">
      <c r="A63" s="13" t="s">
        <v>112</v>
      </c>
      <c r="B63" s="23" t="s">
        <v>218</v>
      </c>
      <c r="C63" s="36" t="s">
        <v>219</v>
      </c>
      <c r="D63" s="12">
        <v>0</v>
      </c>
      <c r="E63" s="12">
        <v>2980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 t="s">
        <v>280</v>
      </c>
    </row>
    <row r="64" spans="1:12" s="30" customFormat="1" ht="80.25" customHeight="1" x14ac:dyDescent="0.25">
      <c r="A64" s="13" t="s">
        <v>112</v>
      </c>
      <c r="B64" s="23" t="s">
        <v>220</v>
      </c>
      <c r="C64" s="36" t="s">
        <v>221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 t="s">
        <v>144</v>
      </c>
    </row>
    <row r="65" spans="1:12" s="30" customFormat="1" ht="80.25" customHeight="1" x14ac:dyDescent="0.25">
      <c r="A65" s="13" t="s">
        <v>112</v>
      </c>
      <c r="B65" s="33" t="s">
        <v>295</v>
      </c>
      <c r="C65" s="25" t="s">
        <v>285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 t="s">
        <v>144</v>
      </c>
    </row>
    <row r="66" spans="1:12" s="30" customFormat="1" ht="80.25" customHeight="1" x14ac:dyDescent="0.25">
      <c r="A66" s="13" t="s">
        <v>112</v>
      </c>
      <c r="B66" s="33" t="s">
        <v>296</v>
      </c>
      <c r="C66" s="25" t="s">
        <v>286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 t="s">
        <v>144</v>
      </c>
    </row>
    <row r="67" spans="1:12" s="30" customFormat="1" ht="80.25" customHeight="1" x14ac:dyDescent="0.25">
      <c r="A67" s="13" t="s">
        <v>112</v>
      </c>
      <c r="B67" s="33" t="s">
        <v>297</v>
      </c>
      <c r="C67" s="25" t="s">
        <v>287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 t="s">
        <v>144</v>
      </c>
    </row>
    <row r="68" spans="1:12" s="30" customFormat="1" ht="80.25" customHeight="1" x14ac:dyDescent="0.25">
      <c r="A68" s="13" t="s">
        <v>112</v>
      </c>
      <c r="B68" s="33" t="s">
        <v>301</v>
      </c>
      <c r="C68" s="25" t="s">
        <v>288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 t="s">
        <v>144</v>
      </c>
    </row>
    <row r="69" spans="1:12" s="30" customFormat="1" ht="80.25" customHeight="1" x14ac:dyDescent="0.25">
      <c r="A69" s="13" t="s">
        <v>112</v>
      </c>
      <c r="B69" s="23" t="s">
        <v>114</v>
      </c>
      <c r="C69" s="36" t="s">
        <v>75</v>
      </c>
      <c r="D69" s="12">
        <v>0</v>
      </c>
      <c r="E69" s="12">
        <v>1666</v>
      </c>
      <c r="F69" s="12">
        <v>0</v>
      </c>
      <c r="G69" s="12">
        <v>0</v>
      </c>
      <c r="H69" s="12">
        <v>0</v>
      </c>
      <c r="I69" s="12">
        <v>4666</v>
      </c>
      <c r="J69" s="12">
        <v>0</v>
      </c>
      <c r="K69" s="12">
        <v>0</v>
      </c>
      <c r="L69" s="12" t="s">
        <v>197</v>
      </c>
    </row>
    <row r="70" spans="1:12" s="31" customFormat="1" ht="80.25" customHeight="1" x14ac:dyDescent="0.25">
      <c r="A70" s="10" t="s">
        <v>113</v>
      </c>
      <c r="B70" s="11" t="s">
        <v>77</v>
      </c>
      <c r="C70" s="9" t="s">
        <v>27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 t="s">
        <v>28</v>
      </c>
    </row>
    <row r="71" spans="1:12" s="31" customFormat="1" ht="80.25" customHeight="1" x14ac:dyDescent="0.25">
      <c r="A71" s="10" t="s">
        <v>126</v>
      </c>
      <c r="B71" s="11" t="s">
        <v>79</v>
      </c>
      <c r="C71" s="9" t="s">
        <v>27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 t="s">
        <v>28</v>
      </c>
    </row>
    <row r="72" spans="1:12" s="30" customFormat="1" ht="80.25" customHeight="1" x14ac:dyDescent="0.25">
      <c r="A72" s="13" t="s">
        <v>126</v>
      </c>
      <c r="B72" s="33" t="s">
        <v>302</v>
      </c>
      <c r="C72" s="22" t="s">
        <v>289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 t="s">
        <v>144</v>
      </c>
    </row>
    <row r="73" spans="1:12" s="31" customFormat="1" ht="80.25" customHeight="1" x14ac:dyDescent="0.25">
      <c r="A73" s="10" t="s">
        <v>127</v>
      </c>
      <c r="B73" s="11" t="s">
        <v>81</v>
      </c>
      <c r="C73" s="9" t="s">
        <v>27</v>
      </c>
      <c r="D73" s="8">
        <f t="shared" ref="D73:K73" si="12">SUM(D74:D101)</f>
        <v>0</v>
      </c>
      <c r="E73" s="8">
        <f t="shared" si="12"/>
        <v>0</v>
      </c>
      <c r="F73" s="8">
        <f t="shared" si="12"/>
        <v>0</v>
      </c>
      <c r="G73" s="8">
        <f t="shared" si="12"/>
        <v>0</v>
      </c>
      <c r="H73" s="8">
        <f t="shared" si="12"/>
        <v>0</v>
      </c>
      <c r="I73" s="8">
        <f t="shared" si="12"/>
        <v>0</v>
      </c>
      <c r="J73" s="8">
        <f t="shared" si="12"/>
        <v>0</v>
      </c>
      <c r="K73" s="8">
        <f t="shared" si="12"/>
        <v>0</v>
      </c>
      <c r="L73" s="8" t="s">
        <v>28</v>
      </c>
    </row>
    <row r="74" spans="1:12" s="30" customFormat="1" ht="80.25" customHeight="1" x14ac:dyDescent="0.25">
      <c r="A74" s="13" t="s">
        <v>127</v>
      </c>
      <c r="B74" s="23" t="s">
        <v>115</v>
      </c>
      <c r="C74" s="36" t="s">
        <v>82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 t="s">
        <v>144</v>
      </c>
    </row>
    <row r="75" spans="1:12" s="30" customFormat="1" ht="80.25" customHeight="1" x14ac:dyDescent="0.25">
      <c r="A75" s="13" t="s">
        <v>127</v>
      </c>
      <c r="B75" s="23" t="s">
        <v>116</v>
      </c>
      <c r="C75" s="36" t="s">
        <v>83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 t="s">
        <v>144</v>
      </c>
    </row>
    <row r="76" spans="1:12" s="30" customFormat="1" ht="80.25" customHeight="1" x14ac:dyDescent="0.25">
      <c r="A76" s="13" t="s">
        <v>127</v>
      </c>
      <c r="B76" s="23" t="s">
        <v>117</v>
      </c>
      <c r="C76" s="36" t="s">
        <v>84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 t="s">
        <v>144</v>
      </c>
    </row>
    <row r="77" spans="1:12" s="30" customFormat="1" ht="80.25" customHeight="1" x14ac:dyDescent="0.25">
      <c r="A77" s="13" t="s">
        <v>127</v>
      </c>
      <c r="B77" s="23" t="s">
        <v>85</v>
      </c>
      <c r="C77" s="36" t="s">
        <v>86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 t="s">
        <v>144</v>
      </c>
    </row>
    <row r="78" spans="1:12" s="30" customFormat="1" ht="80.25" customHeight="1" x14ac:dyDescent="0.25">
      <c r="A78" s="13" t="s">
        <v>127</v>
      </c>
      <c r="B78" s="23" t="s">
        <v>140</v>
      </c>
      <c r="C78" s="36" t="s">
        <v>89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 t="s">
        <v>144</v>
      </c>
    </row>
    <row r="79" spans="1:12" s="30" customFormat="1" ht="80.25" customHeight="1" x14ac:dyDescent="0.25">
      <c r="A79" s="13" t="s">
        <v>127</v>
      </c>
      <c r="B79" s="23" t="s">
        <v>141</v>
      </c>
      <c r="C79" s="36" t="s">
        <v>90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 t="s">
        <v>144</v>
      </c>
    </row>
    <row r="80" spans="1:12" s="30" customFormat="1" ht="80.25" customHeight="1" x14ac:dyDescent="0.25">
      <c r="A80" s="13" t="s">
        <v>127</v>
      </c>
      <c r="B80" s="23" t="s">
        <v>32</v>
      </c>
      <c r="C80" s="36" t="s">
        <v>33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 t="s">
        <v>144</v>
      </c>
    </row>
    <row r="81" spans="1:12" s="30" customFormat="1" ht="80.25" customHeight="1" x14ac:dyDescent="0.25">
      <c r="A81" s="13" t="s">
        <v>127</v>
      </c>
      <c r="B81" s="23" t="s">
        <v>204</v>
      </c>
      <c r="C81" s="25" t="s">
        <v>205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 t="s">
        <v>144</v>
      </c>
    </row>
    <row r="82" spans="1:12" s="30" customFormat="1" ht="80.25" customHeight="1" x14ac:dyDescent="0.25">
      <c r="A82" s="13" t="s">
        <v>127</v>
      </c>
      <c r="B82" s="23" t="s">
        <v>206</v>
      </c>
      <c r="C82" s="25" t="s">
        <v>207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 t="s">
        <v>144</v>
      </c>
    </row>
    <row r="83" spans="1:12" s="30" customFormat="1" ht="80.25" customHeight="1" x14ac:dyDescent="0.25">
      <c r="A83" s="13" t="s">
        <v>127</v>
      </c>
      <c r="B83" s="23" t="s">
        <v>222</v>
      </c>
      <c r="C83" s="25" t="s">
        <v>223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 t="s">
        <v>144</v>
      </c>
    </row>
    <row r="84" spans="1:12" s="30" customFormat="1" ht="80.25" customHeight="1" x14ac:dyDescent="0.25">
      <c r="A84" s="13" t="s">
        <v>127</v>
      </c>
      <c r="B84" s="23" t="s">
        <v>257</v>
      </c>
      <c r="C84" s="25" t="s">
        <v>258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 t="s">
        <v>144</v>
      </c>
    </row>
    <row r="85" spans="1:12" s="30" customFormat="1" ht="80.25" customHeight="1" x14ac:dyDescent="0.25">
      <c r="A85" s="13" t="s">
        <v>127</v>
      </c>
      <c r="B85" s="23" t="s">
        <v>259</v>
      </c>
      <c r="C85" s="25" t="s">
        <v>260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 t="s">
        <v>144</v>
      </c>
    </row>
    <row r="86" spans="1:12" s="30" customFormat="1" ht="80.25" customHeight="1" x14ac:dyDescent="0.25">
      <c r="A86" s="13" t="s">
        <v>127</v>
      </c>
      <c r="B86" s="23" t="s">
        <v>261</v>
      </c>
      <c r="C86" s="25" t="s">
        <v>262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 t="s">
        <v>144</v>
      </c>
    </row>
    <row r="87" spans="1:12" s="30" customFormat="1" ht="80.25" customHeight="1" x14ac:dyDescent="0.25">
      <c r="A87" s="13" t="s">
        <v>127</v>
      </c>
      <c r="B87" s="23" t="s">
        <v>263</v>
      </c>
      <c r="C87" s="25" t="s">
        <v>264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 t="s">
        <v>144</v>
      </c>
    </row>
    <row r="88" spans="1:12" s="30" customFormat="1" ht="80.25" customHeight="1" x14ac:dyDescent="0.25">
      <c r="A88" s="13" t="s">
        <v>127</v>
      </c>
      <c r="B88" s="23" t="s">
        <v>265</v>
      </c>
      <c r="C88" s="25" t="s">
        <v>266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 t="s">
        <v>144</v>
      </c>
    </row>
    <row r="89" spans="1:12" s="30" customFormat="1" ht="80.25" customHeight="1" x14ac:dyDescent="0.25">
      <c r="A89" s="13" t="s">
        <v>127</v>
      </c>
      <c r="B89" s="33" t="s">
        <v>284</v>
      </c>
      <c r="C89" s="25" t="s">
        <v>267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 t="s">
        <v>144</v>
      </c>
    </row>
    <row r="90" spans="1:12" s="30" customFormat="1" ht="80.25" customHeight="1" x14ac:dyDescent="0.25">
      <c r="A90" s="13" t="s">
        <v>127</v>
      </c>
      <c r="B90" s="23" t="s">
        <v>224</v>
      </c>
      <c r="C90" s="25" t="s">
        <v>225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 t="s">
        <v>144</v>
      </c>
    </row>
    <row r="91" spans="1:12" s="30" customFormat="1" ht="80.25" customHeight="1" x14ac:dyDescent="0.25">
      <c r="A91" s="13" t="s">
        <v>127</v>
      </c>
      <c r="B91" s="23" t="s">
        <v>226</v>
      </c>
      <c r="C91" s="25" t="s">
        <v>227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 t="s">
        <v>144</v>
      </c>
    </row>
    <row r="92" spans="1:12" s="30" customFormat="1" ht="80.25" customHeight="1" x14ac:dyDescent="0.25">
      <c r="A92" s="13" t="s">
        <v>127</v>
      </c>
      <c r="B92" s="23" t="s">
        <v>228</v>
      </c>
      <c r="C92" s="25" t="s">
        <v>229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 t="s">
        <v>144</v>
      </c>
    </row>
    <row r="93" spans="1:12" s="30" customFormat="1" ht="80.25" customHeight="1" x14ac:dyDescent="0.25">
      <c r="A93" s="13" t="s">
        <v>127</v>
      </c>
      <c r="B93" s="23" t="s">
        <v>230</v>
      </c>
      <c r="C93" s="25" t="s">
        <v>231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 t="s">
        <v>144</v>
      </c>
    </row>
    <row r="94" spans="1:12" s="30" customFormat="1" ht="80.25" customHeight="1" x14ac:dyDescent="0.25">
      <c r="A94" s="13" t="s">
        <v>127</v>
      </c>
      <c r="B94" s="23" t="s">
        <v>145</v>
      </c>
      <c r="C94" s="36" t="s">
        <v>169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 t="s">
        <v>144</v>
      </c>
    </row>
    <row r="95" spans="1:12" s="30" customFormat="1" ht="80.25" customHeight="1" x14ac:dyDescent="0.25">
      <c r="A95" s="13" t="s">
        <v>127</v>
      </c>
      <c r="B95" s="23" t="s">
        <v>170</v>
      </c>
      <c r="C95" s="36" t="s">
        <v>171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 t="s">
        <v>144</v>
      </c>
    </row>
    <row r="96" spans="1:12" s="30" customFormat="1" ht="80.25" customHeight="1" x14ac:dyDescent="0.25">
      <c r="A96" s="13" t="s">
        <v>127</v>
      </c>
      <c r="B96" s="23" t="s">
        <v>146</v>
      </c>
      <c r="C96" s="36" t="s">
        <v>172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 t="s">
        <v>144</v>
      </c>
    </row>
    <row r="97" spans="1:12" s="30" customFormat="1" ht="80.25" customHeight="1" x14ac:dyDescent="0.25">
      <c r="A97" s="13" t="s">
        <v>127</v>
      </c>
      <c r="B97" s="23" t="s">
        <v>173</v>
      </c>
      <c r="C97" s="36" t="s">
        <v>174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 t="s">
        <v>144</v>
      </c>
    </row>
    <row r="98" spans="1:12" s="30" customFormat="1" ht="80.25" customHeight="1" x14ac:dyDescent="0.25">
      <c r="A98" s="13" t="s">
        <v>127</v>
      </c>
      <c r="B98" s="23" t="s">
        <v>147</v>
      </c>
      <c r="C98" s="36" t="s">
        <v>175</v>
      </c>
      <c r="D98" s="12">
        <v>0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 t="s">
        <v>144</v>
      </c>
    </row>
    <row r="99" spans="1:12" s="30" customFormat="1" ht="80.25" customHeight="1" x14ac:dyDescent="0.25">
      <c r="A99" s="13" t="s">
        <v>127</v>
      </c>
      <c r="B99" s="33" t="s">
        <v>290</v>
      </c>
      <c r="C99" s="25" t="s">
        <v>291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 t="s">
        <v>144</v>
      </c>
    </row>
    <row r="100" spans="1:12" s="30" customFormat="1" ht="80.25" customHeight="1" x14ac:dyDescent="0.25">
      <c r="A100" s="13" t="s">
        <v>127</v>
      </c>
      <c r="B100" s="33" t="s">
        <v>303</v>
      </c>
      <c r="C100" s="25" t="s">
        <v>304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 t="s">
        <v>144</v>
      </c>
    </row>
    <row r="101" spans="1:12" s="30" customFormat="1" ht="80.25" customHeight="1" x14ac:dyDescent="0.25">
      <c r="A101" s="13" t="s">
        <v>127</v>
      </c>
      <c r="B101" s="23" t="s">
        <v>148</v>
      </c>
      <c r="C101" s="36" t="s">
        <v>176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 t="s">
        <v>144</v>
      </c>
    </row>
    <row r="102" spans="1:12" s="31" customFormat="1" ht="80.25" customHeight="1" x14ac:dyDescent="0.25">
      <c r="A102" s="10" t="s">
        <v>128</v>
      </c>
      <c r="B102" s="16" t="s">
        <v>256</v>
      </c>
      <c r="C102" s="9" t="s">
        <v>27</v>
      </c>
      <c r="D102" s="8">
        <f>D103</f>
        <v>0</v>
      </c>
      <c r="E102" s="8">
        <f t="shared" ref="E102:K102" si="13">E103</f>
        <v>0</v>
      </c>
      <c r="F102" s="8">
        <f t="shared" si="13"/>
        <v>0</v>
      </c>
      <c r="G102" s="8">
        <f t="shared" si="13"/>
        <v>0</v>
      </c>
      <c r="H102" s="8">
        <f t="shared" si="13"/>
        <v>0</v>
      </c>
      <c r="I102" s="8">
        <f t="shared" si="13"/>
        <v>0</v>
      </c>
      <c r="J102" s="8">
        <f t="shared" si="13"/>
        <v>0</v>
      </c>
      <c r="K102" s="8">
        <f t="shared" si="13"/>
        <v>0</v>
      </c>
      <c r="L102" s="8" t="s">
        <v>28</v>
      </c>
    </row>
    <row r="103" spans="1:12" s="31" customFormat="1" ht="80.25" customHeight="1" x14ac:dyDescent="0.25">
      <c r="A103" s="26" t="s">
        <v>129</v>
      </c>
      <c r="B103" s="11" t="s">
        <v>91</v>
      </c>
      <c r="C103" s="14" t="s">
        <v>27</v>
      </c>
      <c r="D103" s="8">
        <f t="shared" ref="D103:J103" si="14">D104+D105</f>
        <v>0</v>
      </c>
      <c r="E103" s="8">
        <f t="shared" si="14"/>
        <v>0</v>
      </c>
      <c r="F103" s="8">
        <f t="shared" si="14"/>
        <v>0</v>
      </c>
      <c r="G103" s="8">
        <f t="shared" si="14"/>
        <v>0</v>
      </c>
      <c r="H103" s="8">
        <f t="shared" si="14"/>
        <v>0</v>
      </c>
      <c r="I103" s="8">
        <f t="shared" si="14"/>
        <v>0</v>
      </c>
      <c r="J103" s="8">
        <f t="shared" si="14"/>
        <v>0</v>
      </c>
      <c r="K103" s="8">
        <f>K104+K105</f>
        <v>0</v>
      </c>
      <c r="L103" s="8" t="s">
        <v>28</v>
      </c>
    </row>
    <row r="104" spans="1:12" s="31" customFormat="1" ht="80.25" customHeight="1" x14ac:dyDescent="0.25">
      <c r="A104" s="27" t="s">
        <v>130</v>
      </c>
      <c r="B104" s="11" t="s">
        <v>92</v>
      </c>
      <c r="C104" s="14" t="s">
        <v>27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 t="s">
        <v>28</v>
      </c>
    </row>
    <row r="105" spans="1:12" s="31" customFormat="1" ht="80.25" customHeight="1" x14ac:dyDescent="0.25">
      <c r="A105" s="27" t="s">
        <v>131</v>
      </c>
      <c r="B105" s="11" t="s">
        <v>93</v>
      </c>
      <c r="C105" s="14" t="s">
        <v>27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 t="s">
        <v>28</v>
      </c>
    </row>
    <row r="106" spans="1:12" s="31" customFormat="1" ht="80.25" customHeight="1" x14ac:dyDescent="0.25">
      <c r="A106" s="26" t="s">
        <v>253</v>
      </c>
      <c r="B106" s="11" t="s">
        <v>91</v>
      </c>
      <c r="C106" s="14" t="s">
        <v>27</v>
      </c>
      <c r="D106" s="8">
        <f t="shared" ref="D106:K106" si="15">D107+D108</f>
        <v>0</v>
      </c>
      <c r="E106" s="8">
        <f t="shared" si="15"/>
        <v>0</v>
      </c>
      <c r="F106" s="8">
        <f t="shared" si="15"/>
        <v>0</v>
      </c>
      <c r="G106" s="8">
        <f t="shared" si="15"/>
        <v>0</v>
      </c>
      <c r="H106" s="8">
        <f t="shared" si="15"/>
        <v>0</v>
      </c>
      <c r="I106" s="8">
        <f t="shared" si="15"/>
        <v>0</v>
      </c>
      <c r="J106" s="8">
        <f t="shared" si="15"/>
        <v>0</v>
      </c>
      <c r="K106" s="8">
        <f t="shared" si="15"/>
        <v>0</v>
      </c>
      <c r="L106" s="8" t="s">
        <v>28</v>
      </c>
    </row>
    <row r="107" spans="1:12" s="31" customFormat="1" ht="80.25" customHeight="1" x14ac:dyDescent="0.25">
      <c r="A107" s="27" t="s">
        <v>254</v>
      </c>
      <c r="B107" s="11" t="s">
        <v>92</v>
      </c>
      <c r="C107" s="14" t="s">
        <v>27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 t="s">
        <v>28</v>
      </c>
    </row>
    <row r="108" spans="1:12" s="31" customFormat="1" ht="80.25" customHeight="1" x14ac:dyDescent="0.25">
      <c r="A108" s="27" t="s">
        <v>255</v>
      </c>
      <c r="B108" s="11" t="s">
        <v>93</v>
      </c>
      <c r="C108" s="14" t="s">
        <v>27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 t="s">
        <v>28</v>
      </c>
    </row>
    <row r="109" spans="1:12" s="31" customFormat="1" ht="80.25" customHeight="1" x14ac:dyDescent="0.25">
      <c r="A109" s="10" t="s">
        <v>132</v>
      </c>
      <c r="B109" s="11" t="s">
        <v>94</v>
      </c>
      <c r="C109" s="14" t="s">
        <v>27</v>
      </c>
      <c r="D109" s="8">
        <f t="shared" ref="D109:K109" si="16">D110+D111+D112+D113</f>
        <v>0</v>
      </c>
      <c r="E109" s="8">
        <f t="shared" si="16"/>
        <v>0</v>
      </c>
      <c r="F109" s="8">
        <f t="shared" si="16"/>
        <v>0</v>
      </c>
      <c r="G109" s="8">
        <f t="shared" si="16"/>
        <v>0</v>
      </c>
      <c r="H109" s="8">
        <f t="shared" si="16"/>
        <v>0</v>
      </c>
      <c r="I109" s="8">
        <f t="shared" si="16"/>
        <v>0</v>
      </c>
      <c r="J109" s="8">
        <f t="shared" si="16"/>
        <v>0</v>
      </c>
      <c r="K109" s="8">
        <f t="shared" si="16"/>
        <v>0</v>
      </c>
      <c r="L109" s="8" t="s">
        <v>28</v>
      </c>
    </row>
    <row r="110" spans="1:12" s="31" customFormat="1" ht="80.25" customHeight="1" x14ac:dyDescent="0.25">
      <c r="A110" s="10" t="s">
        <v>133</v>
      </c>
      <c r="B110" s="11" t="s">
        <v>95</v>
      </c>
      <c r="C110" s="14" t="s">
        <v>27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 t="s">
        <v>28</v>
      </c>
    </row>
    <row r="111" spans="1:12" s="31" customFormat="1" ht="80.25" customHeight="1" x14ac:dyDescent="0.25">
      <c r="A111" s="10" t="s">
        <v>134</v>
      </c>
      <c r="B111" s="11" t="s">
        <v>96</v>
      </c>
      <c r="C111" s="14" t="s">
        <v>27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 t="s">
        <v>28</v>
      </c>
    </row>
    <row r="112" spans="1:12" s="31" customFormat="1" ht="80.25" customHeight="1" x14ac:dyDescent="0.25">
      <c r="A112" s="10" t="s">
        <v>135</v>
      </c>
      <c r="B112" s="11" t="s">
        <v>97</v>
      </c>
      <c r="C112" s="17" t="s">
        <v>27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 t="s">
        <v>28</v>
      </c>
    </row>
    <row r="113" spans="1:12" s="31" customFormat="1" ht="80.25" customHeight="1" x14ac:dyDescent="0.25">
      <c r="A113" s="10" t="s">
        <v>136</v>
      </c>
      <c r="B113" s="11" t="s">
        <v>99</v>
      </c>
      <c r="C113" s="17" t="s">
        <v>27</v>
      </c>
      <c r="D113" s="8">
        <f t="shared" ref="D113:K113" si="17">SUM(D114:D115)</f>
        <v>0</v>
      </c>
      <c r="E113" s="8">
        <f t="shared" si="17"/>
        <v>0</v>
      </c>
      <c r="F113" s="8">
        <f t="shared" si="17"/>
        <v>0</v>
      </c>
      <c r="G113" s="8">
        <f t="shared" si="17"/>
        <v>0</v>
      </c>
      <c r="H113" s="8">
        <f t="shared" si="17"/>
        <v>0</v>
      </c>
      <c r="I113" s="8">
        <f t="shared" si="17"/>
        <v>0</v>
      </c>
      <c r="J113" s="8">
        <f t="shared" si="17"/>
        <v>0</v>
      </c>
      <c r="K113" s="8">
        <f t="shared" si="17"/>
        <v>0</v>
      </c>
      <c r="L113" s="8" t="s">
        <v>28</v>
      </c>
    </row>
    <row r="114" spans="1:12" s="30" customFormat="1" ht="80.25" customHeight="1" x14ac:dyDescent="0.25">
      <c r="A114" s="13" t="s">
        <v>136</v>
      </c>
      <c r="B114" s="23" t="s">
        <v>143</v>
      </c>
      <c r="C114" s="15" t="s">
        <v>100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 t="s">
        <v>144</v>
      </c>
    </row>
    <row r="115" spans="1:12" s="30" customFormat="1" ht="80.25" customHeight="1" x14ac:dyDescent="0.25">
      <c r="A115" s="13" t="s">
        <v>136</v>
      </c>
      <c r="B115" s="23" t="s">
        <v>142</v>
      </c>
      <c r="C115" s="15" t="s">
        <v>98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 t="s">
        <v>144</v>
      </c>
    </row>
    <row r="116" spans="1:12" s="31" customFormat="1" ht="80.25" customHeight="1" x14ac:dyDescent="0.25">
      <c r="A116" s="10" t="s">
        <v>137</v>
      </c>
      <c r="B116" s="16" t="s">
        <v>101</v>
      </c>
      <c r="C116" s="18" t="s">
        <v>27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 s="8">
        <v>0</v>
      </c>
      <c r="J116" s="8">
        <v>0</v>
      </c>
      <c r="K116" s="8">
        <v>0</v>
      </c>
      <c r="L116" s="8" t="s">
        <v>28</v>
      </c>
    </row>
    <row r="117" spans="1:12" s="31" customFormat="1" ht="80.25" customHeight="1" x14ac:dyDescent="0.25">
      <c r="A117" s="10" t="s">
        <v>138</v>
      </c>
      <c r="B117" s="16" t="s">
        <v>102</v>
      </c>
      <c r="C117" s="17" t="s">
        <v>27</v>
      </c>
      <c r="D117" s="8">
        <f t="shared" ref="D117:K117" si="18">SUM(D118:D158)</f>
        <v>0</v>
      </c>
      <c r="E117" s="8">
        <f t="shared" si="18"/>
        <v>0</v>
      </c>
      <c r="F117" s="8">
        <f t="shared" si="18"/>
        <v>0</v>
      </c>
      <c r="G117" s="8">
        <f t="shared" si="18"/>
        <v>0</v>
      </c>
      <c r="H117" s="8">
        <f t="shared" si="18"/>
        <v>0</v>
      </c>
      <c r="I117" s="8">
        <f t="shared" si="18"/>
        <v>0</v>
      </c>
      <c r="J117" s="8">
        <f t="shared" si="18"/>
        <v>0</v>
      </c>
      <c r="K117" s="8">
        <f t="shared" si="18"/>
        <v>0</v>
      </c>
      <c r="L117" s="8" t="s">
        <v>28</v>
      </c>
    </row>
    <row r="118" spans="1:12" s="30" customFormat="1" ht="80.25" customHeight="1" x14ac:dyDescent="0.25">
      <c r="A118" s="13" t="s">
        <v>138</v>
      </c>
      <c r="B118" s="23" t="s">
        <v>202</v>
      </c>
      <c r="C118" s="22" t="s">
        <v>203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 t="s">
        <v>144</v>
      </c>
    </row>
    <row r="119" spans="1:12" s="30" customFormat="1" ht="80.25" customHeight="1" x14ac:dyDescent="0.25">
      <c r="A119" s="13" t="s">
        <v>138</v>
      </c>
      <c r="B119" s="23" t="s">
        <v>281</v>
      </c>
      <c r="C119" s="28" t="s">
        <v>283</v>
      </c>
      <c r="D119" s="12"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 t="s">
        <v>144</v>
      </c>
    </row>
    <row r="120" spans="1:12" s="30" customFormat="1" ht="80.25" customHeight="1" x14ac:dyDescent="0.25">
      <c r="A120" s="13" t="s">
        <v>138</v>
      </c>
      <c r="B120" s="23" t="s">
        <v>298</v>
      </c>
      <c r="C120" s="22" t="s">
        <v>299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 t="s">
        <v>144</v>
      </c>
    </row>
    <row r="121" spans="1:12" s="30" customFormat="1" ht="80.25" customHeight="1" x14ac:dyDescent="0.25">
      <c r="A121" s="13" t="s">
        <v>138</v>
      </c>
      <c r="B121" s="23" t="s">
        <v>149</v>
      </c>
      <c r="C121" s="22" t="s">
        <v>177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 t="s">
        <v>246</v>
      </c>
    </row>
    <row r="122" spans="1:12" s="30" customFormat="1" ht="80.25" customHeight="1" x14ac:dyDescent="0.25">
      <c r="A122" s="13" t="s">
        <v>138</v>
      </c>
      <c r="B122" s="23" t="s">
        <v>150</v>
      </c>
      <c r="C122" s="22" t="s">
        <v>178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 t="s">
        <v>246</v>
      </c>
    </row>
    <row r="123" spans="1:12" s="30" customFormat="1" ht="80.25" customHeight="1" x14ac:dyDescent="0.25">
      <c r="A123" s="13" t="s">
        <v>138</v>
      </c>
      <c r="B123" s="23" t="s">
        <v>151</v>
      </c>
      <c r="C123" s="19" t="s">
        <v>179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 t="s">
        <v>144</v>
      </c>
    </row>
    <row r="124" spans="1:12" s="30" customFormat="1" ht="80.25" customHeight="1" x14ac:dyDescent="0.25">
      <c r="A124" s="13" t="s">
        <v>138</v>
      </c>
      <c r="B124" s="23" t="s">
        <v>152</v>
      </c>
      <c r="C124" s="19" t="s">
        <v>180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 t="s">
        <v>144</v>
      </c>
    </row>
    <row r="125" spans="1:12" s="30" customFormat="1" ht="80.25" customHeight="1" x14ac:dyDescent="0.25">
      <c r="A125" s="13" t="s">
        <v>138</v>
      </c>
      <c r="B125" s="23" t="s">
        <v>153</v>
      </c>
      <c r="C125" s="19" t="s">
        <v>181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 t="s">
        <v>144</v>
      </c>
    </row>
    <row r="126" spans="1:12" s="30" customFormat="1" ht="80.25" customHeight="1" x14ac:dyDescent="0.25">
      <c r="A126" s="13" t="s">
        <v>138</v>
      </c>
      <c r="B126" s="23" t="s">
        <v>154</v>
      </c>
      <c r="C126" s="19" t="s">
        <v>182</v>
      </c>
      <c r="D126" s="12">
        <v>0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 t="s">
        <v>144</v>
      </c>
    </row>
    <row r="127" spans="1:12" s="30" customFormat="1" ht="80.25" customHeight="1" x14ac:dyDescent="0.25">
      <c r="A127" s="13" t="s">
        <v>138</v>
      </c>
      <c r="B127" s="23" t="s">
        <v>155</v>
      </c>
      <c r="C127" s="19" t="s">
        <v>183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 t="s">
        <v>144</v>
      </c>
    </row>
    <row r="128" spans="1:12" s="30" customFormat="1" ht="80.25" customHeight="1" x14ac:dyDescent="0.25">
      <c r="A128" s="13" t="s">
        <v>138</v>
      </c>
      <c r="B128" s="23" t="s">
        <v>156</v>
      </c>
      <c r="C128" s="19" t="s">
        <v>184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 t="s">
        <v>144</v>
      </c>
    </row>
    <row r="129" spans="1:12" s="30" customFormat="1" ht="80.25" customHeight="1" x14ac:dyDescent="0.25">
      <c r="A129" s="13" t="s">
        <v>138</v>
      </c>
      <c r="B129" s="23" t="s">
        <v>157</v>
      </c>
      <c r="C129" s="19" t="s">
        <v>185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 t="s">
        <v>144</v>
      </c>
    </row>
    <row r="130" spans="1:12" s="30" customFormat="1" ht="80.25" customHeight="1" x14ac:dyDescent="0.25">
      <c r="A130" s="13" t="s">
        <v>138</v>
      </c>
      <c r="B130" s="23" t="s">
        <v>198</v>
      </c>
      <c r="C130" s="19" t="s">
        <v>103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 t="s">
        <v>144</v>
      </c>
    </row>
    <row r="131" spans="1:12" s="30" customFormat="1" ht="80.25" customHeight="1" x14ac:dyDescent="0.25">
      <c r="A131" s="13" t="s">
        <v>138</v>
      </c>
      <c r="B131" s="23" t="s">
        <v>104</v>
      </c>
      <c r="C131" s="19" t="s">
        <v>105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 t="s">
        <v>144</v>
      </c>
    </row>
    <row r="132" spans="1:12" s="30" customFormat="1" ht="80.25" customHeight="1" x14ac:dyDescent="0.25">
      <c r="A132" s="13" t="s">
        <v>138</v>
      </c>
      <c r="B132" s="23" t="s">
        <v>268</v>
      </c>
      <c r="C132" s="19" t="s">
        <v>269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 t="s">
        <v>144</v>
      </c>
    </row>
    <row r="133" spans="1:12" s="30" customFormat="1" ht="80.25" customHeight="1" x14ac:dyDescent="0.25">
      <c r="A133" s="13" t="s">
        <v>138</v>
      </c>
      <c r="B133" s="23" t="s">
        <v>158</v>
      </c>
      <c r="C133" s="19" t="s">
        <v>186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 t="s">
        <v>144</v>
      </c>
    </row>
    <row r="134" spans="1:12" s="30" customFormat="1" ht="80.25" customHeight="1" x14ac:dyDescent="0.25">
      <c r="A134" s="13" t="s">
        <v>138</v>
      </c>
      <c r="B134" s="23" t="s">
        <v>159</v>
      </c>
      <c r="C134" s="19" t="s">
        <v>187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 t="s">
        <v>144</v>
      </c>
    </row>
    <row r="135" spans="1:12" s="30" customFormat="1" ht="80.25" customHeight="1" x14ac:dyDescent="0.25">
      <c r="A135" s="13" t="s">
        <v>138</v>
      </c>
      <c r="B135" s="23" t="s">
        <v>160</v>
      </c>
      <c r="C135" s="19" t="s">
        <v>188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 t="s">
        <v>144</v>
      </c>
    </row>
    <row r="136" spans="1:12" s="30" customFormat="1" ht="80.25" customHeight="1" x14ac:dyDescent="0.25">
      <c r="A136" s="13" t="s">
        <v>138</v>
      </c>
      <c r="B136" s="33" t="s">
        <v>160</v>
      </c>
      <c r="C136" s="25" t="s">
        <v>292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 t="s">
        <v>144</v>
      </c>
    </row>
    <row r="137" spans="1:12" s="30" customFormat="1" ht="80.25" customHeight="1" x14ac:dyDescent="0.25">
      <c r="A137" s="13" t="s">
        <v>138</v>
      </c>
      <c r="B137" s="23" t="s">
        <v>106</v>
      </c>
      <c r="C137" s="19" t="s">
        <v>107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 t="s">
        <v>144</v>
      </c>
    </row>
    <row r="138" spans="1:12" s="30" customFormat="1" ht="80.25" customHeight="1" x14ac:dyDescent="0.25">
      <c r="A138" s="13" t="s">
        <v>138</v>
      </c>
      <c r="B138" s="23" t="s">
        <v>161</v>
      </c>
      <c r="C138" s="19" t="s">
        <v>189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 t="s">
        <v>144</v>
      </c>
    </row>
    <row r="139" spans="1:12" s="30" customFormat="1" ht="80.25" customHeight="1" x14ac:dyDescent="0.25">
      <c r="A139" s="13" t="s">
        <v>138</v>
      </c>
      <c r="B139" s="23" t="s">
        <v>162</v>
      </c>
      <c r="C139" s="19" t="s">
        <v>190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 t="s">
        <v>144</v>
      </c>
    </row>
    <row r="140" spans="1:12" s="30" customFormat="1" ht="80.25" customHeight="1" x14ac:dyDescent="0.25">
      <c r="A140" s="13" t="s">
        <v>138</v>
      </c>
      <c r="B140" s="23" t="s">
        <v>163</v>
      </c>
      <c r="C140" s="19" t="s">
        <v>191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 t="s">
        <v>144</v>
      </c>
    </row>
    <row r="141" spans="1:12" s="30" customFormat="1" ht="80.25" customHeight="1" x14ac:dyDescent="0.25">
      <c r="A141" s="13" t="s">
        <v>138</v>
      </c>
      <c r="B141" s="23" t="s">
        <v>164</v>
      </c>
      <c r="C141" s="19" t="s">
        <v>192</v>
      </c>
      <c r="D141" s="12">
        <v>0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 t="s">
        <v>144</v>
      </c>
    </row>
    <row r="142" spans="1:12" s="30" customFormat="1" ht="80.25" customHeight="1" x14ac:dyDescent="0.25">
      <c r="A142" s="13" t="s">
        <v>138</v>
      </c>
      <c r="B142" s="23" t="s">
        <v>165</v>
      </c>
      <c r="C142" s="19" t="s">
        <v>193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 t="s">
        <v>144</v>
      </c>
    </row>
    <row r="143" spans="1:12" s="30" customFormat="1" ht="80.25" customHeight="1" x14ac:dyDescent="0.25">
      <c r="A143" s="13" t="s">
        <v>138</v>
      </c>
      <c r="B143" s="23" t="s">
        <v>166</v>
      </c>
      <c r="C143" s="19" t="s">
        <v>194</v>
      </c>
      <c r="D143" s="12"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 t="s">
        <v>144</v>
      </c>
    </row>
    <row r="144" spans="1:12" s="30" customFormat="1" ht="80.25" customHeight="1" x14ac:dyDescent="0.25">
      <c r="A144" s="13" t="s">
        <v>138</v>
      </c>
      <c r="B144" s="23" t="s">
        <v>167</v>
      </c>
      <c r="C144" s="19" t="s">
        <v>195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 t="s">
        <v>144</v>
      </c>
    </row>
    <row r="145" spans="1:12" s="30" customFormat="1" ht="80.25" customHeight="1" x14ac:dyDescent="0.25">
      <c r="A145" s="13" t="s">
        <v>138</v>
      </c>
      <c r="B145" s="23" t="s">
        <v>168</v>
      </c>
      <c r="C145" s="19" t="s">
        <v>196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 t="s">
        <v>144</v>
      </c>
    </row>
    <row r="146" spans="1:12" s="30" customFormat="1" ht="80.25" customHeight="1" x14ac:dyDescent="0.25">
      <c r="A146" s="13" t="s">
        <v>138</v>
      </c>
      <c r="B146" s="23" t="s">
        <v>232</v>
      </c>
      <c r="C146" s="22" t="s">
        <v>233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 t="s">
        <v>144</v>
      </c>
    </row>
    <row r="147" spans="1:12" s="30" customFormat="1" ht="80.25" customHeight="1" x14ac:dyDescent="0.25">
      <c r="A147" s="13" t="s">
        <v>138</v>
      </c>
      <c r="B147" s="23" t="s">
        <v>234</v>
      </c>
      <c r="C147" s="22" t="s">
        <v>235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 t="s">
        <v>246</v>
      </c>
    </row>
    <row r="148" spans="1:12" s="30" customFormat="1" ht="80.25" customHeight="1" x14ac:dyDescent="0.25">
      <c r="A148" s="13" t="s">
        <v>138</v>
      </c>
      <c r="B148" s="23" t="s">
        <v>236</v>
      </c>
      <c r="C148" s="22" t="s">
        <v>237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 t="s">
        <v>246</v>
      </c>
    </row>
    <row r="149" spans="1:12" s="30" customFormat="1" ht="80.25" customHeight="1" x14ac:dyDescent="0.25">
      <c r="A149" s="13" t="s">
        <v>138</v>
      </c>
      <c r="B149" s="23" t="s">
        <v>238</v>
      </c>
      <c r="C149" s="22" t="s">
        <v>239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 t="s">
        <v>246</v>
      </c>
    </row>
    <row r="150" spans="1:12" s="30" customFormat="1" ht="80.25" customHeight="1" x14ac:dyDescent="0.25">
      <c r="A150" s="13" t="s">
        <v>138</v>
      </c>
      <c r="B150" s="23" t="s">
        <v>282</v>
      </c>
      <c r="C150" s="22" t="s">
        <v>240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 t="s">
        <v>246</v>
      </c>
    </row>
    <row r="151" spans="1:12" s="30" customFormat="1" ht="80.25" customHeight="1" x14ac:dyDescent="0.25">
      <c r="A151" s="13" t="s">
        <v>138</v>
      </c>
      <c r="B151" s="23" t="s">
        <v>241</v>
      </c>
      <c r="C151" s="22" t="s">
        <v>242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 t="s">
        <v>246</v>
      </c>
    </row>
    <row r="152" spans="1:12" s="30" customFormat="1" ht="80.25" customHeight="1" x14ac:dyDescent="0.25">
      <c r="A152" s="13" t="s">
        <v>138</v>
      </c>
      <c r="B152" s="23" t="s">
        <v>243</v>
      </c>
      <c r="C152" s="22" t="s">
        <v>244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 t="s">
        <v>246</v>
      </c>
    </row>
    <row r="153" spans="1:12" s="30" customFormat="1" ht="80.25" customHeight="1" x14ac:dyDescent="0.25">
      <c r="A153" s="13" t="s">
        <v>138</v>
      </c>
      <c r="B153" s="23" t="s">
        <v>270</v>
      </c>
      <c r="C153" s="22" t="s">
        <v>271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 t="s">
        <v>144</v>
      </c>
    </row>
    <row r="154" spans="1:12" s="30" customFormat="1" ht="80.25" customHeight="1" x14ac:dyDescent="0.25">
      <c r="A154" s="13" t="s">
        <v>138</v>
      </c>
      <c r="B154" s="23" t="s">
        <v>272</v>
      </c>
      <c r="C154" s="22" t="s">
        <v>273</v>
      </c>
      <c r="D154" s="12">
        <v>0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 t="s">
        <v>144</v>
      </c>
    </row>
    <row r="155" spans="1:12" s="30" customFormat="1" ht="80.25" customHeight="1" x14ac:dyDescent="0.25">
      <c r="A155" s="13" t="s">
        <v>138</v>
      </c>
      <c r="B155" s="23" t="s">
        <v>274</v>
      </c>
      <c r="C155" s="22" t="s">
        <v>275</v>
      </c>
      <c r="D155" s="12">
        <v>0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 t="s">
        <v>144</v>
      </c>
    </row>
    <row r="156" spans="1:12" s="30" customFormat="1" ht="80.25" customHeight="1" x14ac:dyDescent="0.25">
      <c r="A156" s="13" t="s">
        <v>138</v>
      </c>
      <c r="B156" s="23" t="s">
        <v>276</v>
      </c>
      <c r="C156" s="22" t="s">
        <v>277</v>
      </c>
      <c r="D156" s="12">
        <v>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 t="s">
        <v>144</v>
      </c>
    </row>
    <row r="157" spans="1:12" s="30" customFormat="1" ht="80.25" customHeight="1" x14ac:dyDescent="0.25">
      <c r="A157" s="13" t="s">
        <v>138</v>
      </c>
      <c r="B157" s="23" t="s">
        <v>108</v>
      </c>
      <c r="C157" s="22" t="s">
        <v>245</v>
      </c>
      <c r="D157" s="12">
        <v>0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 t="s">
        <v>246</v>
      </c>
    </row>
    <row r="158" spans="1:12" s="30" customFormat="1" ht="80.25" customHeight="1" x14ac:dyDescent="0.25">
      <c r="A158" s="13" t="s">
        <v>138</v>
      </c>
      <c r="B158" s="23" t="s">
        <v>278</v>
      </c>
      <c r="C158" s="22" t="s">
        <v>279</v>
      </c>
      <c r="D158" s="12">
        <v>0</v>
      </c>
      <c r="E158" s="12">
        <v>0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v>0</v>
      </c>
      <c r="L158" s="12" t="s">
        <v>144</v>
      </c>
    </row>
    <row r="159" spans="1:12" s="30" customFormat="1" ht="80.25" customHeight="1" x14ac:dyDescent="0.25">
      <c r="A159" s="13" t="s">
        <v>138</v>
      </c>
      <c r="B159" s="33" t="s">
        <v>293</v>
      </c>
      <c r="C159" s="22" t="s">
        <v>294</v>
      </c>
      <c r="D159" s="12"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 t="s">
        <v>144</v>
      </c>
    </row>
  </sheetData>
  <mergeCells count="15">
    <mergeCell ref="A12:L12"/>
    <mergeCell ref="A4:L4"/>
    <mergeCell ref="A6:L6"/>
    <mergeCell ref="A7:L7"/>
    <mergeCell ref="A9:L9"/>
    <mergeCell ref="A11:L11"/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САХА</vt:lpstr>
      <vt:lpstr>'8 САХА'!Область_печати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2021-11-29T00:17:49Z</dcterms:modified>
</cp:coreProperties>
</file>