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Расчет тарифов на 2027 год\Раскрытие информации (заявка)\ЭЛЕКТРО\ВР\"/>
    </mc:Choice>
  </mc:AlternateContent>
  <bookViews>
    <workbookView xWindow="0" yWindow="0" windowWidth="28740" windowHeight="12240" activeTab="2"/>
  </bookViews>
  <sheets>
    <sheet name="раздел 1" sheetId="3" r:id="rId1"/>
    <sheet name="раздел 2" sheetId="4" r:id="rId2"/>
    <sheet name="раздел 3" sheetId="5" r:id="rId3"/>
    <sheet name="вспом" sheetId="6" state="hidden" r:id="rId4"/>
    <sheet name="вспом 4" sheetId="7" state="hidden" r:id="rId5"/>
    <sheet name="вспом 6" sheetId="8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a" localSheetId="2">#REF!</definedName>
    <definedName name="\a">#REF!</definedName>
    <definedName name="\m" localSheetId="2">#REF!</definedName>
    <definedName name="\m">#REF!</definedName>
    <definedName name="\n" localSheetId="2">#REF!</definedName>
    <definedName name="\n">#REF!</definedName>
    <definedName name="\o" localSheetId="2">#REF!</definedName>
    <definedName name="\o">#REF!</definedName>
    <definedName name="________cc1">#NAME?</definedName>
    <definedName name="________cc10">#NAME?</definedName>
    <definedName name="________cc11">#NAME?</definedName>
    <definedName name="________cc12">#NAME?</definedName>
    <definedName name="________cc13">#NAME?</definedName>
    <definedName name="________cc14">#NAME?</definedName>
    <definedName name="________cc16">#NAME?</definedName>
    <definedName name="________cc17">#NAME?</definedName>
    <definedName name="________cc18">#NAME?</definedName>
    <definedName name="________cc19">#NAME?</definedName>
    <definedName name="________cc2">#NAME?</definedName>
    <definedName name="________cc20">#NAME?</definedName>
    <definedName name="________cc21">#NAME?</definedName>
    <definedName name="________cc22">#NAME?</definedName>
    <definedName name="________cc23">#NAME?</definedName>
    <definedName name="________cc3">#NAME?</definedName>
    <definedName name="________cc4">#NAME?</definedName>
    <definedName name="________cc5">#NAME?</definedName>
    <definedName name="________cc6">#NAME?</definedName>
    <definedName name="_______ss1" localSheetId="2">#REF!</definedName>
    <definedName name="_______ss1">#REF!</definedName>
    <definedName name="______cc1">#NAME?</definedName>
    <definedName name="______cc10">#NAME?</definedName>
    <definedName name="______cc11">#NAME?</definedName>
    <definedName name="______cc12">#NAME?</definedName>
    <definedName name="______cc13">#NAME?</definedName>
    <definedName name="______cc14">#NAME?</definedName>
    <definedName name="______cc16">#NAME?</definedName>
    <definedName name="______cc17">#NAME?</definedName>
    <definedName name="______cc18">#NAME?</definedName>
    <definedName name="______cc19">#NAME?</definedName>
    <definedName name="______cc2">#NAME?</definedName>
    <definedName name="______cc20">#NAME?</definedName>
    <definedName name="______cc21">#NAME?</definedName>
    <definedName name="______cc22">#NAME?</definedName>
    <definedName name="______cc23">#NAME?</definedName>
    <definedName name="______cc3">#NAME?</definedName>
    <definedName name="______cc4">#NAME?</definedName>
    <definedName name="______cc5">#NAME?</definedName>
    <definedName name="______cc6">#NAME?</definedName>
    <definedName name="_____ss1" localSheetId="2">#REF!</definedName>
    <definedName name="_____ss1">#REF!</definedName>
    <definedName name="____cc1">#NAME?</definedName>
    <definedName name="____cc10">#NAME?</definedName>
    <definedName name="____cc11">#N/A</definedName>
    <definedName name="____cc12">#NAME?</definedName>
    <definedName name="____cc13">#NAME?</definedName>
    <definedName name="____cc14">#NAME?</definedName>
    <definedName name="____cc16">#NAME?</definedName>
    <definedName name="____cc17">#NAME?</definedName>
    <definedName name="____cc18">#N/A</definedName>
    <definedName name="____cc19">#NAME?</definedName>
    <definedName name="____cc2">#NAME?</definedName>
    <definedName name="____cc20">#NAME?</definedName>
    <definedName name="____cc21">#NAME?</definedName>
    <definedName name="____cc22">#NAME?</definedName>
    <definedName name="____cc23">#N/A</definedName>
    <definedName name="____cc3">#N/A</definedName>
    <definedName name="____cc4">#NAME?</definedName>
    <definedName name="____cc5">#NAME?</definedName>
    <definedName name="____cc6">#NAME?</definedName>
    <definedName name="____Num2" localSheetId="2">#REF!</definedName>
    <definedName name="____Num2">#REF!</definedName>
    <definedName name="____ss1" localSheetId="2">#REF!</definedName>
    <definedName name="____ss1">#REF!</definedName>
    <definedName name="___Num2" localSheetId="2">#REF!</definedName>
    <definedName name="___Num2">#REF!</definedName>
    <definedName name="___SP1" localSheetId="2">[1]FES!#REF!</definedName>
    <definedName name="___SP1">[1]FES!#REF!</definedName>
    <definedName name="___SP10" localSheetId="2">[1]FES!#REF!</definedName>
    <definedName name="___SP10">[1]FES!#REF!</definedName>
    <definedName name="___SP11" localSheetId="2">[1]FES!#REF!</definedName>
    <definedName name="___SP11">[1]FES!#REF!</definedName>
    <definedName name="___SP12" localSheetId="2">[1]FES!#REF!</definedName>
    <definedName name="___SP12">[1]FES!#REF!</definedName>
    <definedName name="___SP13" localSheetId="2">[1]FES!#REF!</definedName>
    <definedName name="___SP13">[1]FES!#REF!</definedName>
    <definedName name="___SP14" localSheetId="2">[1]FES!#REF!</definedName>
    <definedName name="___SP14">[1]FES!#REF!</definedName>
    <definedName name="___SP15" localSheetId="2">[1]FES!#REF!</definedName>
    <definedName name="___SP15">[1]FES!#REF!</definedName>
    <definedName name="___SP16" localSheetId="2">[1]FES!#REF!</definedName>
    <definedName name="___SP16">[1]FES!#REF!</definedName>
    <definedName name="___SP17" localSheetId="2">[1]FES!#REF!</definedName>
    <definedName name="___SP17">[1]FES!#REF!</definedName>
    <definedName name="___SP18" localSheetId="2">[1]FES!#REF!</definedName>
    <definedName name="___SP18">[1]FES!#REF!</definedName>
    <definedName name="___SP19" localSheetId="2">[1]FES!#REF!</definedName>
    <definedName name="___SP19">[1]FES!#REF!</definedName>
    <definedName name="___SP2" localSheetId="2">[1]FES!#REF!</definedName>
    <definedName name="___SP2">[1]FES!#REF!</definedName>
    <definedName name="___SP20" localSheetId="2">[1]FES!#REF!</definedName>
    <definedName name="___SP20">[1]FES!#REF!</definedName>
    <definedName name="___SP3" localSheetId="2">[1]FES!#REF!</definedName>
    <definedName name="___SP3">[1]FES!#REF!</definedName>
    <definedName name="___SP4" localSheetId="2">[1]FES!#REF!</definedName>
    <definedName name="___SP4">[1]FES!#REF!</definedName>
    <definedName name="___SP5" localSheetId="2">[1]FES!#REF!</definedName>
    <definedName name="___SP5">[1]FES!#REF!</definedName>
    <definedName name="___SP7" localSheetId="2">[1]FES!#REF!</definedName>
    <definedName name="___SP7">[1]FES!#REF!</definedName>
    <definedName name="___SP8" localSheetId="2">[1]FES!#REF!</definedName>
    <definedName name="___SP8">[1]FES!#REF!</definedName>
    <definedName name="___SP9" localSheetId="2">[1]FES!#REF!</definedName>
    <definedName name="___SP9">[1]FES!#REF!</definedName>
    <definedName name="__cc1">#NAME?</definedName>
    <definedName name="__cc10">#NAME?</definedName>
    <definedName name="__cc11">#NAME?</definedName>
    <definedName name="__cc12">#NAME?</definedName>
    <definedName name="__cc13">#NAME?</definedName>
    <definedName name="__cc14">#NAME?</definedName>
    <definedName name="__cc16">#NAME?</definedName>
    <definedName name="__cc17">#NAME?</definedName>
    <definedName name="__cc18">#NAME?</definedName>
    <definedName name="__cc19">#NAME?</definedName>
    <definedName name="__cc2">#NAME?</definedName>
    <definedName name="__cc20">#NAME?</definedName>
    <definedName name="__cc21">#NAME?</definedName>
    <definedName name="__cc22">#NAME?</definedName>
    <definedName name="__cc23">#NAME?</definedName>
    <definedName name="__cc3">#NAME?</definedName>
    <definedName name="__cc4">#NAME?</definedName>
    <definedName name="__cc5">#NAME?</definedName>
    <definedName name="__cc6">#NAME?</definedName>
    <definedName name="__Num2" localSheetId="2">#REF!</definedName>
    <definedName name="__Num2">#REF!</definedName>
    <definedName name="__SP1" localSheetId="2">[1]FES!#REF!</definedName>
    <definedName name="__SP1">[1]FES!#REF!</definedName>
    <definedName name="__SP10" localSheetId="2">[1]FES!#REF!</definedName>
    <definedName name="__SP10">[1]FES!#REF!</definedName>
    <definedName name="__SP11" localSheetId="2">[1]FES!#REF!</definedName>
    <definedName name="__SP11">[1]FES!#REF!</definedName>
    <definedName name="__SP12" localSheetId="2">[1]FES!#REF!</definedName>
    <definedName name="__SP12">[1]FES!#REF!</definedName>
    <definedName name="__SP13" localSheetId="2">[1]FES!#REF!</definedName>
    <definedName name="__SP13">[1]FES!#REF!</definedName>
    <definedName name="__SP14" localSheetId="2">[1]FES!#REF!</definedName>
    <definedName name="__SP14">[1]FES!#REF!</definedName>
    <definedName name="__SP15" localSheetId="2">[1]FES!#REF!</definedName>
    <definedName name="__SP15">[1]FES!#REF!</definedName>
    <definedName name="__SP16" localSheetId="2">[1]FES!#REF!</definedName>
    <definedName name="__SP16">[1]FES!#REF!</definedName>
    <definedName name="__SP17" localSheetId="2">[1]FES!#REF!</definedName>
    <definedName name="__SP17">[1]FES!#REF!</definedName>
    <definedName name="__SP18" localSheetId="2">[1]FES!#REF!</definedName>
    <definedName name="__SP18">[1]FES!#REF!</definedName>
    <definedName name="__SP19" localSheetId="2">[1]FES!#REF!</definedName>
    <definedName name="__SP19">[1]FES!#REF!</definedName>
    <definedName name="__SP2" localSheetId="2">[1]FES!#REF!</definedName>
    <definedName name="__SP2">[1]FES!#REF!</definedName>
    <definedName name="__SP20" localSheetId="2">[1]FES!#REF!</definedName>
    <definedName name="__SP20">[1]FES!#REF!</definedName>
    <definedName name="__SP3" localSheetId="2">[1]FES!#REF!</definedName>
    <definedName name="__SP3">[1]FES!#REF!</definedName>
    <definedName name="__SP4" localSheetId="2">[1]FES!#REF!</definedName>
    <definedName name="__SP4">[1]FES!#REF!</definedName>
    <definedName name="__SP5" localSheetId="2">[1]FES!#REF!</definedName>
    <definedName name="__SP5">[1]FES!#REF!</definedName>
    <definedName name="__SP7" localSheetId="2">[1]FES!#REF!</definedName>
    <definedName name="__SP7">[1]FES!#REF!</definedName>
    <definedName name="__SP8" localSheetId="2">[1]FES!#REF!</definedName>
    <definedName name="__SP8">[1]FES!#REF!</definedName>
    <definedName name="__SP9" localSheetId="2">[1]FES!#REF!</definedName>
    <definedName name="__SP9">[1]FES!#REF!</definedName>
    <definedName name="__ss1" localSheetId="2">#REF!</definedName>
    <definedName name="__ss1">#REF!</definedName>
    <definedName name="_1Модуль12_.theHide">#NAME?</definedName>
    <definedName name="_3Модуль12_.theHide">#NAME?</definedName>
    <definedName name="_cc1">#N/A</definedName>
    <definedName name="_cc10">#N/A</definedName>
    <definedName name="_cc11">#N/A</definedName>
    <definedName name="_cc12">#N/A</definedName>
    <definedName name="_cc13">#N/A</definedName>
    <definedName name="_cc14">#N/A</definedName>
    <definedName name="_cc16">#N/A</definedName>
    <definedName name="_cc17">#N/A</definedName>
    <definedName name="_cc18">#N/A</definedName>
    <definedName name="_cc19">#N/A</definedName>
    <definedName name="_cc2">#N/A</definedName>
    <definedName name="_cc20">#N/A</definedName>
    <definedName name="_cc21">#N/A</definedName>
    <definedName name="_cc22">#N/A</definedName>
    <definedName name="_cc23">#N/A</definedName>
    <definedName name="_cc3">#N/A</definedName>
    <definedName name="_cc4">#N/A</definedName>
    <definedName name="_cc5">#N/A</definedName>
    <definedName name="_cc6">#N/A</definedName>
    <definedName name="_Num2" localSheetId="2">#REF!</definedName>
    <definedName name="_Num2">#REF!</definedName>
    <definedName name="_Order1" hidden="1">255</definedName>
    <definedName name="_Sort" localSheetId="2" hidden="1">#REF!</definedName>
    <definedName name="_Sort" hidden="1">#REF!</definedName>
    <definedName name="_SP1" localSheetId="2">[2]FES!#REF!</definedName>
    <definedName name="_SP1">[2]FES!#REF!</definedName>
    <definedName name="_SP10" localSheetId="2">[2]FES!#REF!</definedName>
    <definedName name="_SP10">[2]FES!#REF!</definedName>
    <definedName name="_SP11" localSheetId="2">[2]FES!#REF!</definedName>
    <definedName name="_SP11">[2]FES!#REF!</definedName>
    <definedName name="_SP12" localSheetId="2">[2]FES!#REF!</definedName>
    <definedName name="_SP12">[2]FES!#REF!</definedName>
    <definedName name="_SP13" localSheetId="2">[2]FES!#REF!</definedName>
    <definedName name="_SP13">[2]FES!#REF!</definedName>
    <definedName name="_SP14" localSheetId="2">[2]FES!#REF!</definedName>
    <definedName name="_SP14">[2]FES!#REF!</definedName>
    <definedName name="_SP15" localSheetId="2">[2]FES!#REF!</definedName>
    <definedName name="_SP15">[2]FES!#REF!</definedName>
    <definedName name="_SP16" localSheetId="2">[2]FES!#REF!</definedName>
    <definedName name="_SP16">[2]FES!#REF!</definedName>
    <definedName name="_SP17" localSheetId="2">[2]FES!#REF!</definedName>
    <definedName name="_SP17">[2]FES!#REF!</definedName>
    <definedName name="_SP18" localSheetId="2">[2]FES!#REF!</definedName>
    <definedName name="_SP18">[2]FES!#REF!</definedName>
    <definedName name="_SP19" localSheetId="2">[2]FES!#REF!</definedName>
    <definedName name="_SP19">[2]FES!#REF!</definedName>
    <definedName name="_SP2" localSheetId="2">[2]FES!#REF!</definedName>
    <definedName name="_SP2">[2]FES!#REF!</definedName>
    <definedName name="_SP20" localSheetId="2">[2]FES!#REF!</definedName>
    <definedName name="_SP20">[2]FES!#REF!</definedName>
    <definedName name="_SP3" localSheetId="2">[2]FES!#REF!</definedName>
    <definedName name="_SP3">[2]FES!#REF!</definedName>
    <definedName name="_SP4" localSheetId="2">[2]FES!#REF!</definedName>
    <definedName name="_SP4">[2]FES!#REF!</definedName>
    <definedName name="_SP5" localSheetId="2">[2]FES!#REF!</definedName>
    <definedName name="_SP5">[2]FES!#REF!</definedName>
    <definedName name="_SP7" localSheetId="2">[2]FES!#REF!</definedName>
    <definedName name="_SP7">[2]FES!#REF!</definedName>
    <definedName name="_SP8" localSheetId="2">[2]FES!#REF!</definedName>
    <definedName name="_SP8">[2]FES!#REF!</definedName>
    <definedName name="_SP9" localSheetId="2">[2]FES!#REF!</definedName>
    <definedName name="_SP9">[2]FES!#REF!</definedName>
    <definedName name="_ss1" localSheetId="2">#REF!</definedName>
    <definedName name="_ss1">#REF!</definedName>
    <definedName name="add1_el_d9">#NAME?</definedName>
    <definedName name="add2_el_d9">#N/A</definedName>
    <definedName name="AES" localSheetId="2">#REF!</definedName>
    <definedName name="AES">#REF!</definedName>
    <definedName name="AOE" localSheetId="2">#REF!</definedName>
    <definedName name="AOE">#REF!</definedName>
    <definedName name="b" localSheetId="2">#REF!</definedName>
    <definedName name="b">#REF!</definedName>
    <definedName name="BALEE_FLOAD" localSheetId="2">#REF!</definedName>
    <definedName name="BALEE_FLOAD">#REF!</definedName>
    <definedName name="BALEE_PROT" localSheetId="2">#REF!</definedName>
    <definedName name="BALEE_PROT">#REF!</definedName>
    <definedName name="BALM_FLOAD" localSheetId="2">#REF!</definedName>
    <definedName name="BALM_FLOAD">#REF!</definedName>
    <definedName name="BALM_PROT" localSheetId="2">#REF!</definedName>
    <definedName name="BALM_PROT">#REF!</definedName>
    <definedName name="BHJKL">#NAME?</definedName>
    <definedName name="BoilList">[3]Лист!$A$515</definedName>
    <definedName name="box" localSheetId="2">#REF!</definedName>
    <definedName name="box">#REF!</definedName>
    <definedName name="cc">#NAME?</definedName>
    <definedName name="CIP" localSheetId="2">#REF!</definedName>
    <definedName name="CIP">#REF!</definedName>
    <definedName name="clik1">#N/A</definedName>
    <definedName name="clik2">#N/A</definedName>
    <definedName name="cmeta">#NAME?</definedName>
    <definedName name="cmeta1">#N/A</definedName>
    <definedName name="CompOt">#NAME?</definedName>
    <definedName name="compOt2">#NAME?</definedName>
    <definedName name="CompRas">#NAME?</definedName>
    <definedName name="CompRas2">#NAME?</definedName>
    <definedName name="Cмета">#NAME?</definedName>
    <definedName name="DATA" localSheetId="2">#REF!</definedName>
    <definedName name="DATA">#REF!</definedName>
    <definedName name="DATE" localSheetId="2">#REF!</definedName>
    <definedName name="DATE">#REF!</definedName>
    <definedName name="del_el_d9">#N/A</definedName>
    <definedName name="del_el2">#N/A</definedName>
    <definedName name="del_sp2">#N/A</definedName>
    <definedName name="Det_141" localSheetId="2">'[4]5'!#REF!</definedName>
    <definedName name="Det_141">'[4]5'!#REF!</definedName>
    <definedName name="dialog10_no">#N/A</definedName>
    <definedName name="dialog10_yes">#N/A</definedName>
    <definedName name="dialog11_1_no">#N/A</definedName>
    <definedName name="dialog11_1_yes">#NAME?</definedName>
    <definedName name="dialog8_no">#N/A</definedName>
    <definedName name="dialog8_yes">#N/A</definedName>
    <definedName name="DOC" localSheetId="2">#REF!</definedName>
    <definedName name="DOC">#REF!</definedName>
    <definedName name="Down_range" localSheetId="2">#REF!</definedName>
    <definedName name="Down_range">#REF!</definedName>
    <definedName name="ds">#NAME?</definedName>
    <definedName name="ek">#NAME?</definedName>
    <definedName name="ESO_ET" localSheetId="2">#REF!</definedName>
    <definedName name="ESO_ET">#REF!</definedName>
    <definedName name="ESO_PROT" localSheetId="2">'раздел 3'!P1_ESO_PROT</definedName>
    <definedName name="ESO_PROT">P1_ESO_PROT</definedName>
    <definedName name="ESOcom" localSheetId="2">#REF!</definedName>
    <definedName name="ESOcom">#REF!</definedName>
    <definedName name="ew">#NAME?</definedName>
    <definedName name="f_txt_no2">#NAME?</definedName>
    <definedName name="FA_tax_cost" localSheetId="2">#REF!</definedName>
    <definedName name="FA_tax_cost">#REF!</definedName>
    <definedName name="FA_tax_depr" localSheetId="2">#REF!</definedName>
    <definedName name="FA_tax_depr">#REF!</definedName>
    <definedName name="fg">#NAME?</definedName>
    <definedName name="FUEL" localSheetId="2">#REF!</definedName>
    <definedName name="FUEL">#REF!</definedName>
    <definedName name="GES" localSheetId="2">#REF!</definedName>
    <definedName name="GES">#REF!</definedName>
    <definedName name="GES_DATA" localSheetId="2">#REF!</definedName>
    <definedName name="GES_DATA">#REF!</definedName>
    <definedName name="GES_LIST" localSheetId="2">#REF!</definedName>
    <definedName name="GES_LIST">#REF!</definedName>
    <definedName name="GES3_DATA" localSheetId="2">#REF!</definedName>
    <definedName name="GES3_DATA">#REF!</definedName>
    <definedName name="gf">#NAME?</definedName>
    <definedName name="gh">#NAME?</definedName>
    <definedName name="GJYT">#NAME?</definedName>
    <definedName name="god">[5]Заголовок!$G$12</definedName>
    <definedName name="GRES" localSheetId="2">#REF!</definedName>
    <definedName name="GRES">#REF!</definedName>
    <definedName name="GRES_DATA" localSheetId="2">#REF!</definedName>
    <definedName name="GRES_DATA">#REF!</definedName>
    <definedName name="GRES_LIST" localSheetId="2">#REF!</definedName>
    <definedName name="GRES_LIST">#REF!</definedName>
    <definedName name="gtty" localSheetId="2">'раздел 3'!P1_ESO_PROT</definedName>
    <definedName name="gtty">P1_ESO_PROT</definedName>
    <definedName name="hgj">#NAME?</definedName>
    <definedName name="hhhhhh">#NAME?</definedName>
    <definedName name="hj">#NAME?</definedName>
    <definedName name="hjkir">#NAME?</definedName>
    <definedName name="INN" localSheetId="2">#REF!</definedName>
    <definedName name="INN">#REF!</definedName>
    <definedName name="io">#NAME?</definedName>
    <definedName name="k">#NAME?</definedName>
    <definedName name="KotList">[6]Лист!$A$260</definedName>
    <definedName name="last_time_index">[7]Титульный!$E$20</definedName>
    <definedName name="lk" localSheetId="2">#REF!</definedName>
    <definedName name="lk">#REF!</definedName>
    <definedName name="lora" localSheetId="2">#REF!</definedName>
    <definedName name="lora">#REF!</definedName>
    <definedName name="maket8145">#NAME?</definedName>
    <definedName name="MJ">#NAME?</definedName>
    <definedName name="MO" localSheetId="2">#REF!</definedName>
    <definedName name="MO">#REF!</definedName>
    <definedName name="MONTH" localSheetId="2">#REF!</definedName>
    <definedName name="MONTH">#REF!</definedName>
    <definedName name="n">#NAME?</definedName>
    <definedName name="NOM" localSheetId="2">#REF!</definedName>
    <definedName name="NOM">#REF!</definedName>
    <definedName name="NSRF" localSheetId="2">#REF!</definedName>
    <definedName name="NSRF">#REF!</definedName>
    <definedName name="Num" localSheetId="2">#REF!</definedName>
    <definedName name="Num">#REF!</definedName>
    <definedName name="obnyl_no">#NAME?</definedName>
    <definedName name="OKTMO" localSheetId="2">#REF!</definedName>
    <definedName name="OKTMO">#REF!</definedName>
    <definedName name="opr_sp_dnr">#NAME?</definedName>
    <definedName name="ORE" localSheetId="2">#REF!</definedName>
    <definedName name="ORE">#REF!</definedName>
    <definedName name="org">[7]Титульный!$E$10</definedName>
    <definedName name="Org_list" localSheetId="2">#REF!</definedName>
    <definedName name="Org_list">#REF!</definedName>
    <definedName name="OTH_DATA" localSheetId="2">#REF!</definedName>
    <definedName name="OTH_DATA">#REF!</definedName>
    <definedName name="OTH_LIST" localSheetId="2">#REF!</definedName>
    <definedName name="OTH_LIST">#REF!</definedName>
    <definedName name="P1_ESO_PROT" localSheetId="2" hidden="1">#REF!</definedName>
    <definedName name="P1_ESO_PROT" hidden="1">#REF!</definedName>
    <definedName name="P1_SBT_PROT" localSheetId="2" hidden="1">#REF!</definedName>
    <definedName name="P1_SBT_PROT" hidden="1">#REF!</definedName>
    <definedName name="P1_SCOPE_CORR" localSheetId="2" hidden="1">#REF!</definedName>
    <definedName name="P1_SCOPE_CORR" hidden="1">#REF!</definedName>
    <definedName name="P1_SCOPE_FLOAD" localSheetId="2" hidden="1">#REF!</definedName>
    <definedName name="P1_SCOPE_FLOAD" hidden="1">#REF!</definedName>
    <definedName name="P1_SCOPE_FRML" localSheetId="2" hidden="1">#REF!</definedName>
    <definedName name="P1_SCOPE_FRML" hidden="1">#REF!</definedName>
    <definedName name="P1_SCOPE_SV_LD" localSheetId="2" hidden="1">#REF!</definedName>
    <definedName name="P1_SCOPE_SV_LD" hidden="1">#REF!</definedName>
    <definedName name="P1_SET_PROT" localSheetId="2" hidden="1">#REF!</definedName>
    <definedName name="P1_SET_PROT" hidden="1">#REF!</definedName>
    <definedName name="P1_SET_PRT" localSheetId="2" hidden="1">#REF!</definedName>
    <definedName name="P1_SET_PRT" hidden="1">#REF!</definedName>
    <definedName name="P13_T12?unit?ТРУБ" hidden="1">#NAME?</definedName>
    <definedName name="P2_SCOPE_CORR" localSheetId="2" hidden="1">#REF!</definedName>
    <definedName name="P2_SCOPE_CORR" hidden="1">#REF!</definedName>
    <definedName name="P25_T16?item_ext?ЧЕЛ" hidden="1">#NAME?</definedName>
    <definedName name="P25_T16?unit?ЧЕЛ" hidden="1">#NAME?</definedName>
    <definedName name="p26_List2">'[7]2'!$G$148</definedName>
    <definedName name="p26_List2.1">'[7]2.1'!$G$156</definedName>
    <definedName name="p26_List2.2">'[7]2.2'!$G$156</definedName>
    <definedName name="p26_List2.3">'[7]2.3'!$G$156</definedName>
    <definedName name="P26_T16?item_ext?ЧЕЛ" hidden="1">#NAME?</definedName>
    <definedName name="P26_T16?unit?ЧЕЛ" hidden="1">#NAME?</definedName>
    <definedName name="P27_T16?item_ext?ЧЕЛ" hidden="1">#NAME?</definedName>
    <definedName name="P31_T16?unit?ТРУБ" hidden="1">#NAME?</definedName>
    <definedName name="P32_T16?unit?ТРУБ" hidden="1">#NAME?</definedName>
    <definedName name="P33_T16?unit?ТРУБ" hidden="1">#NAME?</definedName>
    <definedName name="P6_T2.1?Protection">#NAME?</definedName>
    <definedName name="PER_ET" localSheetId="2">#REF!</definedName>
    <definedName name="PER_ET">#REF!</definedName>
    <definedName name="poisk">#N/A</definedName>
    <definedName name="PostTEList">[3]Лист!$A$525</definedName>
    <definedName name="price_zone">[7]Титульный!$E$18</definedName>
    <definedName name="ProchPotrTEList">[3]Лист!$A$575</definedName>
    <definedName name="PROT" localSheetId="2">#REF!</definedName>
    <definedName name="PROT">#REF!</definedName>
    <definedName name="qqqqq">#NAME?</definedName>
    <definedName name="redak_el_d9">#N/A</definedName>
    <definedName name="REG_ET" localSheetId="2">#REF!</definedName>
    <definedName name="REG_ET">#REF!</definedName>
    <definedName name="REGcom" localSheetId="2">#REF!</definedName>
    <definedName name="REGcom">#REF!</definedName>
    <definedName name="Region">[8]Справочники!$B$3</definedName>
    <definedName name="REGIONS" localSheetId="2">#REF!</definedName>
    <definedName name="REGIONS">#REF!</definedName>
    <definedName name="REGUL" localSheetId="2">#REF!</definedName>
    <definedName name="REGUL">#REF!</definedName>
    <definedName name="rfh">#NAME?</definedName>
    <definedName name="RRE" localSheetId="2">#REF!</definedName>
    <definedName name="RRE">#REF!</definedName>
    <definedName name="S1_" localSheetId="2">#REF!</definedName>
    <definedName name="S1_">#REF!</definedName>
    <definedName name="S10_" localSheetId="2">#REF!</definedName>
    <definedName name="S10_">#REF!</definedName>
    <definedName name="S11_" localSheetId="2">#REF!</definedName>
    <definedName name="S11_">#REF!</definedName>
    <definedName name="S12_" localSheetId="2">#REF!</definedName>
    <definedName name="S12_">#REF!</definedName>
    <definedName name="S13_" localSheetId="2">#REF!</definedName>
    <definedName name="S13_">#REF!</definedName>
    <definedName name="S14_" localSheetId="2">#REF!</definedName>
    <definedName name="S14_">#REF!</definedName>
    <definedName name="S15_" localSheetId="2">#REF!</definedName>
    <definedName name="S15_">#REF!</definedName>
    <definedName name="S16_" localSheetId="2">#REF!</definedName>
    <definedName name="S16_">#REF!</definedName>
    <definedName name="S17_" localSheetId="2">#REF!</definedName>
    <definedName name="S17_">#REF!</definedName>
    <definedName name="S18_" localSheetId="2">#REF!</definedName>
    <definedName name="S18_">#REF!</definedName>
    <definedName name="S19_" localSheetId="2">#REF!</definedName>
    <definedName name="S19_">#REF!</definedName>
    <definedName name="S2_" localSheetId="2">#REF!</definedName>
    <definedName name="S2_">#REF!</definedName>
    <definedName name="S20_" localSheetId="2">#REF!</definedName>
    <definedName name="S20_">#REF!</definedName>
    <definedName name="S3_" localSheetId="2">#REF!</definedName>
    <definedName name="S3_">#REF!</definedName>
    <definedName name="S4_" localSheetId="2">#REF!</definedName>
    <definedName name="S4_">#REF!</definedName>
    <definedName name="S5_" localSheetId="2">#REF!</definedName>
    <definedName name="S5_">#REF!</definedName>
    <definedName name="S6_" localSheetId="2">#REF!</definedName>
    <definedName name="S6_">#REF!</definedName>
    <definedName name="S7_" localSheetId="2">#REF!</definedName>
    <definedName name="S7_">#REF!</definedName>
    <definedName name="S8_" localSheetId="2">#REF!</definedName>
    <definedName name="S8_">#REF!</definedName>
    <definedName name="S9_" localSheetId="2">#REF!</definedName>
    <definedName name="S9_">#REF!</definedName>
    <definedName name="sbros_all1">#N/A</definedName>
    <definedName name="sbros_all2">#N/A</definedName>
    <definedName name="SBT_ET" localSheetId="2">#REF!</definedName>
    <definedName name="SBT_ET">#REF!</definedName>
    <definedName name="SBT_PROT" localSheetId="2">'раздел 3'!P1_SBT_PROT</definedName>
    <definedName name="SBT_PROT">P1_SBT_PROT</definedName>
    <definedName name="SBTcom" localSheetId="2">#REF!</definedName>
    <definedName name="SBTcom">#REF!</definedName>
    <definedName name="SCOPE_16_PRT" localSheetId="2">P1_SCOPE_16_PRT,P2_SCOPE_16_PRT</definedName>
    <definedName name="SCOPE_16_PRT">P1_SCOPE_16_PRT,P2_SCOPE_16_PRT</definedName>
    <definedName name="SCOPE_CORR" localSheetId="2">'раздел 3'!P2_SCOPE_CORR</definedName>
    <definedName name="SCOPE_CORR">P2_SCOPE_CORR</definedName>
    <definedName name="SCOPE_CPR" localSheetId="2">#REF!</definedName>
    <definedName name="SCOPE_CPR">#REF!</definedName>
    <definedName name="SCOPE_ESOLD" localSheetId="2">#REF!</definedName>
    <definedName name="SCOPE_ESOLD">#REF!</definedName>
    <definedName name="SCOPE_ETALON2" localSheetId="2">#REF!</definedName>
    <definedName name="SCOPE_ETALON2">#REF!</definedName>
    <definedName name="SCOPE_FLOAD" localSheetId="2">'раздел 3'!P1_SCOPE_FLOAD</definedName>
    <definedName name="SCOPE_FLOAD">P1_SCOPE_FLOAD</definedName>
    <definedName name="SCOPE_FORM46_EE1" localSheetId="2">#REF!</definedName>
    <definedName name="SCOPE_FORM46_EE1">#REF!</definedName>
    <definedName name="SCOPE_FRML" localSheetId="2">'раздел 3'!P1_SCOPE_FRML</definedName>
    <definedName name="SCOPE_FRML">P1_SCOPE_FRML</definedName>
    <definedName name="SCOPE_FUEL_ET" localSheetId="2">#REF!</definedName>
    <definedName name="SCOPE_FUEL_ET">#REF!</definedName>
    <definedName name="scope_ld" localSheetId="2">#REF!</definedName>
    <definedName name="scope_ld">#REF!</definedName>
    <definedName name="SCOPE_LOAD" localSheetId="2">#REF!</definedName>
    <definedName name="SCOPE_LOAD">#REF!</definedName>
    <definedName name="SCOPE_LOAD_FUEL" localSheetId="2">#REF!</definedName>
    <definedName name="SCOPE_LOAD_FUEL">#REF!</definedName>
    <definedName name="SCOPE_LOAD1" localSheetId="2">#REF!</definedName>
    <definedName name="SCOPE_LOAD1">#REF!</definedName>
    <definedName name="SCOPE_ORE" localSheetId="2">#REF!</definedName>
    <definedName name="SCOPE_ORE">#REF!</definedName>
    <definedName name="SCOPE_PER_PRT" localSheetId="2">P5_SCOPE_PER_PRT,P6_SCOPE_PER_PRT,P7_SCOPE_PER_PRT,P8_SCOPE_PER_PRT</definedName>
    <definedName name="SCOPE_PER_PRT">P5_SCOPE_PER_PRT,P6_SCOPE_PER_PRT,P7_SCOPE_PER_PRT,P8_SCOPE_PER_PRT</definedName>
    <definedName name="SCOPE_PRD" localSheetId="2">#REF!</definedName>
    <definedName name="SCOPE_PRD">#REF!</definedName>
    <definedName name="SCOPE_PRD_ET" localSheetId="2">#REF!</definedName>
    <definedName name="SCOPE_PRD_ET">#REF!</definedName>
    <definedName name="SCOPE_PRD_ET2" localSheetId="2">#REF!</definedName>
    <definedName name="SCOPE_PRD_ET2">#REF!</definedName>
    <definedName name="SCOPE_PRT" localSheetId="2">#REF!</definedName>
    <definedName name="SCOPE_PRT">#REF!</definedName>
    <definedName name="SCOPE_PRZ" localSheetId="2">#REF!</definedName>
    <definedName name="SCOPE_PRZ">#REF!</definedName>
    <definedName name="SCOPE_PRZ_ET" localSheetId="2">#REF!</definedName>
    <definedName name="SCOPE_PRZ_ET">#REF!</definedName>
    <definedName name="SCOPE_PRZ_ET2" localSheetId="2">#REF!</definedName>
    <definedName name="SCOPE_PRZ_ET2">#REF!</definedName>
    <definedName name="SCOPE_REGIONS" localSheetId="2">#REF!</definedName>
    <definedName name="SCOPE_REGIONS">#REF!</definedName>
    <definedName name="SCOPE_REGLD" localSheetId="2">#REF!</definedName>
    <definedName name="SCOPE_REGLD">#REF!</definedName>
    <definedName name="SCOPE_RG" localSheetId="2">#REF!</definedName>
    <definedName name="SCOPE_RG">#REF!</definedName>
    <definedName name="SCOPE_SBTLD" localSheetId="2">#REF!</definedName>
    <definedName name="SCOPE_SBTLD">#REF!</definedName>
    <definedName name="SCOPE_SETLD" localSheetId="2">#REF!</definedName>
    <definedName name="SCOPE_SETLD">#REF!</definedName>
    <definedName name="SCOPE_SS" localSheetId="2">#REF!</definedName>
    <definedName name="SCOPE_SS">#REF!</definedName>
    <definedName name="SCOPE_SS2" localSheetId="2">#REF!</definedName>
    <definedName name="SCOPE_SS2">#REF!</definedName>
    <definedName name="SCOPE_SV_PRT" localSheetId="2">P1_SCOPE_SV_PRT,P2_SCOPE_SV_PRT,P3_SCOPE_SV_PRT</definedName>
    <definedName name="SCOPE_SV_PRT">P1_SCOPE_SV_PRT,P2_SCOPE_SV_PRT,P3_SCOPE_SV_PRT</definedName>
    <definedName name="SET_ET" localSheetId="2">#REF!</definedName>
    <definedName name="SET_ET">#REF!</definedName>
    <definedName name="SET_PROT" localSheetId="2">'раздел 3'!P1_SET_PROT</definedName>
    <definedName name="SET_PROT">P1_SET_PROT</definedName>
    <definedName name="SET_PRT" localSheetId="2">'раздел 3'!P1_SET_PRT</definedName>
    <definedName name="SET_PRT">P1_SET_PRT</definedName>
    <definedName name="SETcom" localSheetId="2">#REF!</definedName>
    <definedName name="SETcom">#REF!</definedName>
    <definedName name="Sheet2?prefix?">"H"</definedName>
    <definedName name="sp_add">#N/A</definedName>
    <definedName name="sp_change">#N/A</definedName>
    <definedName name="sp_zam">#N/A</definedName>
    <definedName name="SPR_GES_ET" localSheetId="2">#REF!</definedName>
    <definedName name="SPR_GES_ET">#REF!</definedName>
    <definedName name="SPR_GRES_ET" localSheetId="2">#REF!</definedName>
    <definedName name="SPR_GRES_ET">#REF!</definedName>
    <definedName name="SPR_OTH_ET" localSheetId="2">#REF!</definedName>
    <definedName name="SPR_OTH_ET">#REF!</definedName>
    <definedName name="SPR_PROT" localSheetId="2">#REF!</definedName>
    <definedName name="SPR_PROT">#REF!</definedName>
    <definedName name="SPR_TES_ET" localSheetId="2">#REF!</definedName>
    <definedName name="SPR_TES_ET">#REF!</definedName>
    <definedName name="sq" localSheetId="2">#REF!</definedName>
    <definedName name="sq">#REF!</definedName>
    <definedName name="station">[7]Титульный!$E$14</definedName>
    <definedName name="T0_Protect" localSheetId="2">P2_T0_Protect,P3_T0_Protect</definedName>
    <definedName name="T0_Protect">P2_T0_Protect,P3_T0_Protect</definedName>
    <definedName name="T2.1?axis?C?ПЭ?">'[9]2.1'!$N$5:$U$5</definedName>
    <definedName name="T2.1?Protection">#NAME?</definedName>
    <definedName name="T2.1_Protect" localSheetId="2">P4_T2.1_Protect,P5_T2.1_Protect,P6_T2.1_Protect,P7_T2.1_Protect</definedName>
    <definedName name="T2.1_Protect">P4_T2.1_Protect,P5_T2.1_Protect,P6_T2.1_Protect,P7_T2.1_Protect</definedName>
    <definedName name="T2.2?axis?C?ПЭ?">'[9]2.2'!$E$5:$L$5</definedName>
    <definedName name="T2?axis?C?ПЭ?">'[10]2'!$M$5:$O$5</definedName>
    <definedName name="T2?Data">#NAME?</definedName>
    <definedName name="T2?Protection">#NAME?</definedName>
    <definedName name="T2_1_Protect" localSheetId="2">P4_T2_1_Protect,P5_T2_1_Protect,P6_T2_1_Protect,P7_T2_1_Protect</definedName>
    <definedName name="T2_1_Protect">P4_T2_1_Protect,P5_T2_1_Protect,P6_T2_1_Protect,P7_T2_1_Protect</definedName>
    <definedName name="T2_2_Protect" localSheetId="2">P4_T2_2_Protect,P5_T2_2_Protect,P6_T2_2_Protect,P7_T2_2_Protect</definedName>
    <definedName name="T2_2_Protect">P4_T2_2_Protect,P5_T2_2_Protect,P6_T2_2_Protect,P7_T2_2_Protect</definedName>
    <definedName name="T2_DiapProt" localSheetId="2">P1_T2_DiapProt,P2_T2_DiapProt</definedName>
    <definedName name="T2_DiapProt">P1_T2_DiapProt,P2_T2_DiapProt</definedName>
    <definedName name="T2_Protect" localSheetId="2">P4_T2_Protect,P5_T2_Protect,P6_T2_Protect</definedName>
    <definedName name="T2_Protect">P4_T2_Protect,P5_T2_Protect,P6_T2_Protect</definedName>
    <definedName name="T6.1?axis?ПРД?БАЗ.КВ1" localSheetId="2">#REF!</definedName>
    <definedName name="T6.1?axis?ПРД?БАЗ.КВ1">#REF!</definedName>
    <definedName name="T6.1?axis?ПРД?БАЗ.КВ2" localSheetId="2">#REF!</definedName>
    <definedName name="T6.1?axis?ПРД?БАЗ.КВ2">#REF!</definedName>
    <definedName name="T6.1?axis?ПРД?БАЗ.КВ3" localSheetId="2">#REF!</definedName>
    <definedName name="T6.1?axis?ПРД?БАЗ.КВ3">#REF!</definedName>
    <definedName name="T6.1?axis?ПРД?БАЗ.КВ4" localSheetId="2">#REF!</definedName>
    <definedName name="T6.1?axis?ПРД?БАЗ.КВ4">#REF!</definedName>
    <definedName name="T6.1?axis?ПРД?ПРЕД.КВ1" localSheetId="2">#REF!</definedName>
    <definedName name="T6.1?axis?ПРД?ПРЕД.КВ1">#REF!</definedName>
    <definedName name="T6.1?axis?ПРД?ПРЕД.КВ2" localSheetId="2">#REF!</definedName>
    <definedName name="T6.1?axis?ПРД?ПРЕД.КВ2">#REF!</definedName>
    <definedName name="T6.1?axis?ПРД?ПРЕД.КВ3" localSheetId="2">#REF!</definedName>
    <definedName name="T6.1?axis?ПРД?ПРЕД.КВ3">#REF!</definedName>
    <definedName name="T6.1?axis?ПРД?ПРЕД.КВ4" localSheetId="2">#REF!</definedName>
    <definedName name="T6.1?axis?ПРД?ПРЕД.КВ4">#REF!</definedName>
    <definedName name="T6.1?axis?ПРД?РЕГ" localSheetId="2">#REF!</definedName>
    <definedName name="T6.1?axis?ПРД?РЕГ">#REF!</definedName>
    <definedName name="T6.1?axis?ПРД?СР3ГОД" localSheetId="2">#REF!</definedName>
    <definedName name="T6.1?axis?ПРД?СР3ГОД">#REF!</definedName>
    <definedName name="T6.1?Data" localSheetId="2">#REF!</definedName>
    <definedName name="T6.1?Data">#REF!</definedName>
    <definedName name="T6.1?L1" localSheetId="2">#REF!</definedName>
    <definedName name="T6.1?L1">#REF!</definedName>
    <definedName name="T6.1?L2" localSheetId="2">#REF!</definedName>
    <definedName name="T6.1?L2">#REF!</definedName>
    <definedName name="T6.1?Name" localSheetId="2">#REF!</definedName>
    <definedName name="T6.1?Name">#REF!</definedName>
    <definedName name="T6.1?Table" localSheetId="2">#REF!</definedName>
    <definedName name="T6.1?Table">#REF!</definedName>
    <definedName name="T6.1?Title" localSheetId="2">#REF!</definedName>
    <definedName name="T6.1?Title">#REF!</definedName>
    <definedName name="T6.1?unit?ПРЦ" localSheetId="2">#REF!</definedName>
    <definedName name="T6.1?unit?ПРЦ">#REF!</definedName>
    <definedName name="T6.1?unit?РУБ" localSheetId="2">#REF!</definedName>
    <definedName name="T6.1?unit?РУБ">#REF!</definedName>
    <definedName name="T6.1_Protect" localSheetId="2">#REF!</definedName>
    <definedName name="T6.1_Protect">#REF!</definedName>
    <definedName name="T6?axis?ПРД?РЕГ" localSheetId="2">#REF!</definedName>
    <definedName name="T6?axis?ПРД?РЕГ">#REF!</definedName>
    <definedName name="T6?axis?ПФ?NA" localSheetId="2">#REF!</definedName>
    <definedName name="T6?axis?ПФ?NA">#REF!</definedName>
    <definedName name="T6?item_ext?РОСТ" localSheetId="2">#REF!</definedName>
    <definedName name="T6?item_ext?РОСТ">#REF!</definedName>
    <definedName name="T6?L1.1" localSheetId="2">#REF!</definedName>
    <definedName name="T6?L1.1">#REF!</definedName>
    <definedName name="T6?L1.1.1" localSheetId="2">#REF!</definedName>
    <definedName name="T6?L1.1.1">#REF!</definedName>
    <definedName name="T6?L1.2" localSheetId="2">#REF!</definedName>
    <definedName name="T6?L1.2">#REF!</definedName>
    <definedName name="T6?L1.2.1" localSheetId="2">#REF!</definedName>
    <definedName name="T6?L1.2.1">#REF!</definedName>
    <definedName name="T6?L1.3" localSheetId="2">#REF!</definedName>
    <definedName name="T6?L1.3">#REF!</definedName>
    <definedName name="T6?L1.3.1" localSheetId="2">#REF!</definedName>
    <definedName name="T6?L1.3.1">#REF!</definedName>
    <definedName name="T6?L1.4" localSheetId="2">#REF!</definedName>
    <definedName name="T6?L1.4">#REF!</definedName>
    <definedName name="T6?L1.5" localSheetId="2">#REF!</definedName>
    <definedName name="T6?L1.5">#REF!</definedName>
    <definedName name="T6?L2.1" localSheetId="2">#REF!</definedName>
    <definedName name="T6?L2.1">#REF!</definedName>
    <definedName name="T6?L2.10" localSheetId="2">#REF!</definedName>
    <definedName name="T6?L2.10">#REF!</definedName>
    <definedName name="T6?L2.2" localSheetId="2">#REF!</definedName>
    <definedName name="T6?L2.2">#REF!</definedName>
    <definedName name="T6?L2.3" localSheetId="2">#REF!</definedName>
    <definedName name="T6?L2.3">#REF!</definedName>
    <definedName name="T6?L2.4" localSheetId="2">#REF!</definedName>
    <definedName name="T6?L2.4">#REF!</definedName>
    <definedName name="T6?L2.5.1" localSheetId="2">#REF!</definedName>
    <definedName name="T6?L2.5.1">#REF!</definedName>
    <definedName name="T6?L2.5.2" localSheetId="2">#REF!</definedName>
    <definedName name="T6?L2.5.2">#REF!</definedName>
    <definedName name="T6?L2.6.1" localSheetId="2">#REF!</definedName>
    <definedName name="T6?L2.6.1">#REF!</definedName>
    <definedName name="T6?L2.6.2" localSheetId="2">#REF!</definedName>
    <definedName name="T6?L2.6.2">#REF!</definedName>
    <definedName name="T6?L2.7.1" localSheetId="2">#REF!</definedName>
    <definedName name="T6?L2.7.1">#REF!</definedName>
    <definedName name="T6?L2.7.2" localSheetId="2">#REF!</definedName>
    <definedName name="T6?L2.7.2">#REF!</definedName>
    <definedName name="T6?L2.8.1" localSheetId="2">#REF!</definedName>
    <definedName name="T6?L2.8.1">#REF!</definedName>
    <definedName name="T6?L2.8.2" localSheetId="2">#REF!</definedName>
    <definedName name="T6?L2.8.2">#REF!</definedName>
    <definedName name="T6?L2.9.1" localSheetId="2">#REF!</definedName>
    <definedName name="T6?L2.9.1">#REF!</definedName>
    <definedName name="T6?L2.9.2" localSheetId="2">#REF!</definedName>
    <definedName name="T6?L2.9.2">#REF!</definedName>
    <definedName name="T6?L3.1" localSheetId="2">#REF!</definedName>
    <definedName name="T6?L3.1">#REF!</definedName>
    <definedName name="T6?L3.2" localSheetId="2">#REF!</definedName>
    <definedName name="T6?L3.2">#REF!</definedName>
    <definedName name="T6?L3.3" localSheetId="2">#REF!</definedName>
    <definedName name="T6?L3.3">#REF!</definedName>
    <definedName name="T6?L4.1" localSheetId="2">#REF!</definedName>
    <definedName name="T6?L4.1">#REF!</definedName>
    <definedName name="T6?L4.2" localSheetId="2">#REF!</definedName>
    <definedName name="T6?L4.2">#REF!</definedName>
    <definedName name="T6?L4.3" localSheetId="2">#REF!</definedName>
    <definedName name="T6?L4.3">#REF!</definedName>
    <definedName name="T6?L4.4" localSheetId="2">#REF!</definedName>
    <definedName name="T6?L4.4">#REF!</definedName>
    <definedName name="T6?L4.5" localSheetId="2">#REF!</definedName>
    <definedName name="T6?L4.5">#REF!</definedName>
    <definedName name="T6?L4.6" localSheetId="2">#REF!</definedName>
    <definedName name="T6?L4.6">#REF!</definedName>
    <definedName name="T6?L4.7" localSheetId="2">#REF!</definedName>
    <definedName name="T6?L4.7">#REF!</definedName>
    <definedName name="T6?Name" localSheetId="2">#REF!</definedName>
    <definedName name="T6?Name">#REF!</definedName>
    <definedName name="T6?Table" localSheetId="2">#REF!</definedName>
    <definedName name="T6?Table">#REF!</definedName>
    <definedName name="T6?Title" localSheetId="2">#REF!</definedName>
    <definedName name="T6?Title">#REF!</definedName>
    <definedName name="T6?unit?ЧСЛ" localSheetId="2">#REF!</definedName>
    <definedName name="T6?unit?ЧСЛ">#REF!</definedName>
    <definedName name="T6_1_Protect" localSheetId="2">#REF!</definedName>
    <definedName name="T6_1_Protect">#REF!</definedName>
    <definedName name="T6_Protect" localSheetId="2">P1_T6_Protect,P2_T6_Protect</definedName>
    <definedName name="T6_Protect">P1_T6_Protect,P2_T6_Protect</definedName>
    <definedName name="Table" localSheetId="2">#REF!</definedName>
    <definedName name="Table">#REF!</definedName>
    <definedName name="tek_formula_yes">#NAME?</definedName>
    <definedName name="TEMP" localSheetId="2">#REF!</definedName>
    <definedName name="TEMP">#REF!</definedName>
    <definedName name="TES" localSheetId="2">#REF!</definedName>
    <definedName name="TES">#REF!</definedName>
    <definedName name="TES_DATA" localSheetId="2">#REF!</definedName>
    <definedName name="TES_DATA">#REF!</definedName>
    <definedName name="TES_LIST" localSheetId="2">#REF!</definedName>
    <definedName name="TES_LIST">#REF!</definedName>
    <definedName name="TESList">[3]Лист!$A$400</definedName>
    <definedName name="tg">#NAME?</definedName>
    <definedName name="theClose">#NAME?</definedName>
    <definedName name="theHide">#NAME?</definedName>
    <definedName name="theHide1">#N/A</definedName>
    <definedName name="theShow">#NAME?</definedName>
    <definedName name="TTT" localSheetId="2">#REF!</definedName>
    <definedName name="TTT">#REF!</definedName>
    <definedName name="tttt">#NAME?</definedName>
    <definedName name="type_station">[7]Титульный!$E$15</definedName>
    <definedName name="un">#NAME?</definedName>
    <definedName name="van">#NAME?</definedName>
    <definedName name="VDOC" localSheetId="2">#REF!</definedName>
    <definedName name="VDOC">#REF!</definedName>
    <definedName name="vid_all1">#N/A</definedName>
    <definedName name="vid_all2">#N/A</definedName>
    <definedName name="videl_list">#N/A</definedName>
    <definedName name="VV">#NAME?</definedName>
    <definedName name="wrn.Сравнение._.с._.отраслями." hidden="1">{#N/A,#N/A,TRUE,"Лист1";#N/A,#N/A,TRUE,"Лист2";#N/A,#N/A,TRUE,"Лист3"}</definedName>
    <definedName name="ygj">#NAME?</definedName>
    <definedName name="yt">#NAME?</definedName>
    <definedName name="ZERO" localSheetId="2">#REF!</definedName>
    <definedName name="ZERO">#REF!</definedName>
    <definedName name="а">#NAME?</definedName>
    <definedName name="А180" localSheetId="2">#REF!</definedName>
    <definedName name="А180">#REF!</definedName>
    <definedName name="ааа" localSheetId="2">#REF!</definedName>
    <definedName name="ааа">#REF!</definedName>
    <definedName name="абон.пл">#NAME?</definedName>
    <definedName name="авт">#NAME?</definedName>
    <definedName name="ан">#NAME?</definedName>
    <definedName name="анализ">#NAME?</definedName>
    <definedName name="аол">#NAME?</definedName>
    <definedName name="аолдо">#NAME?</definedName>
    <definedName name="ап">#NAME?</definedName>
    <definedName name="апрель">#NAME?</definedName>
    <definedName name="АТП">#NAME?</definedName>
    <definedName name="аше">#NAME?</definedName>
    <definedName name="_xlnm.Database" localSheetId="2">#REF!</definedName>
    <definedName name="_xlnm.Database">#REF!</definedName>
    <definedName name="БазовыйПериод">[11]Заголовок!$B$15</definedName>
    <definedName name="бт">#NAME?</definedName>
    <definedName name="в23ё">#NAME?</definedName>
    <definedName name="ван" localSheetId="2">#REF!</definedName>
    <definedName name="ван">#REF!</definedName>
    <definedName name="вв">#NAME?</definedName>
    <definedName name="внереал" localSheetId="2">#REF!</definedName>
    <definedName name="внереал">#REF!</definedName>
    <definedName name="восемь" localSheetId="2">#REF!</definedName>
    <definedName name="восемь">#REF!</definedName>
    <definedName name="Всего" localSheetId="2">#REF!</definedName>
    <definedName name="Всего">#REF!</definedName>
    <definedName name="ВТОП" localSheetId="2">#REF!</definedName>
    <definedName name="ВТОП">#REF!</definedName>
    <definedName name="второй" localSheetId="2">#REF!</definedName>
    <definedName name="второй">#REF!</definedName>
    <definedName name="вуув" hidden="1">{#N/A,#N/A,TRUE,"Лист1";#N/A,#N/A,TRUE,"Лист2";#N/A,#N/A,TRUE,"Лист3"}</definedName>
    <definedName name="выпол">#NAME?</definedName>
    <definedName name="гло">#NAME?</definedName>
    <definedName name="год">#NAME?</definedName>
    <definedName name="год2.8.1.">#NAME?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д">#NAME?</definedName>
    <definedName name="ж">#NAME?</definedName>
    <definedName name="жд">#NAME?</definedName>
    <definedName name="жэ">#NAME?</definedName>
    <definedName name="з">#NAME?</definedName>
    <definedName name="Извлечение_ИМ" localSheetId="2">#REF!</definedName>
    <definedName name="Извлечение_ИМ">#REF!</definedName>
    <definedName name="_xlnm.Extract" localSheetId="2">#REF!</definedName>
    <definedName name="_xlnm.Extract">#REF!</definedName>
    <definedName name="индцкавг98" hidden="1">{#N/A,#N/A,TRUE,"Лист1";#N/A,#N/A,TRUE,"Лист2";#N/A,#N/A,TRUE,"Лист3"}</definedName>
    <definedName name="й">#NAME?</definedName>
    <definedName name="йй">#NAME?</definedName>
    <definedName name="йц">#NAME?</definedName>
    <definedName name="ке">#NAME?</definedName>
    <definedName name="кеппппппппппп" hidden="1">{#N/A,#N/A,TRUE,"Лист1";#N/A,#N/A,TRUE,"Лист2";#N/A,#N/A,TRUE,"Лист3"}</definedName>
    <definedName name="кккккк">#NAME?</definedName>
    <definedName name="кккккккк">#NAME?</definedName>
    <definedName name="ккккккккк">#NAME?</definedName>
    <definedName name="клава">#NAME?</definedName>
    <definedName name="коэф1" localSheetId="2">#REF!</definedName>
    <definedName name="коэф1">#REF!</definedName>
    <definedName name="коэф2" localSheetId="2">#REF!</definedName>
    <definedName name="коэф2">#REF!</definedName>
    <definedName name="коэф3" localSheetId="2">#REF!</definedName>
    <definedName name="коэф3">#REF!</definedName>
    <definedName name="коэф4" localSheetId="2">#REF!</definedName>
    <definedName name="коэф4">#REF!</definedName>
    <definedName name="критерий" localSheetId="2">#REF!</definedName>
    <definedName name="критерий">#REF!</definedName>
    <definedName name="л">#NAME?</definedName>
    <definedName name="лд">#NAME?</definedName>
    <definedName name="Лист1?prefix?">"T1"</definedName>
    <definedName name="Лист10?prefix?">"T4.5"</definedName>
    <definedName name="Лист11?prefix?">"T4.6"</definedName>
    <definedName name="Лист12?prefix?">"T4.7"</definedName>
    <definedName name="Лист13?prefix?">"T4.8"</definedName>
    <definedName name="Лист14?prefix?">"T4.9"</definedName>
    <definedName name="Лист15?prefix?">"T4.10"</definedName>
    <definedName name="Лист16?prefix?">"T4.11"</definedName>
    <definedName name="Лист17?prefix?">"T4.12"</definedName>
    <definedName name="Лист2?prefix?">"T2"</definedName>
    <definedName name="Лист3?prefix?">"T3"</definedName>
    <definedName name="Лист4?prefix?">"T2.1"</definedName>
    <definedName name="Лист5?prefix?">"T4"</definedName>
    <definedName name="Лист6?prefix?">"T2.2"</definedName>
    <definedName name="Лист7?prefix?">"T4.2"</definedName>
    <definedName name="Лист8?prefix?">"T4.3"</definedName>
    <definedName name="Лист9?prefix?">"T5"</definedName>
    <definedName name="лл">#NAME?</definedName>
    <definedName name="м">#NAME?</definedName>
    <definedName name="март">#NAME?</definedName>
    <definedName name="ммм">#NAME?</definedName>
    <definedName name="мммммм">#NAME?</definedName>
    <definedName name="мммммммммм">#NAME?</definedName>
    <definedName name="Модуль12.theHide">#NAME?</definedName>
    <definedName name="Модуль9.theHide">#NAME?</definedName>
    <definedName name="МР" localSheetId="2">#REF!</definedName>
    <definedName name="МР">#REF!</definedName>
    <definedName name="мым">#NAME?</definedName>
    <definedName name="нат">#NAME?</definedName>
    <definedName name="ната">#NAME?</definedName>
    <definedName name="ноябрь1">#NAME?</definedName>
    <definedName name="НСРФ" localSheetId="2">#REF!</definedName>
    <definedName name="НСРФ">#REF!</definedName>
    <definedName name="НСРФ2" localSheetId="2">#REF!</definedName>
    <definedName name="НСРФ2">#REF!</definedName>
    <definedName name="нтэц">#NAME?</definedName>
    <definedName name="о">#NAME?</definedName>
    <definedName name="Обнуление_818">#NAME?</definedName>
    <definedName name="олс">#NAME?</definedName>
    <definedName name="ольга">#NAME?</definedName>
    <definedName name="оля">#NAME?</definedName>
    <definedName name="ооо">#NAME?</definedName>
    <definedName name="оооооооооо">#NAME?</definedName>
    <definedName name="ОптРынок">'[3]Производство электроэнергии'!$A$60</definedName>
    <definedName name="ОРГ" localSheetId="2">#REF!</definedName>
    <definedName name="ОРГ">#REF!</definedName>
    <definedName name="ОРГАНИЗАЦИЯ" localSheetId="2">#REF!</definedName>
    <definedName name="ОРГАНИЗАЦИЯ">#REF!</definedName>
    <definedName name="отчет">#NAME?</definedName>
    <definedName name="п">#NAME?</definedName>
    <definedName name="па">#NAME?</definedName>
    <definedName name="первый" localSheetId="2">#REF!</definedName>
    <definedName name="первый">#REF!</definedName>
    <definedName name="ПериодРегулирования">[11]Заголовок!$B$14</definedName>
    <definedName name="пл_передача_0.4" localSheetId="2">#REF!</definedName>
    <definedName name="пл_передача_0.4">#REF!</definedName>
    <definedName name="пл_передача_110" localSheetId="2">#REF!</definedName>
    <definedName name="пл_передача_110">#REF!</definedName>
    <definedName name="пл_передача_20" localSheetId="2">#REF!</definedName>
    <definedName name="пл_передача_20">#REF!</definedName>
    <definedName name="пл_передача_220" localSheetId="2">#REF!</definedName>
    <definedName name="пл_передача_220">#REF!</definedName>
    <definedName name="пл_передача_35" localSheetId="2">#REF!</definedName>
    <definedName name="пл_передача_35">#REF!</definedName>
    <definedName name="пл_передача_вода" localSheetId="2">#REF!</definedName>
    <definedName name="пл_передача_вода">#REF!</definedName>
    <definedName name="пл_передача_пар" localSheetId="2">#REF!</definedName>
    <definedName name="пл_передача_пар">#REF!</definedName>
    <definedName name="пл_передача_тэ" localSheetId="2">#REF!</definedName>
    <definedName name="пл_передача_тэ">#REF!</definedName>
    <definedName name="пл_передача_ээ" localSheetId="2">#REF!</definedName>
    <definedName name="пл_передача_ээ">#REF!</definedName>
    <definedName name="пл_сбыт" localSheetId="2">#REF!</definedName>
    <definedName name="пл_сбыт">#REF!</definedName>
    <definedName name="пл_сбыт_тэ" localSheetId="2">#REF!</definedName>
    <definedName name="пл_сбыт_тэ">#REF!</definedName>
    <definedName name="пл_сбыт_ээ" localSheetId="2">#REF!</definedName>
    <definedName name="пл_сбыт_ээ">#REF!</definedName>
    <definedName name="план">#NAME?</definedName>
    <definedName name="ПоследнийГод">[11]Заголовок!$B$16</definedName>
    <definedName name="пппп">#NAME?</definedName>
    <definedName name="ппппппппппппппппппппп">#NAME?</definedName>
    <definedName name="ппр">#NAME?</definedName>
    <definedName name="ппрр">#NAME?</definedName>
    <definedName name="пр">#NAME?</definedName>
    <definedName name="прибыль3" hidden="1">{#N/A,#N/A,TRUE,"Лист1";#N/A,#N/A,TRUE,"Лист2";#N/A,#N/A,TRUE,"Лист3"}</definedName>
    <definedName name="проа">#NAME?</definedName>
    <definedName name="прол">#NAME?</definedName>
    <definedName name="пром.">#NAME?</definedName>
    <definedName name="пропв">#NAME?</definedName>
    <definedName name="проч">#NAME?</definedName>
    <definedName name="проч.расх">#NAME?</definedName>
    <definedName name="пррпрр">#NAME?</definedName>
    <definedName name="ПФП">#NAME?</definedName>
    <definedName name="ПЭ">[10]Справочники!$A$10:$A$12</definedName>
    <definedName name="расх">#NAME?</definedName>
    <definedName name="РГРЭС">#NAME?</definedName>
    <definedName name="рез">#NAME?</definedName>
    <definedName name="рем">#NAME?</definedName>
    <definedName name="рирт">#NAME?</definedName>
    <definedName name="рис1" hidden="1">{#N/A,#N/A,TRUE,"Лист1";#N/A,#N/A,TRUE,"Лист2";#N/A,#N/A,TRUE,"Лист3"}</definedName>
    <definedName name="ро">#NAME?</definedName>
    <definedName name="родлд">#NAME?</definedName>
    <definedName name="рооол">#NAME?</definedName>
    <definedName name="с">#NAME?</definedName>
    <definedName name="С2" localSheetId="2">#REF!</definedName>
    <definedName name="С2">#REF!</definedName>
    <definedName name="себ_итого" localSheetId="2">#REF!</definedName>
    <definedName name="себ_итого">#REF!</definedName>
    <definedName name="себ_пер_т" localSheetId="2">#REF!</definedName>
    <definedName name="себ_пер_т">#REF!</definedName>
    <definedName name="себ_пер_т_вода" localSheetId="2">#REF!</definedName>
    <definedName name="себ_пер_т_вода">#REF!</definedName>
    <definedName name="себ_пер_т_пар" localSheetId="2">#REF!</definedName>
    <definedName name="себ_пер_т_пар">#REF!</definedName>
    <definedName name="себ_пер_э" localSheetId="2">#REF!</definedName>
    <definedName name="себ_пер_э">#REF!</definedName>
    <definedName name="себ_пер_э_0.4" localSheetId="2">#REF!</definedName>
    <definedName name="себ_пер_э_0.4">#REF!</definedName>
    <definedName name="себ_пер_э_110" localSheetId="2">#REF!</definedName>
    <definedName name="себ_пер_э_110">#REF!</definedName>
    <definedName name="себ_пер_э_20" localSheetId="2">#REF!</definedName>
    <definedName name="себ_пер_э_20">#REF!</definedName>
    <definedName name="себ_пер_э_220" localSheetId="2">#REF!</definedName>
    <definedName name="себ_пер_э_220">#REF!</definedName>
    <definedName name="себ_пер_э_35" localSheetId="2">#REF!</definedName>
    <definedName name="себ_пер_э_35">#REF!</definedName>
    <definedName name="себ_подпитки" localSheetId="2">#REF!</definedName>
    <definedName name="себ_подпитки">#REF!</definedName>
    <definedName name="себ_сбыта" localSheetId="2">#REF!</definedName>
    <definedName name="себ_сбыта">#REF!</definedName>
    <definedName name="себ_сбыта_т" localSheetId="2">#REF!</definedName>
    <definedName name="себ_сбыта_т">#REF!</definedName>
    <definedName name="себ_сбыта_э" localSheetId="2">#REF!</definedName>
    <definedName name="себ_сбыта_э">#REF!</definedName>
    <definedName name="себ_тэ" localSheetId="2">#REF!</definedName>
    <definedName name="себ_тэ">#REF!</definedName>
    <definedName name="себ_ХОВ" localSheetId="2">#REF!</definedName>
    <definedName name="себ_ХОВ">#REF!</definedName>
    <definedName name="себ_ээ" localSheetId="2">#REF!</definedName>
    <definedName name="себ_ээ">#REF!</definedName>
    <definedName name="себ_ээ_тэ" localSheetId="2">#REF!</definedName>
    <definedName name="себ_ээ_тэ">#REF!</definedName>
    <definedName name="сель">#NAME?</definedName>
    <definedName name="сельск.хоз">#NAME?</definedName>
    <definedName name="семь" localSheetId="2">#REF!</definedName>
    <definedName name="семь">#REF!</definedName>
    <definedName name="смета">#NAME?</definedName>
    <definedName name="Смета2">#NAME?</definedName>
    <definedName name="Сметасент">#NAME?</definedName>
    <definedName name="сотый" localSheetId="2">#REF!</definedName>
    <definedName name="сотый">#REF!</definedName>
    <definedName name="Справочник" localSheetId="2">#REF!</definedName>
    <definedName name="Справочник">#REF!</definedName>
    <definedName name="сс">#N/A</definedName>
    <definedName name="сс3">#NAME?</definedName>
    <definedName name="сс33">#NAME?</definedName>
    <definedName name="сс4">#NAME?</definedName>
    <definedName name="сссс">#NAME?</definedName>
    <definedName name="ссы">#NAME?</definedName>
    <definedName name="стр_1" localSheetId="2">#REF!</definedName>
    <definedName name="стр_1">#REF!</definedName>
    <definedName name="стр_11" localSheetId="2">#REF!</definedName>
    <definedName name="стр_11">#REF!</definedName>
    <definedName name="стр_12" localSheetId="2">#REF!</definedName>
    <definedName name="стр_12">#REF!</definedName>
    <definedName name="стр_18" localSheetId="2">#REF!</definedName>
    <definedName name="стр_18">#REF!</definedName>
    <definedName name="стр_27" localSheetId="2">#REF!</definedName>
    <definedName name="стр_27">#REF!</definedName>
    <definedName name="стр_28" localSheetId="2">#REF!</definedName>
    <definedName name="стр_28">#REF!</definedName>
    <definedName name="стр_37" localSheetId="2">#REF!</definedName>
    <definedName name="стр_37">#REF!</definedName>
    <definedName name="т">#NAME?</definedName>
    <definedName name="т11всего_2">[3]Т11!$B$351</definedName>
    <definedName name="т12п1_1">[3]Т12!$A$10</definedName>
    <definedName name="т12п1_2">[3]Т12!$A$20</definedName>
    <definedName name="т22п8">[3]Т22!$A$119</definedName>
    <definedName name="т22п9">[3]Т22!$A$135</definedName>
    <definedName name="т2п7">'[3]Т1.2.1'!$B$31</definedName>
    <definedName name="т3итого">[3]Т3!$B$34</definedName>
    <definedName name="т6п5_1">[3]Т6!$B$14</definedName>
    <definedName name="т6п5_2">[3]Т6!$B$22</definedName>
    <definedName name="т8п1">[3]Т8!$B$8</definedName>
    <definedName name="таб.23">#NAME?</definedName>
    <definedName name="тов">#NAME?</definedName>
    <definedName name="тп" hidden="1">{#N/A,#N/A,TRUE,"Лист1";#N/A,#N/A,TRUE,"Лист2";#N/A,#N/A,TRUE,"Лист3"}</definedName>
    <definedName name="третий" localSheetId="2">#REF!</definedName>
    <definedName name="третий">#REF!</definedName>
    <definedName name="три">#NAME?</definedName>
    <definedName name="тт">#NAME?</definedName>
    <definedName name="у">#NAME?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п">#NAME?</definedName>
    <definedName name="ф">#NAME?</definedName>
    <definedName name="фо" localSheetId="2">[12]Лист1!#REF!</definedName>
    <definedName name="фо">[12]Лист1!#REF!</definedName>
    <definedName name="фф">#NAME?</definedName>
    <definedName name="хт1">#NAME?</definedName>
    <definedName name="ц">#NAME?</definedName>
    <definedName name="цу">#NAME?</definedName>
    <definedName name="четвертый" localSheetId="2">#REF!</definedName>
    <definedName name="четвертый">#REF!</definedName>
    <definedName name="щ">#NAME?</definedName>
    <definedName name="щж">#NAME?</definedName>
    <definedName name="ыв">#NAME?</definedName>
    <definedName name="ывы">#NAME?</definedName>
    <definedName name="ыуаы" hidden="1">{#N/A,#N/A,TRUE,"Лист1";#N/A,#N/A,TRUE,"Лист2";#N/A,#N/A,TRUE,"Лист3"}</definedName>
    <definedName name="ыыыы">#NAME?</definedName>
    <definedName name="ээ">#NAME?</definedName>
    <definedName name="ээээ">#NAME?</definedName>
    <definedName name="эээээээ">#NAME?</definedName>
    <definedName name="ю">#NAME?</definedName>
    <definedName name="яваомвлд">#NAME?</definedName>
  </definedNames>
  <calcPr calcId="162913"/>
</workbook>
</file>

<file path=xl/calcChain.xml><?xml version="1.0" encoding="utf-8"?>
<calcChain xmlns="http://schemas.openxmlformats.org/spreadsheetml/2006/main">
  <c r="D14" i="4" l="1"/>
  <c r="G26" i="5" l="1"/>
  <c r="G31" i="4" l="1"/>
  <c r="G23" i="4" l="1"/>
  <c r="E23" i="4"/>
  <c r="D23" i="4"/>
  <c r="D26" i="4"/>
  <c r="G14" i="4"/>
  <c r="E14" i="4"/>
  <c r="G19" i="4" l="1"/>
  <c r="E19" i="4"/>
  <c r="F26" i="5"/>
  <c r="D31" i="4" l="1"/>
  <c r="G26" i="4"/>
  <c r="E26" i="4"/>
  <c r="G25" i="4"/>
  <c r="E25" i="4"/>
  <c r="D25" i="4"/>
  <c r="G21" i="4"/>
  <c r="E21" i="4"/>
  <c r="D21" i="4"/>
  <c r="D19" i="4"/>
  <c r="D9" i="4"/>
  <c r="D10" i="4" s="1"/>
  <c r="D8" i="4"/>
  <c r="E7" i="4"/>
  <c r="D7" i="4"/>
  <c r="E6" i="4"/>
  <c r="E5" i="4"/>
  <c r="D16" i="4"/>
  <c r="F28" i="4"/>
  <c r="E8" i="4" l="1"/>
  <c r="E9" i="4"/>
  <c r="E10" i="4"/>
  <c r="F23" i="4"/>
  <c r="F16" i="4"/>
  <c r="F14" i="4"/>
  <c r="F11" i="4" s="1"/>
  <c r="G11" i="4"/>
  <c r="E30" i="4"/>
  <c r="D30" i="4"/>
  <c r="D6" i="4"/>
  <c r="D5" i="4"/>
  <c r="E31" i="4" l="1"/>
  <c r="E28" i="4" s="1"/>
  <c r="E11" i="4"/>
  <c r="D28" i="4"/>
  <c r="D11" i="4"/>
  <c r="J26" i="5" l="1"/>
  <c r="G28" i="4"/>
  <c r="G33" i="4"/>
  <c r="G9" i="4"/>
  <c r="G10" i="4"/>
  <c r="G8" i="4"/>
  <c r="G7" i="4"/>
  <c r="G6" i="4"/>
  <c r="I26" i="5" s="1"/>
  <c r="H26" i="5" s="1"/>
  <c r="G5" i="4"/>
  <c r="H4" i="5" l="1"/>
  <c r="D4" i="5"/>
</calcChain>
</file>

<file path=xl/sharedStrings.xml><?xml version="1.0" encoding="utf-8"?>
<sst xmlns="http://schemas.openxmlformats.org/spreadsheetml/2006/main" count="928" uniqueCount="590">
  <si>
    <t xml:space="preserve">  II. Основные показатели деятельности организации</t>
  </si>
  <si>
    <t>Наименование показателей</t>
  </si>
  <si>
    <t>Единица измерения</t>
  </si>
  <si>
    <t>1.1.</t>
  </si>
  <si>
    <t>1.2.</t>
  </si>
  <si>
    <t>Чистая прибыль (убыток)</t>
  </si>
  <si>
    <t>2.</t>
  </si>
  <si>
    <t>3.</t>
  </si>
  <si>
    <t>3.1.</t>
  </si>
  <si>
    <t>МВт</t>
  </si>
  <si>
    <t>3.2.</t>
  </si>
  <si>
    <t>3.3.</t>
  </si>
  <si>
    <t>4.</t>
  </si>
  <si>
    <t>4.1.</t>
  </si>
  <si>
    <t>в том числе:</t>
  </si>
  <si>
    <t>4.2.</t>
  </si>
  <si>
    <t>4.3.</t>
  </si>
  <si>
    <t>4.4.</t>
  </si>
  <si>
    <t>4.4.1.</t>
  </si>
  <si>
    <t>4.5.</t>
  </si>
  <si>
    <t>5.</t>
  </si>
  <si>
    <t>человек</t>
  </si>
  <si>
    <t>тыс. рублей на человека</t>
  </si>
  <si>
    <t>6.</t>
  </si>
  <si>
    <t>7.</t>
  </si>
  <si>
    <t>1.</t>
  </si>
  <si>
    <t>первое полугодие</t>
  </si>
  <si>
    <t>второе полугодие</t>
  </si>
  <si>
    <t>менее 670 кВт</t>
  </si>
  <si>
    <t>от 670 кВт до 10 МВт</t>
  </si>
  <si>
    <t>не менее 10 МВт</t>
  </si>
  <si>
    <t>8.</t>
  </si>
  <si>
    <t>9.</t>
  </si>
  <si>
    <t>10.</t>
  </si>
  <si>
    <t>11.</t>
  </si>
  <si>
    <t>процент</t>
  </si>
  <si>
    <t>12.</t>
  </si>
  <si>
    <t>Реквизиты инвестиционной программы (кем утверждена, дата утверждения, номер приказа или решения, электронный адрес размещения)</t>
  </si>
  <si>
    <t>3. Основные показатели деятельности генерирующих объектов</t>
  </si>
  <si>
    <t>Установленная мощность</t>
  </si>
  <si>
    <t>Среднегодовое значение положительных разниц объемов располагаемой мощности и объемов потребления мощности на собственные и (или) хозяйственные нужды</t>
  </si>
  <si>
    <t>Производство электрической энергии</t>
  </si>
  <si>
    <t>млн. кВт·ч</t>
  </si>
  <si>
    <t>Полезный отпуск электрической энергии</t>
  </si>
  <si>
    <t>Отпуск тепловой энергии с коллекторов</t>
  </si>
  <si>
    <t>тыс. Гкал</t>
  </si>
  <si>
    <t>Отпуск тепловой энергии в сеть</t>
  </si>
  <si>
    <t>Необходимая валовая выручка - всего</t>
  </si>
  <si>
    <t>млн. рублей</t>
  </si>
  <si>
    <t>7.1.</t>
  </si>
  <si>
    <t>относимая на электрическую энергию</t>
  </si>
  <si>
    <t>7.2.</t>
  </si>
  <si>
    <t>относимая на электрическую мощность</t>
  </si>
  <si>
    <t>7.3.</t>
  </si>
  <si>
    <t>относимая на тепловую энергию, отпускаемую с коллекторов источников</t>
  </si>
  <si>
    <t>Топливо - всего</t>
  </si>
  <si>
    <t>8.1.</t>
  </si>
  <si>
    <t>топливо на электрическую энергию</t>
  </si>
  <si>
    <t>удельный расход условного топлива на электрическую энергию</t>
  </si>
  <si>
    <t>г/кВт·ч</t>
  </si>
  <si>
    <t>8.2.</t>
  </si>
  <si>
    <t>топливо на тепловую энергию</t>
  </si>
  <si>
    <t>удельный расход условного топлива на тепловую энергию</t>
  </si>
  <si>
    <t>кг/Гкал</t>
  </si>
  <si>
    <t>реквизиты решения по удельному расходу условного топлива на отпуск тепловой и электрической энергии</t>
  </si>
  <si>
    <t>Амортизация</t>
  </si>
  <si>
    <t>Показатели численности персонала и фонда оплаты труда по регулируемым видам деятельности:</t>
  </si>
  <si>
    <t>10.1.</t>
  </si>
  <si>
    <t>среднесписочная численность персонала</t>
  </si>
  <si>
    <t>10.2.</t>
  </si>
  <si>
    <t>среднемесячная заработная плата на одного работника</t>
  </si>
  <si>
    <t>10.3.</t>
  </si>
  <si>
    <t>реквизиты отраслевого тарифного соглашения (дата утверждения, срок действия)</t>
  </si>
  <si>
    <t>Расходы на производство - всего</t>
  </si>
  <si>
    <t>11.1.</t>
  </si>
  <si>
    <t>относимые на электрическую энергию</t>
  </si>
  <si>
    <t>11.2.</t>
  </si>
  <si>
    <t>относимые на электрическую мощность</t>
  </si>
  <si>
    <t>11.3.</t>
  </si>
  <si>
    <t>относимые на тепловую энергию, отпускаемую с коллекторов источников</t>
  </si>
  <si>
    <t>Объем перекрестного субсидирования - всего</t>
  </si>
  <si>
    <t>12.1.</t>
  </si>
  <si>
    <t>от производства тепловой энергии</t>
  </si>
  <si>
    <t>12.2.</t>
  </si>
  <si>
    <t>от производства электрической энергии</t>
  </si>
  <si>
    <t>13.</t>
  </si>
  <si>
    <t>Необходимые расходы из прибыли - всего</t>
  </si>
  <si>
    <t>13.1.</t>
  </si>
  <si>
    <t>13.2.</t>
  </si>
  <si>
    <t>13.3.</t>
  </si>
  <si>
    <t>14.</t>
  </si>
  <si>
    <t>Капитальные вложения из прибыли (с учетом налога на прибыль) - всего</t>
  </si>
  <si>
    <t>14.1.</t>
  </si>
  <si>
    <t>14.2.</t>
  </si>
  <si>
    <t>14.3.</t>
  </si>
  <si>
    <t>15.</t>
  </si>
  <si>
    <t>16.</t>
  </si>
  <si>
    <t>Рентабельность продаж (величина прибыли от продажи в каждом рубле выручки)</t>
  </si>
  <si>
    <t>17.</t>
  </si>
  <si>
    <t xml:space="preserve">     III. Цены (тарифы) по регулируемым видам деятельности организации</t>
  </si>
  <si>
    <t>Единица изменения</t>
  </si>
  <si>
    <t>Для организаций, относящихся к субъектам естественных монополий:</t>
  </si>
  <si>
    <t>услуги по оперативно-диспетчерскому управлению в электроэнергетике:</t>
  </si>
  <si>
    <t>тариф на услуги по оперативно-диспетчерскому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энергии, обеспечения функционирования технологической инфраструктуры оптового и розничных рынков и осуществления проектирования развития электроэнергетических систем, оказываемые акционерным обществом "Системный оператор Единой энергетической системы"</t>
  </si>
  <si>
    <t>рублей/МВт в месяц</t>
  </si>
  <si>
    <t>предельный максимальный уровень цен (тарифов) на услуги по оперативно-диспетчерскому управлению в электроэнергетике в части обеспечения надежности функционирования электроэнергетики путем организации отбора исполнителей и оплаты услуг по обеспечению системной надежности, оказываемые акционерным обществом "Системный оператор Единой энергетической системы"</t>
  </si>
  <si>
    <t>рублей/МВт·ч</t>
  </si>
  <si>
    <t>услуги по передаче электрической энергии:</t>
  </si>
  <si>
    <t>двухставочный тариф:</t>
  </si>
  <si>
    <t>ставка на содержание сетей</t>
  </si>
  <si>
    <t>ставка на оплату технологического расхода (потерь)</t>
  </si>
  <si>
    <t>одноставочный тариф</t>
  </si>
  <si>
    <t>Для коммерческого оператора</t>
  </si>
  <si>
    <t>Для гарантирующих поставщиков:</t>
  </si>
  <si>
    <t>величина сбытовой надбавки для населения и приравненных к нему категорий потребителей</t>
  </si>
  <si>
    <t>величина сбытовой надбавки для сетевых организаций, покупающих электрическую энергию для компенсации потерь электрической энергии</t>
  </si>
  <si>
    <t>величина сбытовой надбавки для прочих потребителей:</t>
  </si>
  <si>
    <t>Для генерирующих объектов:</t>
  </si>
  <si>
    <t>цена на электрическую энергию</t>
  </si>
  <si>
    <t>рублей/тыс. кВт·ч</t>
  </si>
  <si>
    <t>в том числе топливная составляющая</t>
  </si>
  <si>
    <t>средний одноставочный тариф на тепловую энергию</t>
  </si>
  <si>
    <t>рублей/Гкал</t>
  </si>
  <si>
    <t>4.3.1.</t>
  </si>
  <si>
    <t>одноставочный тариф на горячее водоснабжение</t>
  </si>
  <si>
    <t>4.3.2.</t>
  </si>
  <si>
    <t>тариф на отборный пар давлением:</t>
  </si>
  <si>
    <r>
      <rPr>
        <sz val="12"/>
        <color indexed="64"/>
        <rFont val="Times New Roman"/>
      </rPr>
      <t>1,2 - 2,5 кг/см</t>
    </r>
    <r>
      <rPr>
        <vertAlign val="subscript"/>
        <sz val="12"/>
        <color indexed="64"/>
        <rFont val="Times New Roman"/>
      </rPr>
      <t>2</t>
    </r>
  </si>
  <si>
    <r>
      <rPr>
        <sz val="12"/>
        <color indexed="64"/>
        <rFont val="Times New Roman"/>
      </rPr>
      <t>2,5 - 7,0 кг/см</t>
    </r>
    <r>
      <rPr>
        <vertAlign val="subscript"/>
        <sz val="12"/>
        <color indexed="64"/>
        <rFont val="Times New Roman"/>
      </rPr>
      <t>2</t>
    </r>
  </si>
  <si>
    <r>
      <rPr>
        <sz val="12"/>
        <color indexed="64"/>
        <rFont val="Times New Roman"/>
      </rPr>
      <t>7,0 - 13,0 кг/см</t>
    </r>
    <r>
      <rPr>
        <vertAlign val="subscript"/>
        <sz val="12"/>
        <color indexed="64"/>
        <rFont val="Times New Roman"/>
      </rPr>
      <t>2</t>
    </r>
  </si>
  <si>
    <r>
      <rPr>
        <sz val="12"/>
        <color indexed="64"/>
        <rFont val="Times New Roman"/>
      </rPr>
      <t>&gt; 13 кг/см</t>
    </r>
    <r>
      <rPr>
        <vertAlign val="subscript"/>
        <sz val="12"/>
        <color indexed="64"/>
        <rFont val="Times New Roman"/>
      </rPr>
      <t>2</t>
    </r>
  </si>
  <si>
    <t>4.3.3.</t>
  </si>
  <si>
    <t>тариф на острый и редуцированный пар</t>
  </si>
  <si>
    <t>двухставочный тариф на тепловую энергию</t>
  </si>
  <si>
    <t>ставка на содержание тепловой мощности</t>
  </si>
  <si>
    <t>рублей/Гкал/ч в месяц</t>
  </si>
  <si>
    <t>4.4.2.</t>
  </si>
  <si>
    <t>тариф на тепловую энергию</t>
  </si>
  <si>
    <t>средний тариф на теплоноситель, в том числе:</t>
  </si>
  <si>
    <t>рублей/куб. метр</t>
  </si>
  <si>
    <t>вода</t>
  </si>
  <si>
    <t>пар</t>
  </si>
  <si>
    <t>&lt;*&gt; Базовый период - год, предшествующий расчетному периоду регулирования.</t>
  </si>
  <si>
    <t>&lt;**&gt; Заполняются организацией, осуществляющей оперативно-диспетчерское управление в электроэнергетике.</t>
  </si>
  <si>
    <t>&lt;***&gt; Заполняются сетевыми организациями, осуществляющими передачу электрической энергии (мощности) по электрическим сетям.</t>
  </si>
  <si>
    <t>&lt;****&gt; Заполняются коммерческим оператором оптового рынка электрической энергии (мощности).</t>
  </si>
  <si>
    <t>Примечания: 1. Предложение о размере цен (тарифов) акционерного общества "Российский концерн по производству электрической и тепловой энергии на атомных станциях" заполняется в целом по компании.</t>
  </si>
  <si>
    <t>2. При подготовке предложений о размере цен (тарифов) с целью поставки электрической энергии по регулируемым договорам позиции 9, 10, 12, 13 и 14 раздела 3 "Основные показатели деятельности генерирующих объектов" не заполняются.</t>
  </si>
  <si>
    <t xml:space="preserve">           (полное и сокращенное наименование юридического лица)</t>
  </si>
  <si>
    <t>П Р Е Д Л О Ж Е Н И Е</t>
  </si>
  <si>
    <t>Акционерное общество «Дальневосточная генерирующая компания» (АО "ДГК")</t>
  </si>
  <si>
    <t xml:space="preserve">на электрическую энергию (мощность), отпускаемую </t>
  </si>
  <si>
    <r>
      <rPr>
        <b/>
        <sz val="12"/>
        <color indexed="64"/>
        <rFont val="Times New Roman"/>
        <family val="1"/>
        <charset val="204"/>
      </rPr>
      <t>Место нахождения:</t>
    </r>
    <r>
      <rPr>
        <sz val="12"/>
        <color indexed="64"/>
        <rFont val="Times New Roman"/>
        <family val="1"/>
        <charset val="204"/>
      </rPr>
      <t xml:space="preserve"> </t>
    </r>
    <r>
      <rPr>
        <u/>
        <sz val="12"/>
        <color indexed="64"/>
        <rFont val="Times New Roman"/>
        <family val="1"/>
        <charset val="204"/>
      </rPr>
      <t>680000, г.Хабаровск, ул.Фрунзе, 49</t>
    </r>
  </si>
  <si>
    <r>
      <rPr>
        <b/>
        <sz val="12"/>
        <color indexed="64"/>
        <rFont val="Times New Roman"/>
        <family val="1"/>
        <charset val="204"/>
      </rPr>
      <t>Полное наименование:</t>
    </r>
    <r>
      <rPr>
        <b/>
        <u/>
        <sz val="12"/>
        <color indexed="64"/>
        <rFont val="Times New Roman"/>
        <family val="1"/>
        <charset val="204"/>
      </rPr>
      <t xml:space="preserve"> </t>
    </r>
    <r>
      <rPr>
        <u/>
        <sz val="12"/>
        <color indexed="64"/>
        <rFont val="Times New Roman"/>
        <family val="1"/>
        <charset val="204"/>
      </rPr>
      <t>Акционерное общество «Дальневосточная генерирующая компания»</t>
    </r>
  </si>
  <si>
    <r>
      <rPr>
        <b/>
        <sz val="12"/>
        <color indexed="64"/>
        <rFont val="Times New Roman"/>
        <family val="1"/>
        <charset val="204"/>
      </rPr>
      <t>Сокращенное наименование:</t>
    </r>
    <r>
      <rPr>
        <b/>
        <u/>
        <sz val="12"/>
        <color indexed="64"/>
        <rFont val="Times New Roman"/>
        <family val="1"/>
        <charset val="204"/>
      </rPr>
      <t xml:space="preserve"> </t>
    </r>
    <r>
      <rPr>
        <u/>
        <sz val="12"/>
        <color indexed="64"/>
        <rFont val="Times New Roman"/>
        <family val="1"/>
        <charset val="204"/>
      </rPr>
      <t>АО «ДГК»</t>
    </r>
  </si>
  <si>
    <r>
      <rPr>
        <b/>
        <sz val="12"/>
        <color indexed="64"/>
        <rFont val="Times New Roman"/>
        <family val="1"/>
        <charset val="204"/>
      </rPr>
      <t>Фактический адрес:</t>
    </r>
    <r>
      <rPr>
        <u/>
        <sz val="12"/>
        <color indexed="64"/>
        <rFont val="Times New Roman"/>
        <family val="1"/>
        <charset val="204"/>
      </rPr>
      <t xml:space="preserve"> 680000, г.Хабаровск, ул.Фрунзе, 49</t>
    </r>
  </si>
  <si>
    <t>Факс:</t>
  </si>
  <si>
    <r>
      <t>КПП:</t>
    </r>
    <r>
      <rPr>
        <u/>
        <sz val="12"/>
        <color indexed="64"/>
        <rFont val="Times New Roman"/>
        <family val="1"/>
        <charset val="204"/>
      </rPr>
      <t xml:space="preserve"> 272101001</t>
    </r>
  </si>
  <si>
    <r>
      <rPr>
        <b/>
        <sz val="12"/>
        <color indexed="64"/>
        <rFont val="Times New Roman"/>
        <family val="1"/>
        <charset val="204"/>
      </rPr>
      <t>ИНН:</t>
    </r>
    <r>
      <rPr>
        <u/>
        <sz val="12"/>
        <color indexed="64"/>
        <rFont val="Times New Roman"/>
        <family val="1"/>
        <charset val="204"/>
      </rPr>
      <t xml:space="preserve"> 1434031363 </t>
    </r>
  </si>
  <si>
    <r>
      <t xml:space="preserve">Адрес электронной почты:  </t>
    </r>
    <r>
      <rPr>
        <sz val="12"/>
        <color indexed="64"/>
        <rFont val="Times New Roman"/>
        <family val="1"/>
        <charset val="204"/>
      </rPr>
      <t>dgk@dgk.ru</t>
    </r>
  </si>
  <si>
    <r>
      <t xml:space="preserve">Контактный телефон: </t>
    </r>
    <r>
      <rPr>
        <u/>
        <sz val="12"/>
        <color indexed="64"/>
        <rFont val="Times New Roman"/>
        <family val="1"/>
        <charset val="204"/>
      </rPr>
      <t>8 (4212) 26-43-59</t>
    </r>
  </si>
  <si>
    <r>
      <t xml:space="preserve">Ф.И.О. руководителя: </t>
    </r>
    <r>
      <rPr>
        <u/>
        <sz val="12"/>
        <color indexed="64"/>
        <rFont val="Times New Roman"/>
        <family val="1"/>
        <charset val="204"/>
      </rPr>
      <t>Иртов Сергей Викторович</t>
    </r>
  </si>
  <si>
    <t>проверка, столюец скрыть для сайта</t>
  </si>
  <si>
    <t>Начальник ПЭО</t>
  </si>
  <si>
    <t>&lt;Заместитель генерального директора по вопросам тарифообразования&gt;</t>
  </si>
  <si>
    <t>М.П.</t>
  </si>
  <si>
    <t>Генеральный директор</t>
  </si>
  <si>
    <t xml:space="preserve"> - по факту указывается данные в соответствии с формой 46-ЭЭ.</t>
  </si>
  <si>
    <t xml:space="preserve"> - по факту указывается суммарный объем продажи электроэнергии в соответствии с данными формы 46-ЭЭ.</t>
  </si>
  <si>
    <t xml:space="preserve"> - по факту указываются суммы, учтенные региональным регулирующим органом при утверждении тарифов на тепловую энергию</t>
  </si>
  <si>
    <t xml:space="preserve"> - заполняется только по электростанциям, для которых тарифы на электрическую энергию (мощность) определялись методом экономически-обоснованных расходов, либо в логике методик по расчёту тарифов для «Вынужденных» и «Самых дорогих» генераторов</t>
  </si>
  <si>
    <t>%</t>
  </si>
  <si>
    <t>L22.4</t>
  </si>
  <si>
    <t>Индекс потребительских цен (ИПЦ)</t>
  </si>
  <si>
    <t>28</t>
  </si>
  <si>
    <t>L22.3</t>
  </si>
  <si>
    <t>Индекс цен производителей промышленной продукции (ИЦП)</t>
  </si>
  <si>
    <t>27</t>
  </si>
  <si>
    <t>L22.2</t>
  </si>
  <si>
    <t>ЕСН</t>
  </si>
  <si>
    <t>26.2</t>
  </si>
  <si>
    <t>L22.1</t>
  </si>
  <si>
    <t>на прибыль</t>
  </si>
  <si>
    <t>26.1</t>
  </si>
  <si>
    <t>L26</t>
  </si>
  <si>
    <t>Ставки налогов:</t>
  </si>
  <si>
    <t>26</t>
  </si>
  <si>
    <t>млн.кВтч</t>
  </si>
  <si>
    <t>полезный отпуск прочий (БР, СДД, СДЭМ)11</t>
  </si>
  <si>
    <t>25.3</t>
  </si>
  <si>
    <t>полезный отпуск по ценам РСВ11</t>
  </si>
  <si>
    <t>25.2</t>
  </si>
  <si>
    <t>полезный отпуск по РД10</t>
  </si>
  <si>
    <t>25.1</t>
  </si>
  <si>
    <t>L25</t>
  </si>
  <si>
    <t>Полезный отпуск электрической энергии:9</t>
  </si>
  <si>
    <t>25</t>
  </si>
  <si>
    <t>руб/тыс.кВтч</t>
  </si>
  <si>
    <t>L24</t>
  </si>
  <si>
    <t>Прогнозная (фактическая) цена продажи электрической энергии на РСВ8</t>
  </si>
  <si>
    <t>24</t>
  </si>
  <si>
    <t>тыс.руб.</t>
  </si>
  <si>
    <t>L23</t>
  </si>
  <si>
    <t>Удельные типовые прочие расходы генерирующего объекта угольной генерации</t>
  </si>
  <si>
    <t>23</t>
  </si>
  <si>
    <t>L22</t>
  </si>
  <si>
    <t>Удельные типовые прочие расходы генерирующего объекта газовой генерации</t>
  </si>
  <si>
    <t>22</t>
  </si>
  <si>
    <t>L21</t>
  </si>
  <si>
    <t>Сумма долей в структуре топливного баланса угля и торфа</t>
  </si>
  <si>
    <t>21</t>
  </si>
  <si>
    <t>L20</t>
  </si>
  <si>
    <t>Сумма долей в структуре топливного баланса природного газа, продуктов газо- и нефтепереработки</t>
  </si>
  <si>
    <t>20</t>
  </si>
  <si>
    <t>L19</t>
  </si>
  <si>
    <t>Удельный вес расхода топлива на э/э</t>
  </si>
  <si>
    <t>19</t>
  </si>
  <si>
    <t>мес.</t>
  </si>
  <si>
    <t>L18</t>
  </si>
  <si>
    <t>Количество месяцев в периоде регулирования</t>
  </si>
  <si>
    <t>18</t>
  </si>
  <si>
    <t>СПРАВОЧНО</t>
  </si>
  <si>
    <t>руб/МВт мес</t>
  </si>
  <si>
    <t>цена на генерирующую мощность среднегодовая7</t>
  </si>
  <si>
    <t>17.1</t>
  </si>
  <si>
    <t>L17</t>
  </si>
  <si>
    <t>Цена на генерирующую мощность6</t>
  </si>
  <si>
    <t>17</t>
  </si>
  <si>
    <t>L16</t>
  </si>
  <si>
    <t>Удельные типовые прочие расходы на содержание генерирующего объекта</t>
  </si>
  <si>
    <t>16</t>
  </si>
  <si>
    <t>L15.1</t>
  </si>
  <si>
    <t>топливная составляющая</t>
  </si>
  <si>
    <t>15.1</t>
  </si>
  <si>
    <t>L15</t>
  </si>
  <si>
    <t>Цена на электрическую энергию, в том числе:</t>
  </si>
  <si>
    <t>15</t>
  </si>
  <si>
    <t>l14</t>
  </si>
  <si>
    <t>Среднеотпускная цена на электрическую энергию</t>
  </si>
  <si>
    <t>14</t>
  </si>
  <si>
    <t>L13.2.2</t>
  </si>
  <si>
    <t>относимые на мощность</t>
  </si>
  <si>
    <t>13.2.2</t>
  </si>
  <si>
    <t>L13.2.1</t>
  </si>
  <si>
    <t>относимые на энергию</t>
  </si>
  <si>
    <t>13.2.1</t>
  </si>
  <si>
    <t>L13</t>
  </si>
  <si>
    <t>Расходы на производство электрической энергии (мощности)</t>
  </si>
  <si>
    <t>13</t>
  </si>
  <si>
    <t>РАсчёт ЦЕН НА ЭЛЕКТРИЧЕСКУЮ ЭНЕРГИЮ И МОЩНОСТЬ</t>
  </si>
  <si>
    <t>L12</t>
  </si>
  <si>
    <t>Типовые прочие расходы на содержание генерирующего объекта</t>
  </si>
  <si>
    <t>12</t>
  </si>
  <si>
    <t>L11.2</t>
  </si>
  <si>
    <t>от передачи тепловой энергии5</t>
  </si>
  <si>
    <t>11.2</t>
  </si>
  <si>
    <t>L11.1</t>
  </si>
  <si>
    <t>от производства тепловой энергии5</t>
  </si>
  <si>
    <t>11.1</t>
  </si>
  <si>
    <t>L11</t>
  </si>
  <si>
    <t>Объем перекрестного субсидирования всего, в том числе:</t>
  </si>
  <si>
    <t>11</t>
  </si>
  <si>
    <t>L10.4.3</t>
  </si>
  <si>
    <t>прочая продукция (услуги), в части расходов, определяемых прямым счётом (учтенные в п.7)</t>
  </si>
  <si>
    <t>10.4.3</t>
  </si>
  <si>
    <t>L10.4.2</t>
  </si>
  <si>
    <t>тепловая энергия с коллекторов</t>
  </si>
  <si>
    <t>10.4.2</t>
  </si>
  <si>
    <t>L10.4.1</t>
  </si>
  <si>
    <t>электрическая энергия</t>
  </si>
  <si>
    <t>10.4.1</t>
  </si>
  <si>
    <t>L10.4</t>
  </si>
  <si>
    <t>условно-постоянные расходы, в том числе:</t>
  </si>
  <si>
    <t>10.4</t>
  </si>
  <si>
    <t>L10.3</t>
  </si>
  <si>
    <t>прочая продукция (услуги), в части расходов, определяемых прямым счётом (учтенные в п.7), из них:</t>
  </si>
  <si>
    <t>10.3</t>
  </si>
  <si>
    <t>L10.2</t>
  </si>
  <si>
    <t>10.2</t>
  </si>
  <si>
    <t>L10.1</t>
  </si>
  <si>
    <t>10.1</t>
  </si>
  <si>
    <t>L10</t>
  </si>
  <si>
    <t>ИТОГО расходы, связанные с производством продукции, определяемые прямым счётом</t>
  </si>
  <si>
    <t>10</t>
  </si>
  <si>
    <t>L9.1</t>
  </si>
  <si>
    <t>Справочно: амортизация, учитываемая при налогообложении</t>
  </si>
  <si>
    <t>L9</t>
  </si>
  <si>
    <t>Налогооблагаемая прибыль4</t>
  </si>
  <si>
    <t>9</t>
  </si>
  <si>
    <t>L8.10</t>
  </si>
  <si>
    <t>налог на прибыль</t>
  </si>
  <si>
    <t>8.13</t>
  </si>
  <si>
    <t>отклонение плановой от фактической прибыли (-) / убытка (+) от продажи электрической энергии (∆ФРП-Фi-2)3</t>
  </si>
  <si>
    <t>8.12</t>
  </si>
  <si>
    <t>L8.9</t>
  </si>
  <si>
    <t>прибыль (-) / убыток (+) от продажи электрической энергии по ценам РСВ (ФРПЛ/Ф)</t>
  </si>
  <si>
    <t>8.11</t>
  </si>
  <si>
    <t>незапланированные расходы (полученные избытки), связанные с отклонением индексов ИПЦ и ИЦП (НРi)2</t>
  </si>
  <si>
    <t>8.10</t>
  </si>
  <si>
    <t>L8.8</t>
  </si>
  <si>
    <t>капитальные вложения производственного характера из прибыли</t>
  </si>
  <si>
    <t>8.9</t>
  </si>
  <si>
    <t>% за пользование инвестиционными кредитами, принятые в расчёт</t>
  </si>
  <si>
    <t>8.8</t>
  </si>
  <si>
    <t>L8.7</t>
  </si>
  <si>
    <t>расходы на безопасность</t>
  </si>
  <si>
    <t>8.7</t>
  </si>
  <si>
    <t>L8.6.6</t>
  </si>
  <si>
    <t>плата за предельно допустимые выбросы загрязняющих веществ</t>
  </si>
  <si>
    <t>8.6.6</t>
  </si>
  <si>
    <t>L8.6.5</t>
  </si>
  <si>
    <t>услуги по водоснабжению</t>
  </si>
  <si>
    <t>8.6.5</t>
  </si>
  <si>
    <t>L8.6.4</t>
  </si>
  <si>
    <t>водный налог</t>
  </si>
  <si>
    <t>8.6.4</t>
  </si>
  <si>
    <t>L8.6.3</t>
  </si>
  <si>
    <t>плата за землю</t>
  </si>
  <si>
    <t>8.6.3</t>
  </si>
  <si>
    <t>L8.6.2</t>
  </si>
  <si>
    <t>налог на имущество</t>
  </si>
  <si>
    <t>8.6.2</t>
  </si>
  <si>
    <t>L8.6.1</t>
  </si>
  <si>
    <t>отчисления на социальные нужды</t>
  </si>
  <si>
    <t>8.6.1</t>
  </si>
  <si>
    <t>L8.6</t>
  </si>
  <si>
    <t>налоги, сборы и прочие расходы всего, в том числе:</t>
  </si>
  <si>
    <t>8.6</t>
  </si>
  <si>
    <t>L8.5.1</t>
  </si>
  <si>
    <t>оплата услуг коммерческого оператора</t>
  </si>
  <si>
    <t>8.5.1</t>
  </si>
  <si>
    <t>L8.5</t>
  </si>
  <si>
    <t>оплата услуг системного оператора</t>
  </si>
  <si>
    <t>8.5</t>
  </si>
  <si>
    <t>L8.4</t>
  </si>
  <si>
    <t>расходы на оплату труда</t>
  </si>
  <si>
    <t>8.4</t>
  </si>
  <si>
    <t>L8.3</t>
  </si>
  <si>
    <t>плата за аренду имущества</t>
  </si>
  <si>
    <t>8.3</t>
  </si>
  <si>
    <t>L8.2</t>
  </si>
  <si>
    <t>амортизация основных средств</t>
  </si>
  <si>
    <t>8.2</t>
  </si>
  <si>
    <t>L8.1.3</t>
  </si>
  <si>
    <t>топливо на т/э</t>
  </si>
  <si>
    <t>8.1.3</t>
  </si>
  <si>
    <t>L8.1.2</t>
  </si>
  <si>
    <t>топливо на э/э</t>
  </si>
  <si>
    <t>8.1.2</t>
  </si>
  <si>
    <t>L8.1</t>
  </si>
  <si>
    <t>топливо всего, в т.ч.:</t>
  </si>
  <si>
    <t>8.1</t>
  </si>
  <si>
    <t>L8</t>
  </si>
  <si>
    <t>Расходы, связанные с производством продукции, определяемые прямым счётом</t>
  </si>
  <si>
    <t>8</t>
  </si>
  <si>
    <t>тыс.Гкал</t>
  </si>
  <si>
    <t>L7</t>
  </si>
  <si>
    <t>Отпуск теплоэнергии в сеть</t>
  </si>
  <si>
    <t>7</t>
  </si>
  <si>
    <t>L6</t>
  </si>
  <si>
    <t>Отпуск теплоэнергии с коллекторов</t>
  </si>
  <si>
    <t>6</t>
  </si>
  <si>
    <t>L5</t>
  </si>
  <si>
    <t>Полезный отпуск электроэнергии</t>
  </si>
  <si>
    <t>5</t>
  </si>
  <si>
    <t>L4</t>
  </si>
  <si>
    <t>Отпуск с шин</t>
  </si>
  <si>
    <t>4</t>
  </si>
  <si>
    <t>L3</t>
  </si>
  <si>
    <t>Производство электроэнергии</t>
  </si>
  <si>
    <t>3</t>
  </si>
  <si>
    <t>L2</t>
  </si>
  <si>
    <t>2</t>
  </si>
  <si>
    <t>L1</t>
  </si>
  <si>
    <t>1</t>
  </si>
  <si>
    <t xml:space="preserve">Факт </t>
  </si>
  <si>
    <t>План</t>
  </si>
  <si>
    <t>Предложение станции</t>
  </si>
  <si>
    <t>Факт</t>
  </si>
  <si>
    <t>План (утв. органами регулирования)1</t>
  </si>
  <si>
    <t>Показатели</t>
  </si>
  <si>
    <t>№ п/п</t>
  </si>
  <si>
    <t>Таблица 1</t>
  </si>
  <si>
    <t>Список листов</t>
  </si>
  <si>
    <t>ОТС на 2025-2027 гг от 25.12.2024</t>
  </si>
  <si>
    <t>I. Информация об организации</t>
  </si>
  <si>
    <t>Темп роста к 2025, %</t>
  </si>
  <si>
    <t xml:space="preserve"> - указывается только по электростанциям, для которых тарифы на электрическую энергию (мощность) определялись в логике методик по расчёту тарифов для «Вынужденных» и «Самых дорогих» генераторов в 2024 году</t>
  </si>
  <si>
    <t>- на 2025г. указывается значение только по электростанциям, для которых тарифы на электрическую энергию (мощность) определялись в логике методик по расчёту тарифов для «Вынужденных» генераторов (значение пункта 8.9 "Отклонение фактической прибыли (-) / убытка (+) от продажи электрической энергии в 2024 году от ее планового значения" прошлогоднего расчёта)</t>
  </si>
  <si>
    <t xml:space="preserve"> - начиная с 2025г. в расчёте налогооблагаемой прибыли (План) учитываются показатели НРi и ∆ФРП-Фi-2</t>
  </si>
  <si>
    <t>- на 2024 год по плану (утв. органами регулирования) указывается значение ставки в соответствии с приказом ФСТ России)</t>
  </si>
  <si>
    <t>- для генерирующих объектов, осуществляющих поставку мощности в вынужденном режиме в 2025 году, на 2025 год указывается среднее значение ставки, с учетом пересмотра ставок за мощность с 1 июля 2025г.</t>
  </si>
  <si>
    <t>- по факту указывается средневзвешенная за период цена продажи электроэнергии на РСВ на основании данных формы 46-ЭЭ. В плане 2024г для поставщика, поставлявшего в 2024г мощность в вынужденном режиме, цена РСВ приравнивается к тарифной ставке за энергию (п.15)</t>
  </si>
  <si>
    <t xml:space="preserve"> - в плане указываются объемы, учтенные в Сводном прогнозном балансе соответствующего периода регулирования, фактические данные заполняются на основании формы 46-ЭЭ. В плане 2024г для поставщика, поставлявшего в 2024г мощность в вынужденном режиме, полезный отпуск по РД приравнивается к совокупному полезному отпуску (п.5).</t>
  </si>
  <si>
    <t>цена на генерирующую мощность, поставляемую в вынужденном режиме</t>
  </si>
  <si>
    <t>х</t>
  </si>
  <si>
    <t>Приложение 6</t>
  </si>
  <si>
    <t>Затраты на оплату труда</t>
  </si>
  <si>
    <t>План (утв. органами регулирования)</t>
  </si>
  <si>
    <t>ЧИСЛЕННОСТЬ</t>
  </si>
  <si>
    <t>1.1</t>
  </si>
  <si>
    <t>Нормативная численность, в том числе:</t>
  </si>
  <si>
    <t>чел.</t>
  </si>
  <si>
    <t>1.1.1</t>
  </si>
  <si>
    <t>привлеченный персонал</t>
  </si>
  <si>
    <t>1.2</t>
  </si>
  <si>
    <t>Нормативная численность ППП</t>
  </si>
  <si>
    <t>1.2.1</t>
  </si>
  <si>
    <t>без привлеченного персонала</t>
  </si>
  <si>
    <t>1.3</t>
  </si>
  <si>
    <t>Фактическая численность</t>
  </si>
  <si>
    <t>1.3.1</t>
  </si>
  <si>
    <t>% отношения факта к нормативу</t>
  </si>
  <si>
    <t>1.4</t>
  </si>
  <si>
    <t>Численность на вводы по нормативу</t>
  </si>
  <si>
    <t>1.5</t>
  </si>
  <si>
    <t>Численность, принятая для расчёта</t>
  </si>
  <si>
    <t>СРЕДНЯЯ ЗАРПЛАТА</t>
  </si>
  <si>
    <t>2.1</t>
  </si>
  <si>
    <t>Тарифная ставка рабочего 1-го разряда</t>
  </si>
  <si>
    <t>руб.</t>
  </si>
  <si>
    <t>2.2</t>
  </si>
  <si>
    <t>Средняя ступень оплаты труда</t>
  </si>
  <si>
    <t>2.3</t>
  </si>
  <si>
    <t>Тарифный коэффициент, соответствующий ступени по оплате труда</t>
  </si>
  <si>
    <t>2.4</t>
  </si>
  <si>
    <t>Среднемесячная тарифная ставка ППП</t>
  </si>
  <si>
    <t>2.5</t>
  </si>
  <si>
    <t>Выплаты, связанные с режимом работы, с условиями труда 1 работника:</t>
  </si>
  <si>
    <t>2.5.1</t>
  </si>
  <si>
    <t>процент выплаты</t>
  </si>
  <si>
    <t>2.5.2</t>
  </si>
  <si>
    <t>сумма выплат</t>
  </si>
  <si>
    <t>2.6</t>
  </si>
  <si>
    <t>Текущее премирование:</t>
  </si>
  <si>
    <t>2.6.1</t>
  </si>
  <si>
    <t>2.6.2</t>
  </si>
  <si>
    <t>2.7</t>
  </si>
  <si>
    <t>Вознаграждение за выслугу лет:</t>
  </si>
  <si>
    <t>2.7.1</t>
  </si>
  <si>
    <t>2.7.2</t>
  </si>
  <si>
    <t>2.8</t>
  </si>
  <si>
    <t>Выплаты по итогам года:</t>
  </si>
  <si>
    <t>2.8.1</t>
  </si>
  <si>
    <t>2.8.2</t>
  </si>
  <si>
    <t>2.9</t>
  </si>
  <si>
    <t>Выплаты по районному коэффициенту и северные надбавки:</t>
  </si>
  <si>
    <t>2.9.1</t>
  </si>
  <si>
    <t>2.9.2</t>
  </si>
  <si>
    <t>Добавить</t>
  </si>
  <si>
    <t>ИТОГО среднемесячная оплата труда на 1 работника</t>
  </si>
  <si>
    <t>РАсчёт ФОТ (вкл. в расходы на производство продукции (услуг))</t>
  </si>
  <si>
    <t>4.1</t>
  </si>
  <si>
    <t>льготный проезд к месту отдыха</t>
  </si>
  <si>
    <t>4.2</t>
  </si>
  <si>
    <t>по постановлению N1206 от 3.11.94</t>
  </si>
  <si>
    <t>4.3</t>
  </si>
  <si>
    <t>прочие</t>
  </si>
  <si>
    <t>4.4</t>
  </si>
  <si>
    <t>ИТОГО средства на оплату труда ППП</t>
  </si>
  <si>
    <t>Приложение 4</t>
  </si>
  <si>
    <t>в среднем за 3 года</t>
  </si>
  <si>
    <t>Выработка электроэнергии - всего</t>
  </si>
  <si>
    <t>по теплофикационному циклу</t>
  </si>
  <si>
    <t>по конденсационному циклу (выработка ГЭС и ГАЭС)</t>
  </si>
  <si>
    <t>Расход электроэнергии на собств. нужды (всего, включая произв. и хоз. нужды и потери на трансформаторах)</t>
  </si>
  <si>
    <t>на производство электроэнергии</t>
  </si>
  <si>
    <t>2.1.1</t>
  </si>
  <si>
    <t>то же в % к выработке электроэнергии</t>
  </si>
  <si>
    <t>на производство теплоэнергии</t>
  </si>
  <si>
    <t>2.2.1</t>
  </si>
  <si>
    <t>то же в кВтч/Гкал</t>
  </si>
  <si>
    <t>кВтч/Гкал</t>
  </si>
  <si>
    <t xml:space="preserve">Расход электроэнергии на производственные и хозяйственне нужды </t>
  </si>
  <si>
    <t>2.3.1</t>
  </si>
  <si>
    <t>Расход электроэнергии на потери в трансформаторах</t>
  </si>
  <si>
    <t>2.4.1</t>
  </si>
  <si>
    <t>3.1</t>
  </si>
  <si>
    <t>3.2</t>
  </si>
  <si>
    <t>по конденсационному циклу (отпуск с шин ГЭС и ГАЭС)</t>
  </si>
  <si>
    <t xml:space="preserve">Полезный отпуск электроэнергии в сеть </t>
  </si>
  <si>
    <t>кг/ Гкал</t>
  </si>
  <si>
    <t>Нормативный уд. расход усл.топлива на пр-во э/э</t>
  </si>
  <si>
    <t>г/кВтч</t>
  </si>
  <si>
    <t>5.1</t>
  </si>
  <si>
    <t>5.2</t>
  </si>
  <si>
    <t>по конденсационному циклу</t>
  </si>
  <si>
    <t>Выработка теплоэнергии</t>
  </si>
  <si>
    <t>Нормативный уд. расход усл.топлива на пр-во т/э</t>
  </si>
  <si>
    <t>Отпуск теплоэнергии на собств. нужды</t>
  </si>
  <si>
    <t>РАСХОД УСЛОВНОГО ТОПЛИВА</t>
  </si>
  <si>
    <t>тыс.тут</t>
  </si>
  <si>
    <t>9.1</t>
  </si>
  <si>
    <t>уголь всего, в том числе:</t>
  </si>
  <si>
    <t>9.1.0</t>
  </si>
  <si>
    <t>О</t>
  </si>
  <si>
    <t>9.1.1</t>
  </si>
  <si>
    <t>9.1.2</t>
  </si>
  <si>
    <t>9.1.3</t>
  </si>
  <si>
    <t>Промпродукт Г-0-50</t>
  </si>
  <si>
    <t>9.1.4</t>
  </si>
  <si>
    <t>9.1.5</t>
  </si>
  <si>
    <t>Ургальский ГОМСШ</t>
  </si>
  <si>
    <t>9.1.6</t>
  </si>
  <si>
    <t>9.1.7</t>
  </si>
  <si>
    <t>Добавить разрез</t>
  </si>
  <si>
    <t>9.2</t>
  </si>
  <si>
    <t>мазут</t>
  </si>
  <si>
    <t>9.3</t>
  </si>
  <si>
    <t>газ всего, в том числе:</t>
  </si>
  <si>
    <t>9.3.1</t>
  </si>
  <si>
    <t>Газ лимитный</t>
  </si>
  <si>
    <t>9.3.2</t>
  </si>
  <si>
    <t>Газ сверхлимитный</t>
  </si>
  <si>
    <t>9.3.3</t>
  </si>
  <si>
    <t>Газ коммерческий</t>
  </si>
  <si>
    <t>9.4</t>
  </si>
  <si>
    <t>др.виды топлива</t>
  </si>
  <si>
    <t>9.4.0</t>
  </si>
  <si>
    <t>Добавить вид топлива</t>
  </si>
  <si>
    <t>9.5</t>
  </si>
  <si>
    <t>на производство э/э</t>
  </si>
  <si>
    <t>ДОЛЯ</t>
  </si>
  <si>
    <t>10.1.0</t>
  </si>
  <si>
    <t>10.1.1</t>
  </si>
  <si>
    <t>10.1.2</t>
  </si>
  <si>
    <t>10.1.3</t>
  </si>
  <si>
    <t>10.1.4</t>
  </si>
  <si>
    <t>10.1.5</t>
  </si>
  <si>
    <t>10.1.6</t>
  </si>
  <si>
    <t>10.1.7</t>
  </si>
  <si>
    <t>10.3.1</t>
  </si>
  <si>
    <t>10.3.2</t>
  </si>
  <si>
    <t>10.3.3</t>
  </si>
  <si>
    <t>10.4.0</t>
  </si>
  <si>
    <t>ПЕРЕВОДНОЙ КОЭФФИЦИЕНТ</t>
  </si>
  <si>
    <t>11.1.0</t>
  </si>
  <si>
    <t>11.1.1</t>
  </si>
  <si>
    <t>11.1.2</t>
  </si>
  <si>
    <t>11.1.3</t>
  </si>
  <si>
    <t>11.1.4</t>
  </si>
  <si>
    <t>11.1.5</t>
  </si>
  <si>
    <t>11.1.6</t>
  </si>
  <si>
    <t>11.1.7</t>
  </si>
  <si>
    <t>11.3</t>
  </si>
  <si>
    <t>11.3.1</t>
  </si>
  <si>
    <t>11.3.2</t>
  </si>
  <si>
    <t>11.3.3</t>
  </si>
  <si>
    <t>11.4</t>
  </si>
  <si>
    <t>11.4.0</t>
  </si>
  <si>
    <t>уточнить!</t>
  </si>
  <si>
    <t xml:space="preserve">структурным подразделением "ТЭЦ в г.Советская Гавань" АО «ДГК» в вынужденном режиме </t>
  </si>
  <si>
    <t>Сводный расчёт цен на электрическую энергию (мощность) на 2026 г. ТЭЦ в г. Советская Гавань НВ АО "ДГК"</t>
  </si>
  <si>
    <t>Структура топлива станции ТЭЦ в г. Советская Гавань НВ АО "ДГК"</t>
  </si>
  <si>
    <t>Огоджинский Д</t>
  </si>
  <si>
    <t>Кузбасский ДР</t>
  </si>
  <si>
    <t>Кирбинский ДР</t>
  </si>
  <si>
    <t>Хакасский ДМСШ обогащенный</t>
  </si>
  <si>
    <t>9.1.8</t>
  </si>
  <si>
    <t>Каменный ДР</t>
  </si>
  <si>
    <t>9.1.9</t>
  </si>
  <si>
    <t>Шахтёрский</t>
  </si>
  <si>
    <t>9.4.1</t>
  </si>
  <si>
    <t>Дизельное топливо</t>
  </si>
  <si>
    <t>10.1.8</t>
  </si>
  <si>
    <t>10.1.9</t>
  </si>
  <si>
    <t>11.1.8</t>
  </si>
  <si>
    <t>11.1.9</t>
  </si>
  <si>
    <t>11.4.1</t>
  </si>
  <si>
    <t>если ставка снижается - действует весь год!</t>
  </si>
  <si>
    <t>скрыть столбец до размещения на сайте</t>
  </si>
  <si>
    <t>на 2027 год</t>
  </si>
  <si>
    <t>Темп роста к 2026, %</t>
  </si>
  <si>
    <t>Фактические показатели за 2025 год</t>
  </si>
  <si>
    <t>Утверждено на 2026 год</t>
  </si>
  <si>
    <t>на момент формирования тарифного предложения  утв нормативов на 2027 год нет</t>
  </si>
  <si>
    <t>Предложения на расчетный период регулирования (2027 год)</t>
  </si>
  <si>
    <t>2027 (предложение станции)</t>
  </si>
  <si>
    <t>Каменный Г Шахта Сибирская</t>
  </si>
  <si>
    <t>Каменный ДР 0-300мм Майрыхский</t>
  </si>
  <si>
    <t>9.1.10</t>
  </si>
  <si>
    <t>Каменный ГР</t>
  </si>
  <si>
    <t>9.1.11</t>
  </si>
  <si>
    <t>10.1.10</t>
  </si>
  <si>
    <t>10.1.11</t>
  </si>
  <si>
    <t>11.1.10</t>
  </si>
  <si>
    <t>11.1.11</t>
  </si>
  <si>
    <t>Приказ МЭ России от 14.11.2025 №1492</t>
  </si>
  <si>
    <t xml:space="preserve">Инвестиционная программа АО "ДГК", утвержденная Распоряжением Правительства Хабаровского края № 638-рп от 02.10.2025 </t>
  </si>
  <si>
    <t xml:space="preserve">https://tek.khabkrai.ru/Deyatelnost/Investicionnye-programmy-subektov-elektroenergetiki/AO-quot-Dalnevostochnaya-generiruyuschaya-kompaniya-quot-/-O-programme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</si>
</sst>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64"/>
      <name val="Times New Roman"/>
    </font>
    <font>
      <sz val="11"/>
      <color theme="1"/>
      <name val="Calibri"/>
      <scheme val="minor"/>
    </font>
    <font>
      <vertAlign val="subscript"/>
      <sz val="12"/>
      <color indexed="64"/>
      <name val="Times New Roman"/>
    </font>
    <font>
      <sz val="11"/>
      <color theme="1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indexed="64"/>
      <name val="Times New Roman"/>
      <family val="1"/>
      <charset val="204"/>
    </font>
    <font>
      <b/>
      <u/>
      <sz val="12"/>
      <color indexed="6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18"/>
      <color indexed="6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15" fillId="0" borderId="0"/>
    <xf numFmtId="4" fontId="16" fillId="2" borderId="0" applyBorder="0">
      <alignment horizontal="right"/>
    </xf>
    <xf numFmtId="4" fontId="16" fillId="3" borderId="3" applyBorder="0">
      <alignment horizontal="right"/>
    </xf>
    <xf numFmtId="4" fontId="16" fillId="2" borderId="3" applyFont="0" applyBorder="0">
      <alignment horizontal="right"/>
    </xf>
    <xf numFmtId="49" fontId="16" fillId="0" borderId="0" applyBorder="0">
      <alignment vertical="top"/>
    </xf>
    <xf numFmtId="0" fontId="17" fillId="0" borderId="4" applyBorder="0">
      <alignment horizontal="center" vertical="center" wrapText="1"/>
    </xf>
    <xf numFmtId="0" fontId="18" fillId="0" borderId="0" applyBorder="0">
      <alignment horizontal="center" vertical="center" wrapText="1"/>
    </xf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 indent="1"/>
    </xf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4" fontId="0" fillId="0" borderId="2" xfId="0" applyNumberFormat="1" applyBorder="1" applyAlignment="1">
      <alignment horizontal="center" vertical="top" wrapText="1"/>
    </xf>
    <xf numFmtId="0" fontId="14" fillId="0" borderId="0" xfId="0" applyFont="1" applyFill="1"/>
    <xf numFmtId="4" fontId="0" fillId="0" borderId="0" xfId="0" applyNumberFormat="1"/>
    <xf numFmtId="0" fontId="2" fillId="0" borderId="0" xfId="0" applyFont="1"/>
    <xf numFmtId="0" fontId="6" fillId="0" borderId="0" xfId="0" applyFont="1" applyFill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/>
    <xf numFmtId="0" fontId="10" fillId="0" borderId="3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left" vertical="top" wrapText="1"/>
    </xf>
    <xf numFmtId="4" fontId="6" fillId="0" borderId="3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  <xf numFmtId="3" fontId="6" fillId="0" borderId="3" xfId="0" applyNumberFormat="1" applyFont="1" applyFill="1" applyBorder="1" applyAlignment="1">
      <alignment horizontal="center" vertical="top" wrapText="1"/>
    </xf>
    <xf numFmtId="3" fontId="6" fillId="0" borderId="3" xfId="0" applyNumberFormat="1" applyFont="1" applyFill="1" applyBorder="1" applyAlignment="1">
      <alignment horizontal="left" vertical="top" wrapText="1"/>
    </xf>
    <xf numFmtId="0" fontId="6" fillId="0" borderId="0" xfId="0" applyFont="1" applyFill="1" applyAlignment="1">
      <alignment wrapText="1"/>
    </xf>
    <xf numFmtId="0" fontId="10" fillId="0" borderId="0" xfId="0" applyFont="1" applyFill="1" applyAlignment="1"/>
    <xf numFmtId="0" fontId="19" fillId="0" borderId="0" xfId="0" applyFont="1" applyAlignment="1">
      <alignment horizontal="center" wrapText="1"/>
    </xf>
    <xf numFmtId="0" fontId="1" fillId="0" borderId="0" xfId="0" applyFont="1"/>
    <xf numFmtId="43" fontId="0" fillId="0" borderId="0" xfId="9" applyFont="1"/>
    <xf numFmtId="0" fontId="20" fillId="0" borderId="0" xfId="0" applyFont="1" applyFill="1" applyAlignment="1">
      <alignment horizontal="center"/>
    </xf>
    <xf numFmtId="0" fontId="10" fillId="0" borderId="3" xfId="0" applyFont="1" applyFill="1" applyBorder="1" applyAlignment="1">
      <alignment horizontal="center" vertical="top" wrapText="1"/>
    </xf>
    <xf numFmtId="0" fontId="21" fillId="0" borderId="0" xfId="0" applyFont="1" applyFill="1" applyBorder="1"/>
    <xf numFmtId="0" fontId="10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4" fontId="6" fillId="0" borderId="0" xfId="0" applyNumberFormat="1" applyFont="1" applyFill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4" fontId="6" fillId="0" borderId="2" xfId="0" applyNumberFormat="1" applyFont="1" applyFill="1" applyBorder="1" applyAlignment="1">
      <alignment horizontal="center" vertical="top" wrapText="1"/>
    </xf>
    <xf numFmtId="0" fontId="6" fillId="0" borderId="5" xfId="10" applyFont="1" applyFill="1" applyBorder="1" applyAlignment="1">
      <alignment horizontal="center" vertical="top" wrapText="1"/>
    </xf>
    <xf numFmtId="0" fontId="6" fillId="0" borderId="7" xfId="10" applyFont="1" applyFill="1" applyBorder="1" applyAlignment="1">
      <alignment horizontal="center" vertical="top" wrapText="1"/>
    </xf>
    <xf numFmtId="0" fontId="6" fillId="0" borderId="6" xfId="10" applyFont="1" applyFill="1" applyBorder="1" applyAlignment="1">
      <alignment horizontal="center" vertical="top" wrapText="1"/>
    </xf>
    <xf numFmtId="0" fontId="23" fillId="0" borderId="5" xfId="10" applyFont="1" applyFill="1" applyBorder="1" applyAlignment="1">
      <alignment horizontal="center" vertical="top" wrapText="1"/>
    </xf>
    <xf numFmtId="0" fontId="23" fillId="0" borderId="7" xfId="10" applyFont="1" applyFill="1" applyBorder="1" applyAlignment="1">
      <alignment horizontal="center" vertical="top" wrapText="1"/>
    </xf>
    <xf numFmtId="0" fontId="23" fillId="0" borderId="6" xfId="10" applyFont="1" applyFill="1" applyBorder="1" applyAlignment="1">
      <alignment horizontal="center" vertical="top" wrapText="1"/>
    </xf>
    <xf numFmtId="4" fontId="6" fillId="0" borderId="5" xfId="0" applyNumberFormat="1" applyFont="1" applyFill="1" applyBorder="1" applyAlignment="1">
      <alignment horizontal="center" vertical="top" wrapText="1"/>
    </xf>
    <xf numFmtId="4" fontId="6" fillId="0" borderId="7" xfId="0" applyNumberFormat="1" applyFont="1" applyFill="1" applyBorder="1" applyAlignment="1">
      <alignment horizontal="center" vertical="top" wrapText="1"/>
    </xf>
    <xf numFmtId="4" fontId="6" fillId="0" borderId="6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wrapText="1"/>
    </xf>
    <xf numFmtId="0" fontId="10" fillId="0" borderId="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</cellXfs>
  <cellStyles count="11">
    <cellStyle name="Гиперссылка" xfId="10" builtinId="8"/>
    <cellStyle name="Заголовок" xfId="8"/>
    <cellStyle name="ЗаголовокСтолбца" xfId="7"/>
    <cellStyle name="Значение" xfId="4"/>
    <cellStyle name="Обычный" xfId="0" builtinId="0"/>
    <cellStyle name="Обычный 10" xfId="6"/>
    <cellStyle name="Обычный 13" xfId="2"/>
    <cellStyle name="Обычный 2" xfId="1"/>
    <cellStyle name="Финансовый" xfId="9" builtinId="3"/>
    <cellStyle name="Формула" xfId="3"/>
    <cellStyle name="ФормулаНаКонтроль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44;&#1077;&#1087;&#1072;&#1088;&#1090;&#1072;&#1084;&#1077;&#1085;&#1090;\&#1058;&#1072;&#1088;&#1080;&#1092;&#1085;&#1086;&#1081;%20&#1087;&#1086;&#1083;&#1080;&#1090;&#1080;&#1082;&#1080;\58-4%20&#1055;&#1088;&#1086;&#1075;&#1085;&#1086;&#1079;&#1085;&#1099;&#1077;%20&#1088;&#1072;&#1089;&#1095;&#1105;&#1090;&#1099;%20&#1090;&#1072;&#1088;&#1080;&#1092;&#1086;&#1074;%20&#1087;&#1086;%20&#1044;&#1047;&#1054;%20&#1080;%20&#1042;&#1047;&#1054;\&#1058;&#1072;&#1088;&#1080;&#1092;&#1099;%202010\&#1059;&#1090;&#1074;&#1077;&#1088;&#1078;&#1076;&#1077;&#1085;&#1085;&#1099;&#1077;%20&#1090;&#1072;&#1088;&#1080;&#1092;&#1099;\&#1058;&#1072;&#1088;&#1080;&#1092;&#1085;&#1086;&#1077;%20&#1088;&#1077;&#1096;&#1077;&#1085;&#1080;&#1077;%20%20&#1085;&#1072;%202010%20&#1075;&#1086;&#1076;\&#1044;&#1043;&#1050;_&#1040;&#1084;&#1091;&#1088;_10_&#1060;&#1057;&#105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k.home.khaben.elektra.ru\exchange\GRES.2007.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k.home.khaben.elektra.ru\exchange\COMMON\JDANOVA\&#1060;&#1054;\&#1050;&#1085;&#1080;&#1075;&#1072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B-PL\NBPL\_F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k.home.khaben.elektra.ru\exchange\&#1053;&#1086;&#1074;&#1072;&#1103;%20&#1087;&#1072;&#1087;&#1082;&#1072;%20(2)\&#1058;&#1072;&#1088;&#1080;&#1092;&#1099;%20&#1085;&#1072;%202006%20&#1075;&#1086;&#1076;\Tarif_401_22%20&#1089;%20&#1073;&#1072;&#1079;&#1086;&#1074;&#1099;&#1084;&#1080;%20&#1090;&#1086;&#1087;&#1083;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BS.ABS\o&amp;g\Clients\UES\2002\2002%20annual\Pack%204q%202002\pack_4q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43;&#1072;&#1079;&#1086;&#1087;&#1088;&#1086;&#1074;&#1086;&#1076;\&#1043;&#1072;&#1079;%20&#1076;&#1083;&#1103;%20&#1079;&#1072;&#1097;&#1080;&#1090;&#1099;%20&#1090;&#1072;&#1088;&#1080;&#1092;&#1086;&#1074;%20&#1074;%20&#1060;&#1057;&#1058;%20&#1085;&#1072;%202015%20&#1075;&#1086;&#1076;\&#1056;&#1072;&#1089;&#1095;&#1077;&#1090;&#1099;%20&#1086;&#1090;%20&#1092;&#1080;&#1083;&#1080;&#1072;&#1083;&#1086;&#1074;,&#1088;&#1072;&#1089;&#1087;&#1088;&#1077;&#1076;%20&#1048;&#1040;,%20&#1089;&#1074;&#1086;&#1076;\&#1044;&#1043;&#1050;_GRO.2015(v1.0)_&#1085;&#1072;%20&#1079;&#1072;&#1087;&#1086;&#1083;&#1085;&#1077;&#1085;&#1080;&#107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56;&#1072;&#1089;&#1095;&#1077;&#1090;%20&#1090;&#1072;&#1088;&#1080;&#1092;&#1086;&#1074;\&#1056;&#1077;&#1079;&#1077;&#1088;&#1074;&#1085;&#1072;&#1103;%20&#1082;&#1086;&#1087;&#1080;&#1103;%20&#1056;&#1077;&#1079;&#1077;&#1088;&#1074;&#1085;&#1072;&#1103;%20&#1082;&#1086;&#1087;&#1080;&#1103;%2057fab000.xlk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44;&#1077;&#1087;&#1072;&#1088;&#1090;&#1072;&#1084;&#1077;&#1085;&#1090;\&#1058;&#1072;&#1088;&#1080;&#1092;&#1085;&#1086;&#1081;%20&#1087;&#1086;&#1083;&#1080;&#1090;&#1080;&#1082;&#1080;\58-4%20&#1055;&#1088;&#1086;&#1075;&#1085;&#1086;&#1079;&#1085;&#1099;&#1077;%20&#1088;&#1072;&#1089;&#1095;&#1105;&#1090;&#1099;%20&#1090;&#1072;&#1088;&#1080;&#1092;&#1086;&#1074;%20&#1087;&#1086;%20&#1044;&#1047;&#1054;%20&#1080;%20&#1042;&#1047;&#1054;\&#1058;&#1072;&#1088;&#1080;&#1092;&#1099;%202015\&#1044;&#1043;&#1050;\&#1042;&#1072;&#1088;&#1080;&#1072;&#1085;&#1090;&#1099;%20&#1076;&#1083;&#1103;%20&#1072;&#1085;&#1072;&#1083;&#1080;&#1079;&#1072;\&#1060;&#1057;&#1058;%20&#1086;&#1090;%20071114\&#1054;&#1040;&#1054;%20&#1044;&#1043;&#1050;_&#1055;&#1072;&#1088;&#1090;&#1080;&#1079;&#1072;&#1085;&#1089;&#1082;&#1072;&#1103;%20&#1043;&#1056;&#1069;&#1057;_1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ogram%20Files\Compulink\CEM\taremo_ias_REPOSITORY\APPLICATIONDATA\2_12012007110847_34\3_TEPLO.PREDEL.2008\teplo.predel.20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44;&#1077;&#1087;&#1072;&#1088;&#1090;&#1072;&#1084;&#1077;&#1085;&#1090;\&#1058;&#1072;&#1088;&#1080;&#1092;&#1085;&#1086;&#1081;%20&#1087;&#1086;&#1083;&#1080;&#1090;&#1080;&#1082;&#1080;\58-4%20&#1055;&#1088;&#1086;&#1075;&#1085;&#1086;&#1079;&#1085;&#1099;&#1077;%20&#1088;&#1072;&#1089;&#1095;&#1105;&#1090;&#1099;%20&#1090;&#1072;&#1088;&#1080;&#1092;&#1086;&#1074;%20&#1087;&#1086;%20&#1044;&#1047;&#1054;%20&#1080;%20&#1042;&#1047;&#1054;\&#1058;&#1072;&#1088;&#1080;&#1092;&#1099;%202010\&#1059;&#1090;&#1074;&#1077;&#1088;&#1078;&#1076;&#1077;&#1085;&#1085;&#1099;&#1077;%20&#1090;&#1072;&#1088;&#1080;&#1092;&#1099;\&#1058;&#1072;&#1088;&#1080;&#1092;&#1085;&#1086;&#1077;%20&#1088;&#1077;&#1096;&#1077;&#1085;&#1080;&#1077;%20%20&#1085;&#1072;%202010%20&#1075;&#1086;&#1076;\&#1044;&#1043;&#1050;_&#1055;&#1088;&#1080;&#1084;&#1086;&#1088;&#1100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Лист1 (2)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ДЗО"/>
      <sheetName val="месяц"/>
      <sheetName val="1квартал"/>
      <sheetName val="6мес"/>
      <sheetName val="9мес"/>
      <sheetName val="12мес"/>
      <sheetName val="Заголовок"/>
      <sheetName val="_FES"/>
      <sheetName val="рост.зп"/>
      <sheetName val="Выпадающие списки"/>
      <sheetName val="ид для табл.2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март"/>
      <sheetName val="Прил 1"/>
      <sheetName val="Прил. 1.1.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SMetstrait"/>
      <sheetName val="2001"/>
      <sheetName val="Ком потери"/>
      <sheetName val="списки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InputTI"/>
      <sheetName val="Позиция"/>
      <sheetName val="Контроль"/>
      <sheetName val="Отопление"/>
      <sheetName val="постоянные затраты"/>
      <sheetName val="Прил.6 Отчислени соц обесп"/>
      <sheetName val="ПОСЭ (январь)"/>
      <sheetName val="Tie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4.1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</sheetNames>
    <sheetDataSet>
      <sheetData sheetId="0" refreshError="1"/>
      <sheetData sheetId="1" refreshError="1"/>
      <sheetData sheetId="2" refreshError="1"/>
      <sheetData sheetId="3" refreshError="1">
        <row r="4">
          <cell r="A4" t="str">
            <v>ОАО "ДГК" филиал "Амурская генерация"</v>
          </cell>
        </row>
        <row r="10">
          <cell r="A10" t="str">
            <v>СП БТЭЦ</v>
          </cell>
        </row>
        <row r="11">
          <cell r="A11" t="str">
            <v>СП РГРЭС</v>
          </cell>
        </row>
      </sheetData>
      <sheetData sheetId="4" refreshError="1"/>
      <sheetData sheetId="5" refreshError="1"/>
      <sheetData sheetId="6" refreshError="1"/>
      <sheetData sheetId="7" refreshError="1">
        <row r="5">
          <cell r="M5" t="str">
            <v>ОАО "ДГК" филиал "Амурская генерация"</v>
          </cell>
          <cell r="N5" t="str">
            <v>СП БТЭЦ</v>
          </cell>
          <cell r="O5" t="str">
            <v>СП РГРЭС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FES"/>
      <sheetName val="списки"/>
      <sheetName val="продВ(I)"/>
      <sheetName val="GRES.2007.5"/>
      <sheetName val="Enums"/>
      <sheetName val="эл ст"/>
      <sheetName val="ИТ-бюджет"/>
      <sheetName val="FST5"/>
      <sheetName val="Исходные"/>
      <sheetName val="Общий свод (2)"/>
      <sheetName val="навигация"/>
      <sheetName val="Т19.1"/>
      <sheetName val="Т1.1.1"/>
      <sheetName val="Т1.2.1"/>
      <sheetName val="Т3"/>
      <sheetName val="Лист13"/>
      <sheetName val="Конст"/>
      <sheetName val="ИТОГИ  по Н,Р,Э,Q"/>
      <sheetName val="2008 -2010"/>
      <sheetName val="Регионы"/>
      <sheetName val="расшифровка"/>
      <sheetName val="1997"/>
      <sheetName val="1998"/>
      <sheetName val="2002(v2)"/>
      <sheetName val="2002(v1)"/>
      <sheetName val="t_настройки"/>
      <sheetName val="t_проверки"/>
      <sheetName val="Сценарные условия"/>
      <sheetName val="Список ДЗО"/>
      <sheetName val="4 Закупка электроэнергии"/>
      <sheetName val="5 Производственная программа"/>
      <sheetName val="0_1"/>
      <sheetName val="2_1"/>
      <sheetName val="2_2"/>
      <sheetName val="6_1"/>
      <sheetName val="17_1"/>
      <sheetName val="24_1"/>
      <sheetName val="GRES_2007_5"/>
      <sheetName val="эл_ст"/>
      <sheetName val="ИТОГИ__по_Н,Р,Э,Q"/>
      <sheetName val="2008_-2010"/>
      <sheetName val="Общий_свод_(2)"/>
      <sheetName val="Сценарные_условия"/>
      <sheetName val="Список_ДЗО"/>
      <sheetName val="4_Закупка_электроэнергии"/>
      <sheetName val="5_Производственная_программа"/>
      <sheetName val="0_11"/>
      <sheetName val="2_11"/>
      <sheetName val="2_21"/>
      <sheetName val="6_11"/>
      <sheetName val="17_11"/>
      <sheetName val="24_11"/>
      <sheetName val="GRES_2007_51"/>
      <sheetName val="эл_ст1"/>
      <sheetName val="ИТОГИ__по_Н,Р,Э,Q1"/>
      <sheetName val="2008_-20101"/>
      <sheetName val="Общий_свод_(2)1"/>
      <sheetName val="Сценарные_условия1"/>
      <sheetName val="Список_ДЗО1"/>
      <sheetName val="4_Закупка_электроэнергии1"/>
      <sheetName val="5_Производственная_программа1"/>
      <sheetName val="0_12"/>
      <sheetName val="2_12"/>
      <sheetName val="2_22"/>
      <sheetName val="6_12"/>
      <sheetName val="17_12"/>
      <sheetName val="24_12"/>
      <sheetName val="GRES_2007_52"/>
      <sheetName val="эл_ст2"/>
      <sheetName val="ИТОГИ__по_Н,Р,Э,Q2"/>
      <sheetName val="2008_-20102"/>
      <sheetName val="Общий_свод_(2)2"/>
      <sheetName val="Сценарные_условия2"/>
      <sheetName val="Список_ДЗО2"/>
      <sheetName val="4_Закупка_электроэнергии2"/>
      <sheetName val="5_Производственная_программа2"/>
      <sheetName val="FGL BS data"/>
      <sheetName val="Эффект"/>
      <sheetName val="Вариант XIII (аренда ГТУ)"/>
      <sheetName val="ЛЭП нов"/>
      <sheetName val="ПС рек"/>
      <sheetName val="Данные"/>
      <sheetName val="Исход.инф."/>
    </sheetNames>
    <sheetDataSet>
      <sheetData sheetId="0" refreshError="1">
        <row r="4">
          <cell r="A4" t="str">
            <v>РГК</v>
          </cell>
        </row>
        <row r="14">
          <cell r="B14">
            <v>2007</v>
          </cell>
        </row>
        <row r="15">
          <cell r="B15">
            <v>2006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Книга1"/>
      <sheetName val="прво ээ"/>
      <sheetName val="АУП"/>
      <sheetName val="Т11"/>
      <sheetName val="Т12"/>
      <sheetName val="Т22"/>
      <sheetName val="Т1.2.1"/>
      <sheetName val="Т3"/>
      <sheetName val="Т6"/>
      <sheetName val="Т8"/>
      <sheetName val="Теплоисточники"/>
      <sheetName val="произ"/>
      <sheetName val="Титульн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Лист1 (2)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ДЗО"/>
      <sheetName val="месяц"/>
      <sheetName val="1квартал"/>
      <sheetName val="6мес"/>
      <sheetName val="9мес"/>
      <sheetName val="12мес"/>
      <sheetName val="_FES"/>
      <sheetName val="Tier1"/>
      <sheetName val="Заголовок"/>
      <sheetName val="рост.зп"/>
      <sheetName val="Выпадающие списки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Прил 1"/>
      <sheetName val="Прил. 1.1.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Лист"/>
      <sheetName val="навигация"/>
      <sheetName val="Т12"/>
      <sheetName val="Т3"/>
      <sheetName val="TEHSHEET"/>
      <sheetName val="под кредитное плечо 25%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XLR_NoRangeSheet"/>
      <sheetName val="VLOOKUP"/>
      <sheetName val="INPUTMASTER"/>
      <sheetName val="Sheet2"/>
      <sheetName val="Данные для расчета"/>
      <sheetName val="Справочники"/>
      <sheetName val="SMetstrait"/>
      <sheetName val="2001"/>
      <sheetName val="Справочно"/>
      <sheetName val="Ком потери"/>
      <sheetName val="t_Настройки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Списки"/>
      <sheetName val="T25"/>
      <sheetName val="T31"/>
      <sheetName val="форма-прил к ф№1"/>
      <sheetName val="T0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Топливо2009"/>
      <sheetName val="2009"/>
      <sheetName val="1.11"/>
      <sheetName val="1.10 (2013)"/>
      <sheetName val="ПОСЭ (январь)"/>
      <sheetName val="ид для табл.2"/>
      <sheetName val="мар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одождите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_финансы"/>
      <sheetName val="Финансы по уровням напряжения"/>
      <sheetName val="Ш_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нансы"/>
      <sheetName val="Д_ФиксТарифы"/>
      <sheetName val="Т1.1.1"/>
      <sheetName val="Т1.1.2"/>
      <sheetName val="Ш_Т112"/>
      <sheetName val="Т1.2.1"/>
      <sheetName val="Ш_Т121"/>
      <sheetName val="Т1.2.2"/>
      <sheetName val="Т3"/>
      <sheetName val="Ш_Т3"/>
      <sheetName val="Т1.4"/>
      <sheetName val="Т1.5"/>
      <sheetName val="Т6"/>
      <sheetName val="Ш_Т6"/>
      <sheetName val="Т7"/>
      <sheetName val="Ш_Т7"/>
      <sheetName val="Т8"/>
      <sheetName val="Ш_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3.1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3.1"/>
      <sheetName val="Т17.4"/>
      <sheetName val="Т18"/>
      <sheetName val="Т18.1"/>
      <sheetName val="Т18.2"/>
      <sheetName val="Т19"/>
      <sheetName val="Т19.1"/>
      <sheetName val="Т19.2"/>
      <sheetName val="Т20"/>
      <sheetName val="Т20.1"/>
      <sheetName val="Т20.2"/>
      <sheetName val="Т20.3"/>
      <sheetName val="Т20.4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Ш_Перепродавцы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Д_Передача_ТЭ"/>
      <sheetName val="Скидки для перепродавцов"/>
      <sheetName val="Баланс"/>
      <sheetName val="Лист"/>
      <sheetName val="FES"/>
      <sheetName val="Прил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0">
          <cell r="A60" t="str">
            <v>Оптовый рынок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31">
          <cell r="B31" t="str">
            <v>Полезный отпуск ПЭ, (п.4+п.2-п.5-п.6)</v>
          </cell>
        </row>
      </sheetData>
      <sheetData sheetId="35" refreshError="1"/>
      <sheetData sheetId="36" refreshError="1"/>
      <sheetData sheetId="37" refreshError="1">
        <row r="34">
          <cell r="B34" t="str">
            <v>Итого</v>
          </cell>
        </row>
      </sheetData>
      <sheetData sheetId="38" refreshError="1"/>
      <sheetData sheetId="39" refreshError="1"/>
      <sheetData sheetId="40" refreshError="1"/>
      <sheetData sheetId="41" refreshError="1">
        <row r="14">
          <cell r="B14" t="str">
            <v>Итого</v>
          </cell>
        </row>
        <row r="22">
          <cell r="B22" t="str">
            <v>Итого</v>
          </cell>
        </row>
      </sheetData>
      <sheetData sheetId="42" refreshError="1"/>
      <sheetData sheetId="43" refreshError="1"/>
      <sheetData sheetId="44" refreshError="1"/>
      <sheetData sheetId="45" refreshError="1">
        <row r="8">
          <cell r="B8" t="str">
            <v>Всего отпущено потребителям</v>
          </cell>
        </row>
      </sheetData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>
        <row r="351">
          <cell r="B351" t="str">
            <v>Всего:</v>
          </cell>
        </row>
      </sheetData>
      <sheetData sheetId="52" refreshError="1"/>
      <sheetData sheetId="53" refreshError="1">
        <row r="10">
          <cell r="A10" t="str">
            <v>1.</v>
          </cell>
        </row>
        <row r="20">
          <cell r="A20" t="str">
            <v>1.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>
        <row r="119">
          <cell r="A119" t="str">
            <v>8.</v>
          </cell>
        </row>
        <row r="135">
          <cell r="A135" t="str">
            <v>9.</v>
          </cell>
        </row>
      </sheetData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>
        <row r="400">
          <cell r="A400" t="str">
            <v>ТЭС</v>
          </cell>
        </row>
        <row r="515">
          <cell r="A515" t="str">
            <v>Электробойлерные</v>
          </cell>
        </row>
        <row r="525">
          <cell r="A525" t="str">
            <v>Поставщики теплоэнергии</v>
          </cell>
        </row>
        <row r="575">
          <cell r="A575" t="str">
            <v>Прочие потребители теплоэнергии</v>
          </cell>
        </row>
      </sheetData>
      <sheetData sheetId="121" refreshError="1"/>
      <sheetData sheetId="1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ольный лист"/>
      <sheetName val="Ошибки"/>
      <sheetName val="F1"/>
      <sheetName val="F2"/>
      <sheetName val="1"/>
      <sheetName val="2"/>
      <sheetName val="2a"/>
      <sheetName val="2-1"/>
      <sheetName val="2-2"/>
      <sheetName val="3"/>
      <sheetName val="3а"/>
      <sheetName val="4"/>
      <sheetName val="5а"/>
      <sheetName val="5"/>
      <sheetName val="6"/>
      <sheetName val="7"/>
      <sheetName val="8"/>
      <sheetName val="9"/>
      <sheetName val="10"/>
      <sheetName val="11"/>
      <sheetName val="12"/>
      <sheetName val="12-1"/>
      <sheetName val="12-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a"/>
      <sheetName val="23"/>
      <sheetName val="24"/>
      <sheetName val="25"/>
      <sheetName val="25a"/>
      <sheetName val="26"/>
      <sheetName val="27"/>
      <sheetName val="28"/>
      <sheetName val="29"/>
      <sheetName val="30"/>
      <sheetName val="31"/>
      <sheetName val="Список"/>
      <sheetName val="Лист"/>
      <sheetName val="Производство электроэнергии"/>
      <sheetName val="Т11"/>
      <sheetName val="Т12"/>
      <sheetName val="Т22"/>
      <sheetName val="Т1.2.1"/>
      <sheetName val="Т3"/>
      <sheetName val="Т6"/>
      <sheetName val="Т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Заголовок"/>
      <sheetName val="Анализ"/>
      <sheetName val="Прочие"/>
      <sheetName val="Объемы"/>
      <sheetName val="Спецнадбавка"/>
      <sheetName val="ОПФ Факт"/>
      <sheetName val="ОПФ План 1 год"/>
      <sheetName val="ОПФ План 2 год"/>
      <sheetName val="ОПФ План 3 год"/>
      <sheetName val="Комментарии"/>
      <sheetName val="Проверка"/>
      <sheetName val="AllSheetsInThisWorkbook"/>
      <sheetName val="et_union_hor"/>
      <sheetName val="CheckCopy"/>
      <sheetName val="TEHSHEET"/>
      <sheetName val="modUpdTemplMain"/>
      <sheetName val="modCommonProv"/>
      <sheetName val="modProvGeneralProc"/>
      <sheetName val="REESTR_ORG"/>
      <sheetName val="REESTR_FILTERED"/>
      <sheetName val="modfrmReestr"/>
      <sheetName val="modClassifierValidate"/>
      <sheetName val="modCommandButton"/>
      <sheetName val="modHyp"/>
      <sheetName val="modChange"/>
      <sheetName val="modThisWorkbook"/>
      <sheetName val="modInfo"/>
      <sheetName val="modSheetMain01"/>
      <sheetName val="modSheetMain02"/>
      <sheetName val="modSheetMain03"/>
      <sheetName val="modSheetMain04"/>
      <sheetName val="modSheetMain05"/>
      <sheetName val="modSheetMain06"/>
      <sheetName val="modSheetMain07"/>
      <sheetName val="modSheetMain08"/>
      <sheetName val="modSheetMain09"/>
      <sheetName val="modSheetComs"/>
      <sheetName val="FES"/>
    </sheetNames>
    <sheetDataSet>
      <sheetData sheetId="0"/>
      <sheetData sheetId="1"/>
      <sheetData sheetId="2"/>
      <sheetData sheetId="3"/>
      <sheetData sheetId="4">
        <row r="12">
          <cell r="G12">
            <v>2015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"/>
      <sheetName val="Т7_ТУ"/>
      <sheetName val="Т8"/>
      <sheetName val="Ш_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ФОТ в сст 2010 г"/>
      <sheetName val="Резервная копия Резервная коп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220">
          <cell r="A220" t="str">
            <v>ТЭС</v>
          </cell>
        </row>
        <row r="260">
          <cell r="A260" t="str">
            <v>Котельные</v>
          </cell>
        </row>
      </sheetData>
      <sheetData sheetId="104" refreshError="1"/>
      <sheetData sheetId="105" refreshError="1"/>
      <sheetData sheetId="10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11"/>
      <sheetName val="modListSopr"/>
      <sheetName val="modProv"/>
      <sheetName val="modfrmReestr"/>
      <sheetName val="Инструкция"/>
      <sheetName val="Обновление"/>
      <sheetName val="Лог обновления"/>
      <sheetName val="Титульный"/>
      <sheetName val="REESTR_STATION"/>
      <sheetName val="Сопроводительные материалы"/>
      <sheetName val="Индексы"/>
      <sheetName val="0"/>
      <sheetName val="0.1"/>
      <sheetName val="1"/>
      <sheetName val="2"/>
      <sheetName val="2.1"/>
      <sheetName val="2.2"/>
      <sheetName val="2.3"/>
      <sheetName val="4"/>
      <sheetName val="РчСтЭЭ"/>
      <sheetName val="РчСтЭЭ_Ф"/>
      <sheetName val="ВД_ГЭС"/>
      <sheetName val="РчСтГМ"/>
      <sheetName val="ИП"/>
      <sheetName val="Источники финансирования"/>
      <sheetName val="Расчет прибыли"/>
      <sheetName val="Комментарии"/>
      <sheetName val="Проверка"/>
      <sheetName val="et_union"/>
      <sheetName val="orem_org"/>
      <sheetName val="TEHSHEET"/>
      <sheetName val="modList00"/>
      <sheetName val="modUpdTemplMain"/>
      <sheetName val="AllSheetsInThisWorkbook"/>
      <sheetName val="Ставки"/>
      <sheetName val="modfrmDictionary"/>
      <sheetName val="modClassifierValidate"/>
      <sheetName val="modHyp"/>
      <sheetName val="modList03"/>
      <sheetName val="modList07"/>
      <sheetName val="modList08"/>
      <sheetName val="modList09"/>
      <sheetName val="modList10"/>
      <sheetName val="modList18"/>
      <sheetName val="modReestr"/>
      <sheetName val="ОАО ДГК_Партизанская ГРЭС_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E8">
            <v>2015</v>
          </cell>
        </row>
        <row r="10">
          <cell r="E10" t="str">
            <v>ОАО "ДГК"</v>
          </cell>
        </row>
        <row r="14">
          <cell r="E14" t="str">
            <v>Партизанская ГРЭС без ДПМ/НВ</v>
          </cell>
        </row>
        <row r="15">
          <cell r="E15" t="str">
            <v>ГРЭС</v>
          </cell>
        </row>
        <row r="18">
          <cell r="E18" t="str">
            <v>Неценовая</v>
          </cell>
        </row>
        <row r="20">
          <cell r="E20">
            <v>2014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9">
          <cell r="H9">
            <v>1044</v>
          </cell>
        </row>
        <row r="148">
          <cell r="G148">
            <v>0</v>
          </cell>
        </row>
      </sheetData>
      <sheetData sheetId="15" refreshError="1">
        <row r="156">
          <cell r="G156">
            <v>1505153.061306579</v>
          </cell>
        </row>
      </sheetData>
      <sheetData sheetId="16" refreshError="1">
        <row r="156">
          <cell r="G156">
            <v>1567918.6363149972</v>
          </cell>
        </row>
      </sheetData>
      <sheetData sheetId="17" refreshError="1">
        <row r="156">
          <cell r="G156">
            <v>1443022.5895343511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2"/>
      <sheetName val="Заголовок"/>
      <sheetName val="Инструкция"/>
      <sheetName val="Справочники"/>
      <sheetName val="1"/>
      <sheetName val="Регионы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Амурская область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N5" t="str">
            <v>Приморская генерация</v>
          </cell>
          <cell r="O5" t="str">
            <v>Приморская генерация</v>
          </cell>
          <cell r="P5" t="str">
            <v>АТЭЦ</v>
          </cell>
          <cell r="Q5" t="str">
            <v>АТЭЦ</v>
          </cell>
          <cell r="R5" t="str">
            <v>ПГРЭС</v>
          </cell>
          <cell r="S5" t="str">
            <v>ПГРЭС</v>
          </cell>
          <cell r="T5" t="str">
            <v>ВТЭЦ-2</v>
          </cell>
          <cell r="U5" t="str">
            <v>ВТЭЦ-2</v>
          </cell>
        </row>
      </sheetData>
      <sheetData sheetId="9" refreshError="1">
        <row r="5">
          <cell r="E5" t="str">
            <v>Приморская генерация</v>
          </cell>
          <cell r="F5" t="str">
            <v>Приморская генерация</v>
          </cell>
          <cell r="G5" t="str">
            <v>АТЭЦ</v>
          </cell>
          <cell r="H5" t="str">
            <v>АТЭЦ</v>
          </cell>
          <cell r="I5" t="str">
            <v>ПГРЭС</v>
          </cell>
          <cell r="J5" t="str">
            <v>ПГРЭС</v>
          </cell>
          <cell r="K5" t="str">
            <v>ВТЭЦ-2</v>
          </cell>
          <cell r="L5" t="str">
            <v>ВТЭЦ-2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minenergo.gov.ru/industries/power-industry/investment-programs/ao_dg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30"/>
  <sheetViews>
    <sheetView topLeftCell="A16" zoomScaleNormal="100" workbookViewId="0">
      <selection activeCell="A27" sqref="A27"/>
    </sheetView>
  </sheetViews>
  <sheetFormatPr defaultRowHeight="15" x14ac:dyDescent="0.25"/>
  <cols>
    <col min="1" max="1" width="143.42578125" style="7" customWidth="1"/>
    <col min="2" max="16384" width="9.140625" style="7"/>
  </cols>
  <sheetData>
    <row r="7" spans="1:1" ht="26.25" customHeight="1" x14ac:dyDescent="0.3">
      <c r="A7" s="11" t="s">
        <v>149</v>
      </c>
    </row>
    <row r="8" spans="1:1" ht="26.25" customHeight="1" x14ac:dyDescent="0.3">
      <c r="A8" s="11" t="s">
        <v>151</v>
      </c>
    </row>
    <row r="9" spans="1:1" ht="26.25" customHeight="1" x14ac:dyDescent="0.3">
      <c r="A9" s="11" t="s">
        <v>551</v>
      </c>
    </row>
    <row r="10" spans="1:1" ht="26.25" customHeight="1" x14ac:dyDescent="0.3">
      <c r="A10" s="11" t="s">
        <v>571</v>
      </c>
    </row>
    <row r="11" spans="1:1" ht="26.25" customHeight="1" x14ac:dyDescent="0.25">
      <c r="A11" s="8"/>
    </row>
    <row r="12" spans="1:1" ht="26.25" customHeight="1" x14ac:dyDescent="0.25">
      <c r="A12" s="10" t="s">
        <v>150</v>
      </c>
    </row>
    <row r="13" spans="1:1" ht="26.25" customHeight="1" x14ac:dyDescent="0.25">
      <c r="A13" s="9" t="s">
        <v>148</v>
      </c>
    </row>
    <row r="14" spans="1:1" ht="26.25" customHeight="1" x14ac:dyDescent="0.25">
      <c r="A14" s="15"/>
    </row>
    <row r="15" spans="1:1" ht="26.25" customHeight="1" x14ac:dyDescent="0.25">
      <c r="A15" s="8"/>
    </row>
    <row r="16" spans="1:1" s="12" customFormat="1" ht="26.25" customHeight="1" x14ac:dyDescent="0.3">
      <c r="A16" s="33" t="s">
        <v>385</v>
      </c>
    </row>
    <row r="17" spans="1:1" s="12" customFormat="1" ht="26.25" customHeight="1" x14ac:dyDescent="0.25">
      <c r="A17" s="13"/>
    </row>
    <row r="18" spans="1:1" s="12" customFormat="1" ht="26.25" customHeight="1" x14ac:dyDescent="0.25">
      <c r="A18" s="14" t="s">
        <v>153</v>
      </c>
    </row>
    <row r="19" spans="1:1" s="12" customFormat="1" ht="26.25" customHeight="1" x14ac:dyDescent="0.25">
      <c r="A19" s="14" t="s">
        <v>154</v>
      </c>
    </row>
    <row r="20" spans="1:1" s="12" customFormat="1" ht="26.25" customHeight="1" x14ac:dyDescent="0.25">
      <c r="A20" s="14" t="s">
        <v>152</v>
      </c>
    </row>
    <row r="21" spans="1:1" s="12" customFormat="1" ht="26.25" customHeight="1" x14ac:dyDescent="0.25">
      <c r="A21" s="14" t="s">
        <v>155</v>
      </c>
    </row>
    <row r="22" spans="1:1" s="12" customFormat="1" ht="26.25" customHeight="1" x14ac:dyDescent="0.25">
      <c r="A22" s="14" t="s">
        <v>158</v>
      </c>
    </row>
    <row r="23" spans="1:1" s="12" customFormat="1" ht="26.25" customHeight="1" x14ac:dyDescent="0.25">
      <c r="A23" s="16" t="s">
        <v>157</v>
      </c>
    </row>
    <row r="24" spans="1:1" s="12" customFormat="1" ht="26.25" customHeight="1" x14ac:dyDescent="0.25">
      <c r="A24" s="16" t="s">
        <v>161</v>
      </c>
    </row>
    <row r="25" spans="1:1" s="12" customFormat="1" ht="26.25" customHeight="1" x14ac:dyDescent="0.25">
      <c r="A25" s="16" t="s">
        <v>159</v>
      </c>
    </row>
    <row r="26" spans="1:1" s="12" customFormat="1" ht="26.25" customHeight="1" x14ac:dyDescent="0.25">
      <c r="A26" s="16" t="s">
        <v>160</v>
      </c>
    </row>
    <row r="27" spans="1:1" s="12" customFormat="1" ht="26.25" customHeight="1" x14ac:dyDescent="0.25">
      <c r="A27" s="16" t="s">
        <v>156</v>
      </c>
    </row>
    <row r="28" spans="1:1" s="12" customFormat="1" ht="26.25" customHeight="1" x14ac:dyDescent="0.25">
      <c r="A28" s="13"/>
    </row>
    <row r="29" spans="1:1" s="12" customFormat="1" ht="26.25" customHeight="1" x14ac:dyDescent="0.25">
      <c r="A29" s="14"/>
    </row>
    <row r="30" spans="1:1" s="12" customFormat="1" ht="15.75" x14ac:dyDescent="0.25"/>
  </sheetData>
  <pageMargins left="0.70078740157480324" right="0.70078740157480324" top="0.75196850393700787" bottom="0.75196850393700787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workbookViewId="0">
      <pane xSplit="3" ySplit="4" topLeftCell="D17" activePane="bottomRight" state="frozen"/>
      <selection pane="topRight" activeCell="D1" sqref="D1"/>
      <selection pane="bottomLeft" activeCell="A5" sqref="A5"/>
      <selection pane="bottomRight" activeCell="K12" sqref="K12"/>
    </sheetView>
  </sheetViews>
  <sheetFormatPr defaultRowHeight="15" x14ac:dyDescent="0.25"/>
  <cols>
    <col min="1" max="1" width="9.140625" style="21"/>
    <col min="2" max="2" width="45.140625" style="21" customWidth="1"/>
    <col min="3" max="5" width="17.85546875" style="21" customWidth="1"/>
    <col min="6" max="6" width="17.85546875" style="21" hidden="1" customWidth="1"/>
    <col min="7" max="7" width="22.140625" style="21" customWidth="1"/>
    <col min="8" max="8" width="16" style="21" hidden="1" customWidth="1"/>
    <col min="9" max="9" width="9.140625" style="21"/>
    <col min="10" max="10" width="9.140625" style="36"/>
    <col min="11" max="16384" width="9.140625" style="21"/>
  </cols>
  <sheetData>
    <row r="1" spans="1:7" ht="26.25" customHeight="1" x14ac:dyDescent="0.3">
      <c r="A1" s="54" t="s">
        <v>0</v>
      </c>
      <c r="B1" s="54"/>
      <c r="C1" s="54"/>
      <c r="D1" s="54"/>
      <c r="E1" s="54"/>
      <c r="F1" s="54"/>
      <c r="G1" s="54"/>
    </row>
    <row r="2" spans="1:7" x14ac:dyDescent="0.25">
      <c r="A2" s="22"/>
      <c r="B2" s="23"/>
      <c r="C2" s="23"/>
      <c r="D2" s="23"/>
      <c r="E2" s="23"/>
      <c r="F2" s="23"/>
      <c r="G2" s="23"/>
    </row>
    <row r="3" spans="1:7" ht="96.75" customHeight="1" x14ac:dyDescent="0.25">
      <c r="A3" s="55" t="s">
        <v>1</v>
      </c>
      <c r="B3" s="55"/>
      <c r="C3" s="24" t="s">
        <v>2</v>
      </c>
      <c r="D3" s="37" t="s">
        <v>573</v>
      </c>
      <c r="E3" s="37" t="s">
        <v>574</v>
      </c>
      <c r="F3" s="37"/>
      <c r="G3" s="37" t="s">
        <v>576</v>
      </c>
    </row>
    <row r="4" spans="1:7" ht="21.75" customHeight="1" x14ac:dyDescent="0.25">
      <c r="A4" s="55" t="s">
        <v>38</v>
      </c>
      <c r="B4" s="55"/>
      <c r="C4" s="55"/>
      <c r="D4" s="55"/>
      <c r="E4" s="55"/>
      <c r="F4" s="55"/>
      <c r="G4" s="55"/>
    </row>
    <row r="5" spans="1:7" ht="22.5" customHeight="1" x14ac:dyDescent="0.25">
      <c r="A5" s="24" t="s">
        <v>25</v>
      </c>
      <c r="B5" s="25" t="s">
        <v>39</v>
      </c>
      <c r="C5" s="24" t="s">
        <v>9</v>
      </c>
      <c r="D5" s="26">
        <f>вспом!I9</f>
        <v>126</v>
      </c>
      <c r="E5" s="26">
        <f>вспом!J9</f>
        <v>126</v>
      </c>
      <c r="F5" s="26"/>
      <c r="G5" s="26">
        <f>вспом!L9</f>
        <v>126</v>
      </c>
    </row>
    <row r="6" spans="1:7" ht="68.25" customHeight="1" x14ac:dyDescent="0.25">
      <c r="A6" s="24" t="s">
        <v>6</v>
      </c>
      <c r="B6" s="25" t="s">
        <v>40</v>
      </c>
      <c r="C6" s="24" t="s">
        <v>9</v>
      </c>
      <c r="D6" s="26">
        <f>вспом!I10</f>
        <v>112.47</v>
      </c>
      <c r="E6" s="26">
        <f>вспом!J10</f>
        <v>112.6665</v>
      </c>
      <c r="F6" s="26"/>
      <c r="G6" s="26">
        <f>вспом!L10</f>
        <v>112.93</v>
      </c>
    </row>
    <row r="7" spans="1:7" ht="23.25" customHeight="1" x14ac:dyDescent="0.25">
      <c r="A7" s="24" t="s">
        <v>7</v>
      </c>
      <c r="B7" s="25" t="s">
        <v>41</v>
      </c>
      <c r="C7" s="24" t="s">
        <v>42</v>
      </c>
      <c r="D7" s="26">
        <f>'вспом 4'!I8</f>
        <v>640.98</v>
      </c>
      <c r="E7" s="26">
        <f>'вспом 4'!K8</f>
        <v>748.40800000000002</v>
      </c>
      <c r="F7" s="26"/>
      <c r="G7" s="26">
        <f>вспом!L11</f>
        <v>751.12</v>
      </c>
    </row>
    <row r="8" spans="1:7" ht="21" customHeight="1" x14ac:dyDescent="0.25">
      <c r="A8" s="24" t="s">
        <v>12</v>
      </c>
      <c r="B8" s="25" t="s">
        <v>43</v>
      </c>
      <c r="C8" s="24" t="s">
        <v>42</v>
      </c>
      <c r="D8" s="26">
        <f>'вспом 4'!I23</f>
        <v>539.49</v>
      </c>
      <c r="E8" s="26">
        <f>вспом!J13</f>
        <v>635.03600000000006</v>
      </c>
      <c r="F8" s="26"/>
      <c r="G8" s="26">
        <f>вспом!L13</f>
        <v>644.50000000000011</v>
      </c>
    </row>
    <row r="9" spans="1:7" ht="21" customHeight="1" x14ac:dyDescent="0.25">
      <c r="A9" s="24" t="s">
        <v>20</v>
      </c>
      <c r="B9" s="25" t="s">
        <v>44</v>
      </c>
      <c r="C9" s="24" t="s">
        <v>45</v>
      </c>
      <c r="D9" s="26">
        <f>'вспом 4'!I27</f>
        <v>188.82</v>
      </c>
      <c r="E9" s="26">
        <f>вспом!J14</f>
        <v>204.10599999999999</v>
      </c>
      <c r="F9" s="26"/>
      <c r="G9" s="26">
        <f>вспом!L14</f>
        <v>192.34</v>
      </c>
    </row>
    <row r="10" spans="1:7" ht="21" customHeight="1" x14ac:dyDescent="0.25">
      <c r="A10" s="24" t="s">
        <v>23</v>
      </c>
      <c r="B10" s="25" t="s">
        <v>46</v>
      </c>
      <c r="C10" s="24" t="s">
        <v>45</v>
      </c>
      <c r="D10" s="26">
        <f>D9-'вспом 4'!I29</f>
        <v>179.35999999999999</v>
      </c>
      <c r="E10" s="26">
        <f>вспом!J15</f>
        <v>186.595</v>
      </c>
      <c r="F10" s="26"/>
      <c r="G10" s="26">
        <f>вспом!L15</f>
        <v>182.72</v>
      </c>
    </row>
    <row r="11" spans="1:7" ht="21.75" customHeight="1" x14ac:dyDescent="0.25">
      <c r="A11" s="24" t="s">
        <v>24</v>
      </c>
      <c r="B11" s="25" t="s">
        <v>47</v>
      </c>
      <c r="C11" s="24" t="s">
        <v>48</v>
      </c>
      <c r="D11" s="26">
        <f>D14</f>
        <v>2406.4198253159498</v>
      </c>
      <c r="E11" s="26">
        <f t="shared" ref="E11:G11" si="0">E14</f>
        <v>2468.2714484982871</v>
      </c>
      <c r="F11" s="26">
        <f t="shared" si="0"/>
        <v>2702887.5449779746</v>
      </c>
      <c r="G11" s="26">
        <f t="shared" si="0"/>
        <v>2734.344113779744</v>
      </c>
    </row>
    <row r="12" spans="1:7" ht="26.25" customHeight="1" x14ac:dyDescent="0.25">
      <c r="A12" s="27"/>
      <c r="B12" s="25" t="s">
        <v>14</v>
      </c>
      <c r="C12" s="27"/>
      <c r="D12" s="26"/>
      <c r="E12" s="26"/>
      <c r="F12" s="26"/>
      <c r="G12" s="27"/>
    </row>
    <row r="13" spans="1:7" ht="26.25" customHeight="1" x14ac:dyDescent="0.25">
      <c r="A13" s="24" t="s">
        <v>49</v>
      </c>
      <c r="B13" s="25" t="s">
        <v>50</v>
      </c>
      <c r="C13" s="24" t="s">
        <v>48</v>
      </c>
      <c r="D13" s="26" t="s">
        <v>395</v>
      </c>
      <c r="E13" s="26" t="s">
        <v>395</v>
      </c>
      <c r="F13" s="26"/>
      <c r="G13" s="26" t="s">
        <v>395</v>
      </c>
    </row>
    <row r="14" spans="1:7" ht="26.25" customHeight="1" x14ac:dyDescent="0.25">
      <c r="A14" s="24" t="s">
        <v>51</v>
      </c>
      <c r="B14" s="25" t="s">
        <v>52</v>
      </c>
      <c r="C14" s="24" t="s">
        <v>48</v>
      </c>
      <c r="D14" s="26">
        <f>2406419.82531595/1000</f>
        <v>2406.4198253159498</v>
      </c>
      <c r="E14" s="26">
        <f>вспом!J62/1000</f>
        <v>2468.2714484982871</v>
      </c>
      <c r="F14" s="26">
        <f>вспом!K62</f>
        <v>2702887.5449779746</v>
      </c>
      <c r="G14" s="26">
        <f>вспом!$L$62/1000</f>
        <v>2734.344113779744</v>
      </c>
    </row>
    <row r="15" spans="1:7" ht="37.5" customHeight="1" x14ac:dyDescent="0.25">
      <c r="A15" s="24" t="s">
        <v>53</v>
      </c>
      <c r="B15" s="25" t="s">
        <v>54</v>
      </c>
      <c r="C15" s="24" t="s">
        <v>48</v>
      </c>
      <c r="D15" s="26" t="s">
        <v>395</v>
      </c>
      <c r="E15" s="26" t="s">
        <v>395</v>
      </c>
      <c r="F15" s="26"/>
      <c r="G15" s="26" t="s">
        <v>395</v>
      </c>
    </row>
    <row r="16" spans="1:7" ht="23.25" customHeight="1" x14ac:dyDescent="0.25">
      <c r="A16" s="24" t="s">
        <v>31</v>
      </c>
      <c r="B16" s="25" t="s">
        <v>55</v>
      </c>
      <c r="C16" s="27"/>
      <c r="D16" s="26" t="str">
        <f>D20</f>
        <v>х</v>
      </c>
      <c r="E16" s="26" t="s">
        <v>395</v>
      </c>
      <c r="F16" s="26">
        <f t="shared" ref="F16" si="1">F18+F20</f>
        <v>0</v>
      </c>
      <c r="G16" s="26" t="s">
        <v>395</v>
      </c>
    </row>
    <row r="17" spans="1:7" ht="23.25" customHeight="1" x14ac:dyDescent="0.25">
      <c r="A17" s="27"/>
      <c r="B17" s="25" t="s">
        <v>14</v>
      </c>
      <c r="C17" s="27"/>
      <c r="D17" s="26"/>
      <c r="E17" s="26"/>
      <c r="F17" s="26"/>
      <c r="G17" s="26"/>
    </row>
    <row r="18" spans="1:7" ht="21" customHeight="1" x14ac:dyDescent="0.25">
      <c r="A18" s="24" t="s">
        <v>56</v>
      </c>
      <c r="B18" s="25" t="s">
        <v>57</v>
      </c>
      <c r="C18" s="24" t="s">
        <v>48</v>
      </c>
      <c r="D18" s="26" t="s">
        <v>395</v>
      </c>
      <c r="E18" s="26" t="s">
        <v>395</v>
      </c>
      <c r="F18" s="26"/>
      <c r="G18" s="26" t="s">
        <v>395</v>
      </c>
    </row>
    <row r="19" spans="1:7" ht="35.25" customHeight="1" x14ac:dyDescent="0.25">
      <c r="A19" s="27"/>
      <c r="B19" s="25" t="s">
        <v>58</v>
      </c>
      <c r="C19" s="24" t="s">
        <v>59</v>
      </c>
      <c r="D19" s="26">
        <f>'вспом 4'!I24</f>
        <v>500.89447687144309</v>
      </c>
      <c r="E19" s="26">
        <f>'вспом 4'!K24</f>
        <v>449.7</v>
      </c>
      <c r="F19" s="28">
        <v>404.1</v>
      </c>
      <c r="G19" s="26">
        <f>'вспом 4'!L24</f>
        <v>449.69999999999993</v>
      </c>
    </row>
    <row r="20" spans="1:7" ht="21" customHeight="1" x14ac:dyDescent="0.25">
      <c r="A20" s="24" t="s">
        <v>60</v>
      </c>
      <c r="B20" s="25" t="s">
        <v>61</v>
      </c>
      <c r="C20" s="24" t="s">
        <v>48</v>
      </c>
      <c r="D20" s="26" t="s">
        <v>395</v>
      </c>
      <c r="E20" s="26" t="s">
        <v>395</v>
      </c>
      <c r="F20" s="26"/>
      <c r="G20" s="26" t="s">
        <v>395</v>
      </c>
    </row>
    <row r="21" spans="1:7" ht="37.5" customHeight="1" x14ac:dyDescent="0.25">
      <c r="A21" s="28"/>
      <c r="B21" s="25" t="s">
        <v>62</v>
      </c>
      <c r="C21" s="24" t="s">
        <v>63</v>
      </c>
      <c r="D21" s="26">
        <f>'вспом 4'!I28</f>
        <v>162.57</v>
      </c>
      <c r="E21" s="26">
        <f>'вспом 4'!K28</f>
        <v>162.80000000000001</v>
      </c>
      <c r="F21" s="28">
        <v>404.1</v>
      </c>
      <c r="G21" s="26">
        <f>'вспом 4'!L28</f>
        <v>162.80000000000001</v>
      </c>
    </row>
    <row r="22" spans="1:7" ht="78" customHeight="1" x14ac:dyDescent="0.25">
      <c r="A22" s="27"/>
      <c r="B22" s="25" t="s">
        <v>64</v>
      </c>
      <c r="C22" s="27"/>
      <c r="D22" s="28" t="s">
        <v>573</v>
      </c>
      <c r="E22" s="28" t="s">
        <v>587</v>
      </c>
      <c r="F22" s="27"/>
      <c r="G22" s="28" t="s">
        <v>575</v>
      </c>
    </row>
    <row r="23" spans="1:7" ht="21" customHeight="1" x14ac:dyDescent="0.25">
      <c r="A23" s="24" t="s">
        <v>32</v>
      </c>
      <c r="B23" s="25" t="s">
        <v>65</v>
      </c>
      <c r="C23" s="24" t="s">
        <v>48</v>
      </c>
      <c r="D23" s="26">
        <f>вспом!I20/1000</f>
        <v>1350.4246072199996</v>
      </c>
      <c r="E23" s="26">
        <f>вспом!J20/1000</f>
        <v>1179.7389489090581</v>
      </c>
      <c r="F23" s="26">
        <f>вспом!K20</f>
        <v>1231614.0492499999</v>
      </c>
      <c r="G23" s="26">
        <f>вспом!L20/1000</f>
        <v>1231.6140492499999</v>
      </c>
    </row>
    <row r="24" spans="1:7" ht="51.75" customHeight="1" x14ac:dyDescent="0.25">
      <c r="A24" s="24" t="s">
        <v>33</v>
      </c>
      <c r="B24" s="25" t="s">
        <v>66</v>
      </c>
      <c r="C24" s="27"/>
      <c r="D24" s="27"/>
      <c r="E24" s="27"/>
      <c r="F24" s="27"/>
      <c r="G24" s="26"/>
    </row>
    <row r="25" spans="1:7" ht="22.5" customHeight="1" x14ac:dyDescent="0.25">
      <c r="A25" s="24" t="s">
        <v>67</v>
      </c>
      <c r="B25" s="25" t="s">
        <v>68</v>
      </c>
      <c r="C25" s="24" t="s">
        <v>21</v>
      </c>
      <c r="D25" s="26">
        <f>'вспом 6'!H15</f>
        <v>406.49516</v>
      </c>
      <c r="E25" s="26">
        <f>'вспом 6'!I15</f>
        <v>401.87666666666672</v>
      </c>
      <c r="F25" s="26"/>
      <c r="G25" s="26">
        <f>'вспом 6'!K15</f>
        <v>406.49516</v>
      </c>
    </row>
    <row r="26" spans="1:7" ht="33" customHeight="1" x14ac:dyDescent="0.25">
      <c r="A26" s="24" t="s">
        <v>69</v>
      </c>
      <c r="B26" s="25" t="s">
        <v>70</v>
      </c>
      <c r="C26" s="24" t="s">
        <v>22</v>
      </c>
      <c r="D26" s="26">
        <f>'вспом 6'!H40</f>
        <v>151115.47870512039</v>
      </c>
      <c r="E26" s="26">
        <f>'вспом 6'!I40</f>
        <v>134485.31985309589</v>
      </c>
      <c r="F26" s="26"/>
      <c r="G26" s="26">
        <f>'вспом 6'!K40</f>
        <v>172553.88384035113</v>
      </c>
    </row>
    <row r="27" spans="1:7" ht="46.5" customHeight="1" x14ac:dyDescent="0.25">
      <c r="A27" s="24" t="s">
        <v>71</v>
      </c>
      <c r="B27" s="25" t="s">
        <v>72</v>
      </c>
      <c r="C27" s="27"/>
      <c r="D27" s="51" t="s">
        <v>384</v>
      </c>
      <c r="E27" s="52"/>
      <c r="F27" s="52"/>
      <c r="G27" s="53"/>
    </row>
    <row r="28" spans="1:7" ht="22.5" customHeight="1" x14ac:dyDescent="0.25">
      <c r="A28" s="24" t="s">
        <v>34</v>
      </c>
      <c r="B28" s="25" t="s">
        <v>73</v>
      </c>
      <c r="C28" s="24" t="s">
        <v>48</v>
      </c>
      <c r="D28" s="26">
        <f>D31</f>
        <v>2406.4198253159498</v>
      </c>
      <c r="E28" s="26">
        <f t="shared" ref="E28:G28" si="2">E31</f>
        <v>2468.2714484982871</v>
      </c>
      <c r="F28" s="26">
        <f t="shared" si="2"/>
        <v>0</v>
      </c>
      <c r="G28" s="26">
        <f t="shared" si="2"/>
        <v>2734.344113779744</v>
      </c>
    </row>
    <row r="29" spans="1:7" ht="22.5" customHeight="1" x14ac:dyDescent="0.25">
      <c r="A29" s="24"/>
      <c r="B29" s="25" t="s">
        <v>14</v>
      </c>
      <c r="C29" s="24"/>
      <c r="D29" s="27"/>
      <c r="E29" s="27"/>
      <c r="F29" s="27"/>
      <c r="G29" s="26"/>
    </row>
    <row r="30" spans="1:7" ht="22.5" customHeight="1" x14ac:dyDescent="0.25">
      <c r="A30" s="24" t="s">
        <v>74</v>
      </c>
      <c r="B30" s="25" t="s">
        <v>75</v>
      </c>
      <c r="C30" s="24" t="s">
        <v>48</v>
      </c>
      <c r="D30" s="26" t="str">
        <f t="shared" ref="D30:E31" si="3">D13</f>
        <v>х</v>
      </c>
      <c r="E30" s="26" t="str">
        <f t="shared" si="3"/>
        <v>х</v>
      </c>
      <c r="F30" s="27"/>
      <c r="G30" s="26" t="s">
        <v>395</v>
      </c>
    </row>
    <row r="31" spans="1:7" ht="18.75" customHeight="1" x14ac:dyDescent="0.25">
      <c r="A31" s="24" t="s">
        <v>76</v>
      </c>
      <c r="B31" s="25" t="s">
        <v>77</v>
      </c>
      <c r="C31" s="24" t="s">
        <v>48</v>
      </c>
      <c r="D31" s="26">
        <f>D14</f>
        <v>2406.4198253159498</v>
      </c>
      <c r="E31" s="26">
        <f t="shared" si="3"/>
        <v>2468.2714484982871</v>
      </c>
      <c r="F31" s="27"/>
      <c r="G31" s="26">
        <f>вспом!$L$62/1000</f>
        <v>2734.344113779744</v>
      </c>
    </row>
    <row r="32" spans="1:7" ht="30.75" customHeight="1" x14ac:dyDescent="0.25">
      <c r="A32" s="24" t="s">
        <v>78</v>
      </c>
      <c r="B32" s="25" t="s">
        <v>79</v>
      </c>
      <c r="C32" s="24" t="s">
        <v>48</v>
      </c>
      <c r="D32" s="29" t="s">
        <v>395</v>
      </c>
      <c r="E32" s="29" t="s">
        <v>395</v>
      </c>
      <c r="F32" s="30"/>
      <c r="G32" s="29" t="s">
        <v>395</v>
      </c>
    </row>
    <row r="33" spans="1:7" ht="30.75" customHeight="1" x14ac:dyDescent="0.25">
      <c r="A33" s="24" t="s">
        <v>36</v>
      </c>
      <c r="B33" s="25" t="s">
        <v>80</v>
      </c>
      <c r="C33" s="27"/>
      <c r="D33" s="29">
        <v>0</v>
      </c>
      <c r="E33" s="29">
        <v>0</v>
      </c>
      <c r="F33" s="29"/>
      <c r="G33" s="29">
        <f>вспом!$L$53</f>
        <v>0</v>
      </c>
    </row>
    <row r="34" spans="1:7" ht="24.75" customHeight="1" x14ac:dyDescent="0.25">
      <c r="A34" s="24"/>
      <c r="B34" s="25" t="s">
        <v>14</v>
      </c>
      <c r="C34" s="24"/>
      <c r="D34" s="30"/>
      <c r="E34" s="30"/>
      <c r="F34" s="30"/>
      <c r="G34" s="29"/>
    </row>
    <row r="35" spans="1:7" ht="24.75" customHeight="1" x14ac:dyDescent="0.25">
      <c r="A35" s="24" t="s">
        <v>81</v>
      </c>
      <c r="B35" s="25" t="s">
        <v>82</v>
      </c>
      <c r="C35" s="24" t="s">
        <v>48</v>
      </c>
      <c r="D35" s="30"/>
      <c r="E35" s="30"/>
      <c r="F35" s="30"/>
      <c r="G35" s="29"/>
    </row>
    <row r="36" spans="1:7" ht="24.75" customHeight="1" x14ac:dyDescent="0.25">
      <c r="A36" s="24" t="s">
        <v>83</v>
      </c>
      <c r="B36" s="25" t="s">
        <v>84</v>
      </c>
      <c r="C36" s="24" t="s">
        <v>48</v>
      </c>
      <c r="D36" s="30"/>
      <c r="E36" s="30"/>
      <c r="F36" s="30"/>
      <c r="G36" s="29"/>
    </row>
    <row r="37" spans="1:7" ht="24.75" customHeight="1" x14ac:dyDescent="0.25">
      <c r="A37" s="24" t="s">
        <v>85</v>
      </c>
      <c r="B37" s="25" t="s">
        <v>86</v>
      </c>
      <c r="C37" s="24"/>
      <c r="D37" s="29">
        <v>0</v>
      </c>
      <c r="E37" s="29">
        <v>0</v>
      </c>
      <c r="F37" s="29"/>
      <c r="G37" s="29">
        <v>0</v>
      </c>
    </row>
    <row r="38" spans="1:7" ht="24.75" customHeight="1" x14ac:dyDescent="0.25">
      <c r="A38" s="24"/>
      <c r="B38" s="25" t="s">
        <v>14</v>
      </c>
      <c r="C38" s="24"/>
      <c r="D38" s="29"/>
      <c r="E38" s="29"/>
      <c r="F38" s="29"/>
      <c r="G38" s="29"/>
    </row>
    <row r="39" spans="1:7" ht="24.75" customHeight="1" x14ac:dyDescent="0.25">
      <c r="A39" s="24" t="s">
        <v>87</v>
      </c>
      <c r="B39" s="25" t="s">
        <v>75</v>
      </c>
      <c r="C39" s="24" t="s">
        <v>48</v>
      </c>
      <c r="D39" s="29"/>
      <c r="E39" s="29"/>
      <c r="F39" s="29"/>
      <c r="G39" s="29"/>
    </row>
    <row r="40" spans="1:7" ht="24.75" customHeight="1" x14ac:dyDescent="0.25">
      <c r="A40" s="24" t="s">
        <v>88</v>
      </c>
      <c r="B40" s="25" t="s">
        <v>77</v>
      </c>
      <c r="C40" s="24" t="s">
        <v>48</v>
      </c>
      <c r="D40" s="29"/>
      <c r="E40" s="29"/>
      <c r="F40" s="29"/>
      <c r="G40" s="29"/>
    </row>
    <row r="41" spans="1:7" ht="36" customHeight="1" x14ac:dyDescent="0.25">
      <c r="A41" s="24" t="s">
        <v>89</v>
      </c>
      <c r="B41" s="25" t="s">
        <v>79</v>
      </c>
      <c r="C41" s="27" t="s">
        <v>48</v>
      </c>
      <c r="D41" s="29"/>
      <c r="E41" s="29"/>
      <c r="F41" s="29"/>
      <c r="G41" s="29"/>
    </row>
    <row r="42" spans="1:7" ht="36" customHeight="1" x14ac:dyDescent="0.25">
      <c r="A42" s="24" t="s">
        <v>90</v>
      </c>
      <c r="B42" s="25" t="s">
        <v>91</v>
      </c>
      <c r="C42" s="27"/>
      <c r="D42" s="29">
        <v>0</v>
      </c>
      <c r="E42" s="29">
        <v>0</v>
      </c>
      <c r="F42" s="29"/>
      <c r="G42" s="29">
        <v>0</v>
      </c>
    </row>
    <row r="43" spans="1:7" ht="18" customHeight="1" x14ac:dyDescent="0.25">
      <c r="A43" s="27"/>
      <c r="B43" s="25" t="s">
        <v>14</v>
      </c>
      <c r="C43" s="27"/>
      <c r="D43" s="30"/>
      <c r="E43" s="30"/>
      <c r="F43" s="30"/>
      <c r="G43" s="29"/>
    </row>
    <row r="44" spans="1:7" ht="18" customHeight="1" x14ac:dyDescent="0.25">
      <c r="A44" s="24" t="s">
        <v>92</v>
      </c>
      <c r="B44" s="25" t="s">
        <v>75</v>
      </c>
      <c r="C44" s="24" t="s">
        <v>48</v>
      </c>
      <c r="D44" s="30"/>
      <c r="E44" s="30"/>
      <c r="F44" s="30"/>
      <c r="G44" s="29"/>
    </row>
    <row r="45" spans="1:7" ht="24" customHeight="1" x14ac:dyDescent="0.25">
      <c r="A45" s="24" t="s">
        <v>93</v>
      </c>
      <c r="B45" s="25" t="s">
        <v>77</v>
      </c>
      <c r="C45" s="24" t="s">
        <v>48</v>
      </c>
      <c r="D45" s="30"/>
      <c r="E45" s="30"/>
      <c r="F45" s="30"/>
      <c r="G45" s="29"/>
    </row>
    <row r="46" spans="1:7" ht="30.75" customHeight="1" x14ac:dyDescent="0.25">
      <c r="A46" s="24" t="s">
        <v>94</v>
      </c>
      <c r="B46" s="25" t="s">
        <v>79</v>
      </c>
      <c r="C46" s="24" t="s">
        <v>48</v>
      </c>
      <c r="D46" s="29"/>
      <c r="E46" s="29"/>
      <c r="F46" s="29"/>
      <c r="G46" s="29"/>
    </row>
    <row r="47" spans="1:7" ht="22.5" customHeight="1" x14ac:dyDescent="0.25">
      <c r="A47" s="24" t="s">
        <v>95</v>
      </c>
      <c r="B47" s="25" t="s">
        <v>5</v>
      </c>
      <c r="C47" s="24" t="s">
        <v>48</v>
      </c>
      <c r="D47" s="29">
        <v>0</v>
      </c>
      <c r="E47" s="29">
        <v>0</v>
      </c>
      <c r="F47" s="29"/>
      <c r="G47" s="29">
        <v>0</v>
      </c>
    </row>
    <row r="48" spans="1:7" ht="33" customHeight="1" x14ac:dyDescent="0.25">
      <c r="A48" s="24" t="s">
        <v>96</v>
      </c>
      <c r="B48" s="25" t="s">
        <v>97</v>
      </c>
      <c r="C48" s="24" t="s">
        <v>35</v>
      </c>
      <c r="D48" s="45" t="s">
        <v>588</v>
      </c>
      <c r="E48" s="46"/>
      <c r="F48" s="46"/>
      <c r="G48" s="47"/>
    </row>
    <row r="49" spans="1:8" ht="68.25" customHeight="1" x14ac:dyDescent="0.25">
      <c r="A49" s="24" t="s">
        <v>98</v>
      </c>
      <c r="B49" s="25" t="s">
        <v>37</v>
      </c>
      <c r="C49" s="27"/>
      <c r="D49" s="48" t="s">
        <v>589</v>
      </c>
      <c r="E49" s="49"/>
      <c r="F49" s="49"/>
      <c r="G49" s="50"/>
      <c r="H49" s="21" t="s">
        <v>550</v>
      </c>
    </row>
    <row r="50" spans="1:8" ht="68.25" customHeight="1" x14ac:dyDescent="0.25">
      <c r="A50" s="39"/>
      <c r="B50" s="40"/>
      <c r="C50" s="41"/>
      <c r="D50" s="41"/>
      <c r="E50" s="41"/>
      <c r="F50" s="41"/>
      <c r="G50" s="42"/>
    </row>
    <row r="51" spans="1:8" x14ac:dyDescent="0.25">
      <c r="A51" s="31"/>
    </row>
    <row r="52" spans="1:8" ht="15.75" hidden="1" x14ac:dyDescent="0.25">
      <c r="A52" s="32" t="s">
        <v>142</v>
      </c>
    </row>
    <row r="53" spans="1:8" ht="15.75" hidden="1" x14ac:dyDescent="0.25">
      <c r="A53" s="32" t="s">
        <v>143</v>
      </c>
    </row>
    <row r="54" spans="1:8" ht="15.75" hidden="1" x14ac:dyDescent="0.25">
      <c r="A54" s="32" t="s">
        <v>144</v>
      </c>
    </row>
    <row r="55" spans="1:8" ht="15.75" hidden="1" x14ac:dyDescent="0.25">
      <c r="A55" s="32" t="s">
        <v>145</v>
      </c>
    </row>
    <row r="56" spans="1:8" hidden="1" x14ac:dyDescent="0.25">
      <c r="A56" s="31"/>
    </row>
    <row r="57" spans="1:8" ht="15.75" hidden="1" x14ac:dyDescent="0.25">
      <c r="A57" s="32" t="s">
        <v>146</v>
      </c>
    </row>
    <row r="58" spans="1:8" ht="15.75" hidden="1" x14ac:dyDescent="0.25">
      <c r="A58" s="32" t="s">
        <v>147</v>
      </c>
    </row>
    <row r="59" spans="1:8" x14ac:dyDescent="0.25">
      <c r="A59" s="31"/>
    </row>
  </sheetData>
  <mergeCells count="6">
    <mergeCell ref="D48:G48"/>
    <mergeCell ref="D49:G49"/>
    <mergeCell ref="D27:G27"/>
    <mergeCell ref="A1:G1"/>
    <mergeCell ref="A3:B3"/>
    <mergeCell ref="A4:G4"/>
  </mergeCells>
  <hyperlinks>
    <hyperlink ref="D49" r:id="rId1" display="https://minenergo.gov.ru/industries/power-industry/investment-programs/ao_dgk"/>
  </hyperlinks>
  <pageMargins left="0.70866141732283472" right="0.70866141732283472" top="0.74803149606299213" bottom="0.74803149606299213" header="0.31496062992125984" footer="0.31496062992125984"/>
  <pageSetup paperSize="9" scale="4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workbookViewId="0">
      <selection activeCell="R43" sqref="R43"/>
    </sheetView>
  </sheetViews>
  <sheetFormatPr defaultRowHeight="15" x14ac:dyDescent="0.25"/>
  <cols>
    <col min="1" max="1" width="6" style="6" customWidth="1"/>
    <col min="2" max="2" width="38.7109375" style="6" customWidth="1"/>
    <col min="3" max="3" width="18.42578125" style="6" customWidth="1"/>
    <col min="4" max="9" width="12.28515625" style="6" customWidth="1"/>
    <col min="10" max="10" width="10" style="6" hidden="1" customWidth="1"/>
    <col min="11" max="11" width="0" style="6" hidden="1" customWidth="1"/>
    <col min="12" max="16384" width="9.140625" style="6"/>
  </cols>
  <sheetData>
    <row r="1" spans="1:10" x14ac:dyDescent="0.25">
      <c r="A1" s="1"/>
    </row>
    <row r="2" spans="1:10" s="18" customFormat="1" ht="18.75" x14ac:dyDescent="0.3">
      <c r="A2" s="54" t="s">
        <v>99</v>
      </c>
      <c r="B2" s="54"/>
      <c r="C2" s="54"/>
      <c r="D2" s="54"/>
      <c r="E2" s="54"/>
      <c r="F2" s="54"/>
      <c r="G2" s="54"/>
      <c r="H2" s="54"/>
      <c r="I2" s="54"/>
    </row>
    <row r="3" spans="1:10" x14ac:dyDescent="0.25">
      <c r="A3" s="1"/>
    </row>
    <row r="4" spans="1:10" ht="67.5" customHeight="1" x14ac:dyDescent="0.25">
      <c r="A4" s="56" t="s">
        <v>1</v>
      </c>
      <c r="B4" s="56"/>
      <c r="C4" s="56" t="s">
        <v>100</v>
      </c>
      <c r="D4" s="56" t="str">
        <f>'раздел 2'!D3</f>
        <v>Фактические показатели за 2025 год</v>
      </c>
      <c r="E4" s="56"/>
      <c r="F4" s="58" t="s">
        <v>574</v>
      </c>
      <c r="G4" s="56"/>
      <c r="H4" s="56" t="str">
        <f>'раздел 2'!G3</f>
        <v>Предложения на расчетный период регулирования (2027 год)</v>
      </c>
      <c r="I4" s="56"/>
      <c r="J4" s="20" t="s">
        <v>162</v>
      </c>
    </row>
    <row r="5" spans="1:10" ht="34.5" customHeight="1" x14ac:dyDescent="0.25">
      <c r="A5" s="57"/>
      <c r="B5" s="56"/>
      <c r="C5" s="57"/>
      <c r="D5" s="2" t="s">
        <v>26</v>
      </c>
      <c r="E5" s="2" t="s">
        <v>27</v>
      </c>
      <c r="F5" s="2" t="s">
        <v>26</v>
      </c>
      <c r="G5" s="2" t="s">
        <v>27</v>
      </c>
      <c r="H5" s="2" t="s">
        <v>26</v>
      </c>
      <c r="I5" s="2" t="s">
        <v>27</v>
      </c>
    </row>
    <row r="6" spans="1:10" ht="31.5" hidden="1" x14ac:dyDescent="0.25">
      <c r="A6" s="2" t="s">
        <v>25</v>
      </c>
      <c r="B6" s="3" t="s">
        <v>101</v>
      </c>
      <c r="C6" s="4"/>
      <c r="D6" s="4"/>
      <c r="E6" s="4"/>
      <c r="F6" s="4"/>
      <c r="G6" s="4"/>
      <c r="H6" s="4"/>
      <c r="I6" s="4"/>
    </row>
    <row r="7" spans="1:10" ht="47.25" hidden="1" x14ac:dyDescent="0.25">
      <c r="A7" s="2" t="s">
        <v>3</v>
      </c>
      <c r="B7" s="3" t="s">
        <v>102</v>
      </c>
      <c r="C7" s="4"/>
      <c r="D7" s="4"/>
      <c r="E7" s="4"/>
      <c r="F7" s="4"/>
      <c r="G7" s="4"/>
      <c r="H7" s="4"/>
      <c r="I7" s="4"/>
    </row>
    <row r="8" spans="1:10" ht="267.75" hidden="1" x14ac:dyDescent="0.25">
      <c r="A8" s="4"/>
      <c r="B8" s="3" t="s">
        <v>103</v>
      </c>
      <c r="C8" s="2" t="s">
        <v>104</v>
      </c>
      <c r="D8" s="4"/>
      <c r="E8" s="4"/>
      <c r="F8" s="4"/>
      <c r="G8" s="4"/>
      <c r="H8" s="4"/>
      <c r="I8" s="4"/>
    </row>
    <row r="9" spans="1:10" ht="204.75" hidden="1" x14ac:dyDescent="0.25">
      <c r="A9" s="4"/>
      <c r="B9" s="3" t="s">
        <v>105</v>
      </c>
      <c r="C9" s="2" t="s">
        <v>106</v>
      </c>
      <c r="D9" s="4"/>
      <c r="E9" s="4"/>
      <c r="F9" s="4"/>
      <c r="G9" s="4"/>
      <c r="H9" s="4"/>
      <c r="I9" s="4"/>
    </row>
    <row r="10" spans="1:10" ht="31.5" hidden="1" x14ac:dyDescent="0.25">
      <c r="A10" s="2" t="s">
        <v>4</v>
      </c>
      <c r="B10" s="3" t="s">
        <v>107</v>
      </c>
      <c r="C10" s="4"/>
      <c r="D10" s="4"/>
      <c r="E10" s="4"/>
      <c r="F10" s="4"/>
      <c r="G10" s="4"/>
      <c r="H10" s="4"/>
      <c r="I10" s="4"/>
    </row>
    <row r="11" spans="1:10" ht="15.75" hidden="1" x14ac:dyDescent="0.25">
      <c r="A11" s="4"/>
      <c r="B11" s="3" t="s">
        <v>108</v>
      </c>
      <c r="C11" s="4"/>
      <c r="D11" s="4"/>
      <c r="E11" s="4"/>
      <c r="F11" s="4"/>
      <c r="G11" s="4"/>
      <c r="H11" s="4"/>
      <c r="I11" s="4"/>
    </row>
    <row r="12" spans="1:10" ht="31.5" hidden="1" x14ac:dyDescent="0.25">
      <c r="A12" s="4"/>
      <c r="B12" s="3" t="s">
        <v>109</v>
      </c>
      <c r="C12" s="2" t="s">
        <v>104</v>
      </c>
      <c r="D12" s="4"/>
      <c r="E12" s="4"/>
      <c r="F12" s="4"/>
      <c r="G12" s="4"/>
      <c r="H12" s="4"/>
      <c r="I12" s="4"/>
    </row>
    <row r="13" spans="1:10" ht="31.5" hidden="1" x14ac:dyDescent="0.25">
      <c r="A13" s="4"/>
      <c r="B13" s="3" t="s">
        <v>110</v>
      </c>
      <c r="C13" s="2" t="s">
        <v>106</v>
      </c>
      <c r="D13" s="4"/>
      <c r="E13" s="4"/>
      <c r="F13" s="4"/>
      <c r="G13" s="4"/>
      <c r="H13" s="4"/>
      <c r="I13" s="4"/>
    </row>
    <row r="14" spans="1:10" ht="15.75" hidden="1" x14ac:dyDescent="0.25">
      <c r="A14" s="4"/>
      <c r="B14" s="3" t="s">
        <v>111</v>
      </c>
      <c r="C14" s="2" t="s">
        <v>106</v>
      </c>
      <c r="D14" s="4"/>
      <c r="E14" s="4"/>
      <c r="F14" s="4"/>
      <c r="G14" s="4"/>
      <c r="H14" s="4"/>
      <c r="I14" s="4"/>
    </row>
    <row r="15" spans="1:10" ht="15.75" hidden="1" x14ac:dyDescent="0.25">
      <c r="A15" s="2" t="s">
        <v>6</v>
      </c>
      <c r="B15" s="3" t="s">
        <v>112</v>
      </c>
      <c r="C15" s="2" t="s">
        <v>106</v>
      </c>
      <c r="D15" s="4"/>
      <c r="E15" s="4"/>
      <c r="F15" s="4"/>
      <c r="G15" s="4"/>
      <c r="H15" s="4"/>
      <c r="I15" s="4"/>
    </row>
    <row r="16" spans="1:10" ht="15.75" hidden="1" x14ac:dyDescent="0.25">
      <c r="A16" s="2" t="s">
        <v>7</v>
      </c>
      <c r="B16" s="3" t="s">
        <v>113</v>
      </c>
      <c r="C16" s="4"/>
      <c r="D16" s="4"/>
      <c r="E16" s="4"/>
      <c r="F16" s="4"/>
      <c r="G16" s="4"/>
      <c r="H16" s="4"/>
      <c r="I16" s="4"/>
    </row>
    <row r="17" spans="1:11" ht="47.25" hidden="1" x14ac:dyDescent="0.25">
      <c r="A17" s="2" t="s">
        <v>8</v>
      </c>
      <c r="B17" s="3" t="s">
        <v>114</v>
      </c>
      <c r="C17" s="2" t="s">
        <v>106</v>
      </c>
      <c r="D17" s="4"/>
      <c r="E17" s="4"/>
      <c r="F17" s="4"/>
      <c r="G17" s="4"/>
      <c r="H17" s="4"/>
      <c r="I17" s="4"/>
    </row>
    <row r="18" spans="1:11" ht="78.75" hidden="1" x14ac:dyDescent="0.25">
      <c r="A18" s="2" t="s">
        <v>10</v>
      </c>
      <c r="B18" s="3" t="s">
        <v>115</v>
      </c>
      <c r="C18" s="2" t="s">
        <v>106</v>
      </c>
      <c r="D18" s="4"/>
      <c r="E18" s="4"/>
      <c r="F18" s="4"/>
      <c r="G18" s="4"/>
      <c r="H18" s="4"/>
      <c r="I18" s="4"/>
    </row>
    <row r="19" spans="1:11" ht="31.5" hidden="1" x14ac:dyDescent="0.25">
      <c r="A19" s="2" t="s">
        <v>11</v>
      </c>
      <c r="B19" s="3" t="s">
        <v>116</v>
      </c>
      <c r="C19" s="2" t="s">
        <v>106</v>
      </c>
      <c r="D19" s="4"/>
      <c r="E19" s="4"/>
      <c r="F19" s="4"/>
      <c r="G19" s="4"/>
      <c r="H19" s="4"/>
      <c r="I19" s="4"/>
    </row>
    <row r="20" spans="1:11" ht="15.75" hidden="1" x14ac:dyDescent="0.25">
      <c r="A20" s="4"/>
      <c r="B20" s="3" t="s">
        <v>28</v>
      </c>
      <c r="C20" s="2" t="s">
        <v>106</v>
      </c>
      <c r="D20" s="4"/>
      <c r="E20" s="4"/>
      <c r="F20" s="4"/>
      <c r="G20" s="4"/>
      <c r="H20" s="4"/>
      <c r="I20" s="4"/>
    </row>
    <row r="21" spans="1:11" ht="15.75" hidden="1" x14ac:dyDescent="0.25">
      <c r="A21" s="4"/>
      <c r="B21" s="3" t="s">
        <v>29</v>
      </c>
      <c r="C21" s="2" t="s">
        <v>106</v>
      </c>
      <c r="D21" s="4"/>
      <c r="E21" s="4"/>
      <c r="F21" s="4"/>
      <c r="G21" s="4"/>
      <c r="H21" s="4"/>
      <c r="I21" s="4"/>
    </row>
    <row r="22" spans="1:11" ht="15.75" hidden="1" x14ac:dyDescent="0.25">
      <c r="A22" s="4"/>
      <c r="B22" s="3" t="s">
        <v>30</v>
      </c>
      <c r="C22" s="2" t="s">
        <v>106</v>
      </c>
      <c r="D22" s="4"/>
      <c r="E22" s="4"/>
      <c r="F22" s="4"/>
      <c r="G22" s="4"/>
      <c r="H22" s="4"/>
      <c r="I22" s="4"/>
    </row>
    <row r="23" spans="1:11" ht="15.75" x14ac:dyDescent="0.25">
      <c r="A23" s="2" t="s">
        <v>12</v>
      </c>
      <c r="B23" s="3" t="s">
        <v>117</v>
      </c>
      <c r="C23" s="4"/>
      <c r="D23" s="4"/>
      <c r="E23" s="4"/>
      <c r="F23" s="4"/>
      <c r="G23" s="4"/>
      <c r="H23" s="4"/>
      <c r="I23" s="4"/>
    </row>
    <row r="24" spans="1:11" ht="31.5" x14ac:dyDescent="0.25">
      <c r="A24" s="2" t="s">
        <v>13</v>
      </c>
      <c r="B24" s="3" t="s">
        <v>118</v>
      </c>
      <c r="C24" s="2" t="s">
        <v>119</v>
      </c>
      <c r="D24" s="17" t="s">
        <v>395</v>
      </c>
      <c r="E24" s="17" t="s">
        <v>395</v>
      </c>
      <c r="F24" s="17" t="s">
        <v>395</v>
      </c>
      <c r="G24" s="17" t="s">
        <v>395</v>
      </c>
      <c r="H24" s="17" t="s">
        <v>395</v>
      </c>
      <c r="I24" s="17" t="s">
        <v>395</v>
      </c>
      <c r="J24" s="19"/>
    </row>
    <row r="25" spans="1:11" ht="31.5" x14ac:dyDescent="0.25">
      <c r="A25" s="4"/>
      <c r="B25" s="3" t="s">
        <v>120</v>
      </c>
      <c r="C25" s="2" t="s">
        <v>119</v>
      </c>
      <c r="D25" s="17" t="s">
        <v>395</v>
      </c>
      <c r="E25" s="17" t="s">
        <v>395</v>
      </c>
      <c r="F25" s="17" t="s">
        <v>395</v>
      </c>
      <c r="G25" s="17" t="s">
        <v>395</v>
      </c>
      <c r="H25" s="17" t="s">
        <v>395</v>
      </c>
      <c r="I25" s="17" t="s">
        <v>395</v>
      </c>
    </row>
    <row r="26" spans="1:11" ht="47.25" x14ac:dyDescent="0.25">
      <c r="A26" s="2" t="s">
        <v>15</v>
      </c>
      <c r="B26" s="3" t="s">
        <v>394</v>
      </c>
      <c r="C26" s="2" t="s">
        <v>104</v>
      </c>
      <c r="D26" s="43">
        <v>2055091.66</v>
      </c>
      <c r="E26" s="43">
        <v>2055091.66</v>
      </c>
      <c r="F26" s="44">
        <f>G26</f>
        <v>1825647.2631603649</v>
      </c>
      <c r="G26" s="44">
        <f>вспом!J67</f>
        <v>1825647.2631603649</v>
      </c>
      <c r="H26" s="43">
        <f>I26</f>
        <v>2017727.8799401869</v>
      </c>
      <c r="I26" s="43">
        <f>'раздел 2'!G31/'раздел 2'!G6/12*1000000</f>
        <v>2017727.8799401869</v>
      </c>
      <c r="J26" s="19">
        <f>вспом!$L$67</f>
        <v>2017727.8799401873</v>
      </c>
      <c r="K26" s="6" t="s">
        <v>569</v>
      </c>
    </row>
    <row r="27" spans="1:11" ht="31.5" hidden="1" x14ac:dyDescent="0.25">
      <c r="A27" s="2" t="s">
        <v>16</v>
      </c>
      <c r="B27" s="3" t="s">
        <v>121</v>
      </c>
      <c r="C27" s="2" t="s">
        <v>122</v>
      </c>
      <c r="D27" s="4"/>
      <c r="E27" s="4"/>
      <c r="F27" s="4"/>
      <c r="G27" s="4"/>
      <c r="H27" s="4"/>
      <c r="I27" s="4"/>
    </row>
    <row r="28" spans="1:11" ht="31.5" hidden="1" x14ac:dyDescent="0.25">
      <c r="A28" s="2" t="s">
        <v>123</v>
      </c>
      <c r="B28" s="3" t="s">
        <v>124</v>
      </c>
      <c r="C28" s="2" t="s">
        <v>122</v>
      </c>
      <c r="D28" s="4"/>
      <c r="E28" s="4"/>
      <c r="F28" s="4"/>
      <c r="G28" s="4"/>
      <c r="H28" s="4"/>
      <c r="I28" s="4"/>
    </row>
    <row r="29" spans="1:11" ht="31.5" hidden="1" x14ac:dyDescent="0.25">
      <c r="A29" s="2" t="s">
        <v>125</v>
      </c>
      <c r="B29" s="3" t="s">
        <v>126</v>
      </c>
      <c r="C29" s="2" t="s">
        <v>122</v>
      </c>
      <c r="D29" s="4"/>
      <c r="E29" s="4"/>
      <c r="F29" s="4"/>
      <c r="G29" s="4"/>
      <c r="H29" s="4"/>
      <c r="I29" s="4"/>
    </row>
    <row r="30" spans="1:11" ht="18.75" hidden="1" x14ac:dyDescent="0.25">
      <c r="A30" s="4"/>
      <c r="B30" s="3" t="s">
        <v>127</v>
      </c>
      <c r="C30" s="2" t="s">
        <v>122</v>
      </c>
      <c r="D30" s="4"/>
      <c r="E30" s="4"/>
      <c r="F30" s="4"/>
      <c r="G30" s="4"/>
      <c r="H30" s="4"/>
      <c r="I30" s="4"/>
    </row>
    <row r="31" spans="1:11" ht="18.75" hidden="1" x14ac:dyDescent="0.25">
      <c r="A31" s="4"/>
      <c r="B31" s="3" t="s">
        <v>128</v>
      </c>
      <c r="C31" s="2" t="s">
        <v>122</v>
      </c>
      <c r="D31" s="4"/>
      <c r="E31" s="4"/>
      <c r="F31" s="4"/>
      <c r="G31" s="4"/>
      <c r="H31" s="4"/>
      <c r="I31" s="4"/>
    </row>
    <row r="32" spans="1:11" ht="18.75" hidden="1" x14ac:dyDescent="0.25">
      <c r="A32" s="4"/>
      <c r="B32" s="3" t="s">
        <v>129</v>
      </c>
      <c r="C32" s="2" t="s">
        <v>122</v>
      </c>
      <c r="D32" s="4"/>
      <c r="E32" s="4"/>
      <c r="F32" s="4"/>
      <c r="G32" s="4"/>
      <c r="H32" s="4"/>
      <c r="I32" s="4"/>
    </row>
    <row r="33" spans="1:11" ht="18.75" hidden="1" x14ac:dyDescent="0.25">
      <c r="A33" s="4"/>
      <c r="B33" s="3" t="s">
        <v>130</v>
      </c>
      <c r="C33" s="2" t="s">
        <v>122</v>
      </c>
      <c r="D33" s="4"/>
      <c r="E33" s="4"/>
      <c r="F33" s="4"/>
      <c r="G33" s="4"/>
      <c r="H33" s="4"/>
      <c r="I33" s="4"/>
    </row>
    <row r="34" spans="1:11" ht="31.5" hidden="1" x14ac:dyDescent="0.25">
      <c r="A34" s="2" t="s">
        <v>131</v>
      </c>
      <c r="B34" s="3" t="s">
        <v>132</v>
      </c>
      <c r="C34" s="2" t="s">
        <v>122</v>
      </c>
      <c r="D34" s="4"/>
      <c r="E34" s="4"/>
      <c r="F34" s="4"/>
      <c r="G34" s="4"/>
      <c r="H34" s="4"/>
      <c r="I34" s="4"/>
    </row>
    <row r="35" spans="1:11" ht="31.5" hidden="1" x14ac:dyDescent="0.25">
      <c r="A35" s="2" t="s">
        <v>17</v>
      </c>
      <c r="B35" s="3" t="s">
        <v>133</v>
      </c>
      <c r="C35" s="4"/>
      <c r="D35" s="4"/>
      <c r="E35" s="4"/>
      <c r="F35" s="4"/>
      <c r="G35" s="4"/>
      <c r="H35" s="4"/>
      <c r="I35" s="4"/>
    </row>
    <row r="36" spans="1:11" ht="31.5" hidden="1" x14ac:dyDescent="0.25">
      <c r="A36" s="2" t="s">
        <v>18</v>
      </c>
      <c r="B36" s="3" t="s">
        <v>134</v>
      </c>
      <c r="C36" s="2" t="s">
        <v>135</v>
      </c>
      <c r="D36" s="4"/>
      <c r="E36" s="4"/>
      <c r="F36" s="4"/>
      <c r="G36" s="4"/>
      <c r="H36" s="4"/>
      <c r="I36" s="4"/>
    </row>
    <row r="37" spans="1:11" ht="31.5" hidden="1" x14ac:dyDescent="0.25">
      <c r="A37" s="2" t="s">
        <v>136</v>
      </c>
      <c r="B37" s="3" t="s">
        <v>137</v>
      </c>
      <c r="C37" s="2" t="s">
        <v>122</v>
      </c>
      <c r="D37" s="4"/>
      <c r="E37" s="4"/>
      <c r="F37" s="4"/>
      <c r="G37" s="4"/>
      <c r="H37" s="4"/>
      <c r="I37" s="4"/>
    </row>
    <row r="38" spans="1:11" ht="31.5" hidden="1" x14ac:dyDescent="0.25">
      <c r="A38" s="2" t="s">
        <v>19</v>
      </c>
      <c r="B38" s="3" t="s">
        <v>138</v>
      </c>
      <c r="C38" s="2" t="s">
        <v>139</v>
      </c>
      <c r="D38" s="4"/>
      <c r="E38" s="4"/>
      <c r="F38" s="4"/>
      <c r="G38" s="4"/>
      <c r="H38" s="4"/>
      <c r="I38" s="4"/>
    </row>
    <row r="39" spans="1:11" ht="15.75" hidden="1" x14ac:dyDescent="0.25">
      <c r="A39" s="4"/>
      <c r="B39" s="5" t="s">
        <v>140</v>
      </c>
      <c r="C39" s="2" t="s">
        <v>139</v>
      </c>
      <c r="D39" s="4"/>
      <c r="E39" s="4"/>
      <c r="F39" s="4"/>
      <c r="G39" s="4"/>
      <c r="H39" s="4"/>
      <c r="I39" s="4"/>
    </row>
    <row r="40" spans="1:11" ht="15.75" hidden="1" x14ac:dyDescent="0.25">
      <c r="A40" s="4"/>
      <c r="B40" s="5" t="s">
        <v>141</v>
      </c>
      <c r="C40" s="2" t="s">
        <v>139</v>
      </c>
      <c r="D40" s="4"/>
      <c r="E40" s="4"/>
      <c r="F40" s="4"/>
      <c r="G40" s="4"/>
      <c r="H40" s="4"/>
      <c r="I40" s="4"/>
    </row>
    <row r="41" spans="1:11" x14ac:dyDescent="0.25">
      <c r="A41" s="1"/>
      <c r="K41" s="6" t="s">
        <v>570</v>
      </c>
    </row>
    <row r="42" spans="1:11" x14ac:dyDescent="0.25">
      <c r="A42" s="1"/>
    </row>
    <row r="43" spans="1:11" s="7" customFormat="1" x14ac:dyDescent="0.25"/>
    <row r="44" spans="1:11" s="7" customFormat="1" x14ac:dyDescent="0.25">
      <c r="B44" s="38"/>
    </row>
    <row r="45" spans="1:11" x14ac:dyDescent="0.25">
      <c r="B45" s="34"/>
    </row>
  </sheetData>
  <mergeCells count="6">
    <mergeCell ref="A2:I2"/>
    <mergeCell ref="A4:B5"/>
    <mergeCell ref="C4:C5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topLeftCell="C1" workbookViewId="0">
      <pane xSplit="5" ySplit="8" topLeftCell="H9" activePane="bottomRight" state="frozen"/>
      <selection activeCell="K34" sqref="K34"/>
      <selection pane="topRight" activeCell="K34" sqref="K34"/>
      <selection pane="bottomLeft" activeCell="K34" sqref="K34"/>
      <selection pane="bottomRight" activeCell="K34" sqref="K34"/>
    </sheetView>
  </sheetViews>
  <sheetFormatPr defaultRowHeight="15" x14ac:dyDescent="0.25"/>
  <cols>
    <col min="1" max="2" width="3.7109375" style="35" hidden="1" customWidth="1"/>
    <col min="3" max="3" width="3.7109375" style="35" customWidth="1"/>
    <col min="4" max="4" width="6.7109375" style="35" customWidth="1"/>
    <col min="5" max="5" width="52.7109375" style="35" customWidth="1"/>
    <col min="6" max="6" width="7.85546875" style="35" hidden="1" customWidth="1"/>
    <col min="7" max="7" width="13.7109375" style="35" customWidth="1"/>
    <col min="8" max="12" width="18.7109375" style="35" customWidth="1"/>
    <col min="13" max="14" width="9.7109375" style="35" customWidth="1"/>
    <col min="15" max="15" width="13" style="35" customWidth="1"/>
    <col min="16" max="16" width="9.7109375" style="35" customWidth="1"/>
    <col min="17" max="17" width="9.140625" style="35"/>
    <col min="18" max="18" width="10" style="35" bestFit="1" customWidth="1"/>
    <col min="19" max="16384" width="9.140625" style="35"/>
  </cols>
  <sheetData>
    <row r="1" spans="4:16" ht="17.100000000000001" customHeight="1" x14ac:dyDescent="0.25">
      <c r="D1" s="35" t="s">
        <v>383</v>
      </c>
      <c r="P1" s="35" t="s">
        <v>382</v>
      </c>
    </row>
    <row r="2" spans="4:16" ht="18.95" customHeight="1" x14ac:dyDescent="0.25">
      <c r="D2" s="35" t="s">
        <v>552</v>
      </c>
    </row>
    <row r="3" spans="4:16" ht="3" customHeight="1" x14ac:dyDescent="0.25"/>
    <row r="4" spans="4:16" ht="14.25" customHeight="1" x14ac:dyDescent="0.25">
      <c r="D4" s="35" t="s">
        <v>381</v>
      </c>
      <c r="E4" s="35" t="s">
        <v>380</v>
      </c>
      <c r="G4" s="35" t="s">
        <v>2</v>
      </c>
      <c r="H4" s="35">
        <v>2025</v>
      </c>
      <c r="J4" s="35">
        <v>2026</v>
      </c>
      <c r="L4" s="35">
        <v>2027</v>
      </c>
      <c r="M4" s="35" t="s">
        <v>572</v>
      </c>
      <c r="O4" s="35" t="s">
        <v>386</v>
      </c>
    </row>
    <row r="5" spans="4:16" ht="12" customHeight="1" x14ac:dyDescent="0.25"/>
    <row r="6" spans="4:16" ht="36.75" customHeight="1" x14ac:dyDescent="0.25">
      <c r="H6" s="35" t="s">
        <v>379</v>
      </c>
      <c r="I6" s="35" t="s">
        <v>378</v>
      </c>
      <c r="J6" s="35" t="s">
        <v>379</v>
      </c>
      <c r="K6" s="35" t="s">
        <v>378</v>
      </c>
      <c r="L6" s="35" t="s">
        <v>377</v>
      </c>
      <c r="M6" s="35" t="s">
        <v>376</v>
      </c>
      <c r="N6" s="35" t="s">
        <v>375</v>
      </c>
      <c r="O6" s="35" t="s">
        <v>376</v>
      </c>
      <c r="P6" s="35" t="s">
        <v>375</v>
      </c>
    </row>
    <row r="7" spans="4:16" x14ac:dyDescent="0.25">
      <c r="D7" s="35" t="s">
        <v>374</v>
      </c>
      <c r="E7" s="35" t="s">
        <v>372</v>
      </c>
      <c r="G7" s="35">
        <v>3</v>
      </c>
      <c r="H7" s="35">
        <v>4</v>
      </c>
      <c r="I7" s="35">
        <v>5</v>
      </c>
      <c r="J7" s="35">
        <v>6</v>
      </c>
      <c r="K7" s="35">
        <v>7</v>
      </c>
      <c r="L7" s="35">
        <v>8</v>
      </c>
      <c r="M7" s="35">
        <v>9</v>
      </c>
      <c r="N7" s="35">
        <v>10</v>
      </c>
      <c r="O7" s="35">
        <v>11</v>
      </c>
      <c r="P7" s="35">
        <v>12</v>
      </c>
    </row>
    <row r="8" spans="4:16" hidden="1" x14ac:dyDescent="0.25"/>
    <row r="9" spans="4:16" ht="17.100000000000001" customHeight="1" x14ac:dyDescent="0.25">
      <c r="D9" s="35" t="s">
        <v>374</v>
      </c>
      <c r="E9" s="35" t="s">
        <v>39</v>
      </c>
      <c r="F9" s="35" t="s">
        <v>373</v>
      </c>
      <c r="G9" s="35" t="s">
        <v>9</v>
      </c>
      <c r="H9" s="35">
        <v>126</v>
      </c>
      <c r="I9" s="35">
        <v>126</v>
      </c>
      <c r="J9" s="35">
        <v>126</v>
      </c>
      <c r="K9" s="35">
        <v>126</v>
      </c>
      <c r="L9" s="35">
        <v>126</v>
      </c>
      <c r="M9" s="35">
        <v>100</v>
      </c>
      <c r="N9" s="35">
        <v>100</v>
      </c>
      <c r="O9" s="35">
        <v>100</v>
      </c>
      <c r="P9" s="35">
        <v>100</v>
      </c>
    </row>
    <row r="10" spans="4:16" ht="35.25" customHeight="1" x14ac:dyDescent="0.25">
      <c r="D10" s="35" t="s">
        <v>372</v>
      </c>
      <c r="E10" s="35" t="s">
        <v>40</v>
      </c>
      <c r="F10" s="35" t="s">
        <v>371</v>
      </c>
      <c r="G10" s="35" t="s">
        <v>9</v>
      </c>
      <c r="H10" s="35">
        <v>97.579583333333332</v>
      </c>
      <c r="I10" s="35">
        <v>112.47</v>
      </c>
      <c r="J10" s="35">
        <v>112.6665</v>
      </c>
      <c r="K10" s="35">
        <v>112.6665</v>
      </c>
      <c r="L10" s="35">
        <v>112.93</v>
      </c>
      <c r="M10" s="35">
        <v>100.23387608561552</v>
      </c>
      <c r="N10" s="35">
        <v>100.23387608561552</v>
      </c>
      <c r="O10" s="35">
        <v>115.73117668911274</v>
      </c>
      <c r="P10" s="35">
        <v>100.40899795501024</v>
      </c>
    </row>
    <row r="11" spans="4:16" ht="17.100000000000001" customHeight="1" x14ac:dyDescent="0.25">
      <c r="D11" s="35" t="s">
        <v>370</v>
      </c>
      <c r="E11" s="35" t="s">
        <v>369</v>
      </c>
      <c r="F11" s="35" t="s">
        <v>368</v>
      </c>
      <c r="G11" s="35" t="s">
        <v>187</v>
      </c>
      <c r="H11" s="35">
        <v>700</v>
      </c>
      <c r="I11" s="35">
        <v>700</v>
      </c>
      <c r="J11" s="35">
        <v>748.40800000000002</v>
      </c>
      <c r="K11" s="35">
        <v>748.40800000000002</v>
      </c>
      <c r="L11" s="35">
        <v>751.12</v>
      </c>
      <c r="M11" s="35">
        <v>100.36236918899853</v>
      </c>
      <c r="N11" s="35">
        <v>100.36236918899853</v>
      </c>
      <c r="O11" s="35">
        <v>107.30285714285715</v>
      </c>
      <c r="P11" s="35">
        <v>107.30285714285715</v>
      </c>
    </row>
    <row r="12" spans="4:16" ht="17.100000000000001" customHeight="1" x14ac:dyDescent="0.25">
      <c r="D12" s="35" t="s">
        <v>367</v>
      </c>
      <c r="E12" s="35" t="s">
        <v>366</v>
      </c>
      <c r="F12" s="35" t="s">
        <v>365</v>
      </c>
      <c r="G12" s="35" t="s">
        <v>187</v>
      </c>
      <c r="H12" s="35">
        <v>604.82026228597806</v>
      </c>
      <c r="I12" s="35">
        <v>604.82026228597806</v>
      </c>
      <c r="J12" s="35">
        <v>644.93338267421836</v>
      </c>
      <c r="K12" s="35">
        <v>644.93338267421836</v>
      </c>
      <c r="L12" s="35">
        <v>654.85</v>
      </c>
      <c r="M12" s="35">
        <v>101.53761885989874</v>
      </c>
      <c r="N12" s="35">
        <v>101.53761885989874</v>
      </c>
      <c r="O12" s="35">
        <v>108.27183559044957</v>
      </c>
      <c r="P12" s="35">
        <v>108.27183559044957</v>
      </c>
    </row>
    <row r="13" spans="4:16" ht="17.100000000000001" customHeight="1" x14ac:dyDescent="0.25">
      <c r="D13" s="35" t="s">
        <v>364</v>
      </c>
      <c r="E13" s="35" t="s">
        <v>363</v>
      </c>
      <c r="F13" s="35" t="s">
        <v>362</v>
      </c>
      <c r="G13" s="35" t="s">
        <v>187</v>
      </c>
      <c r="H13" s="35">
        <v>595.65925100000004</v>
      </c>
      <c r="I13" s="35">
        <v>595.65925100000004</v>
      </c>
      <c r="J13" s="35">
        <v>635.03600000000006</v>
      </c>
      <c r="K13" s="35">
        <v>635.03600000000006</v>
      </c>
      <c r="L13" s="35">
        <v>644.50000000000011</v>
      </c>
      <c r="M13" s="35">
        <v>101.49030921081641</v>
      </c>
      <c r="N13" s="35">
        <v>101.49030921081641</v>
      </c>
      <c r="O13" s="35">
        <v>108.19944438334595</v>
      </c>
      <c r="P13" s="35">
        <v>108.19944438334595</v>
      </c>
    </row>
    <row r="14" spans="4:16" ht="17.100000000000001" customHeight="1" x14ac:dyDescent="0.25">
      <c r="D14" s="35" t="s">
        <v>361</v>
      </c>
      <c r="E14" s="35" t="s">
        <v>360</v>
      </c>
      <c r="F14" s="35" t="s">
        <v>359</v>
      </c>
      <c r="G14" s="35" t="s">
        <v>355</v>
      </c>
      <c r="H14" s="35">
        <v>196.22989999999999</v>
      </c>
      <c r="I14" s="35">
        <v>196.22989999999999</v>
      </c>
      <c r="J14" s="35">
        <v>204.10599999999999</v>
      </c>
      <c r="K14" s="35">
        <v>204.10599999999999</v>
      </c>
      <c r="L14" s="35">
        <v>192.34</v>
      </c>
      <c r="M14" s="35">
        <v>94.235348299413062</v>
      </c>
      <c r="N14" s="35">
        <v>94.235348299413062</v>
      </c>
      <c r="O14" s="35">
        <v>98.017682320584171</v>
      </c>
      <c r="P14" s="35">
        <v>98.017682320584171</v>
      </c>
    </row>
    <row r="15" spans="4:16" ht="17.100000000000001" customHeight="1" x14ac:dyDescent="0.25">
      <c r="D15" s="35" t="s">
        <v>358</v>
      </c>
      <c r="E15" s="35" t="s">
        <v>357</v>
      </c>
      <c r="F15" s="35" t="s">
        <v>356</v>
      </c>
      <c r="G15" s="35" t="s">
        <v>355</v>
      </c>
      <c r="H15" s="35">
        <v>186.58999999999997</v>
      </c>
      <c r="I15" s="35">
        <v>186.58999999999997</v>
      </c>
      <c r="J15" s="35">
        <v>186.595</v>
      </c>
      <c r="K15" s="35">
        <v>186.595</v>
      </c>
      <c r="L15" s="35">
        <v>182.72</v>
      </c>
      <c r="M15" s="35">
        <v>97.923309842171548</v>
      </c>
      <c r="N15" s="35">
        <v>97.923309842171548</v>
      </c>
      <c r="O15" s="35">
        <v>97.925933865694844</v>
      </c>
      <c r="P15" s="35">
        <v>97.925933865694844</v>
      </c>
    </row>
    <row r="16" spans="4:16" ht="23.25" customHeight="1" x14ac:dyDescent="0.25">
      <c r="D16" s="35" t="s">
        <v>354</v>
      </c>
      <c r="E16" s="35" t="s">
        <v>353</v>
      </c>
      <c r="F16" s="35" t="s">
        <v>352</v>
      </c>
      <c r="G16" s="35" t="s">
        <v>201</v>
      </c>
      <c r="H16" s="35">
        <v>5618156.0663280012</v>
      </c>
      <c r="I16" s="35">
        <v>5896797.3453389006</v>
      </c>
      <c r="J16" s="35">
        <v>5406531.4336392051</v>
      </c>
      <c r="K16" s="35">
        <v>5667445.4130968368</v>
      </c>
      <c r="L16" s="35">
        <v>5870062.3655043049</v>
      </c>
      <c r="M16" s="35">
        <v>108.57353624138814</v>
      </c>
      <c r="N16" s="35">
        <v>103.57510196638582</v>
      </c>
      <c r="O16" s="35">
        <v>104.48378963137186</v>
      </c>
      <c r="P16" s="35">
        <v>99.546618642817563</v>
      </c>
    </row>
    <row r="17" spans="4:16" ht="17.100000000000001" customHeight="1" x14ac:dyDescent="0.25">
      <c r="D17" s="35" t="s">
        <v>351</v>
      </c>
      <c r="E17" s="35" t="s">
        <v>350</v>
      </c>
      <c r="F17" s="35" t="s">
        <v>349</v>
      </c>
      <c r="G17" s="35" t="s">
        <v>201</v>
      </c>
      <c r="H17" s="35">
        <v>3200133.2829816486</v>
      </c>
      <c r="I17" s="35">
        <v>3200133.2829816486</v>
      </c>
      <c r="J17" s="35">
        <v>2951488.0866492991</v>
      </c>
      <c r="K17" s="35">
        <v>2951488.0866492991</v>
      </c>
      <c r="L17" s="35">
        <v>3151629.8288530149</v>
      </c>
      <c r="M17" s="35">
        <v>106.78104523304812</v>
      </c>
      <c r="N17" s="35">
        <v>106.78104523304812</v>
      </c>
      <c r="O17" s="35">
        <v>98.484330187540138</v>
      </c>
      <c r="P17" s="35">
        <v>98.484330187540138</v>
      </c>
    </row>
    <row r="18" spans="4:16" ht="17.100000000000001" customHeight="1" x14ac:dyDescent="0.25">
      <c r="D18" s="35" t="s">
        <v>348</v>
      </c>
      <c r="E18" s="35" t="s">
        <v>347</v>
      </c>
      <c r="F18" s="35" t="s">
        <v>346</v>
      </c>
      <c r="G18" s="35" t="s">
        <v>201</v>
      </c>
      <c r="H18" s="35">
        <v>2859773.953547488</v>
      </c>
      <c r="I18" s="35">
        <v>2859773.953547488</v>
      </c>
      <c r="J18" s="35">
        <v>2648094.8067625407</v>
      </c>
      <c r="K18" s="35">
        <v>2648094.8067625407</v>
      </c>
      <c r="L18" s="35">
        <v>2848722.7159970393</v>
      </c>
      <c r="M18" s="35">
        <v>107.57631141914359</v>
      </c>
      <c r="N18" s="35">
        <v>107.57631141914359</v>
      </c>
      <c r="O18" s="35">
        <v>99.613562549699424</v>
      </c>
      <c r="P18" s="35">
        <v>99.613562549699424</v>
      </c>
    </row>
    <row r="19" spans="4:16" ht="17.100000000000001" customHeight="1" x14ac:dyDescent="0.25">
      <c r="D19" s="35" t="s">
        <v>345</v>
      </c>
      <c r="E19" s="35" t="s">
        <v>344</v>
      </c>
      <c r="F19" s="35" t="s">
        <v>343</v>
      </c>
      <c r="G19" s="35" t="s">
        <v>201</v>
      </c>
      <c r="H19" s="35">
        <v>340359.32943416061</v>
      </c>
      <c r="I19" s="35">
        <v>340359.32943416061</v>
      </c>
      <c r="J19" s="35">
        <v>303393.27988675842</v>
      </c>
      <c r="K19" s="35">
        <v>303393.27988675842</v>
      </c>
      <c r="L19" s="35">
        <v>302907.11285597552</v>
      </c>
      <c r="M19" s="35">
        <v>99.83975682290513</v>
      </c>
      <c r="N19" s="35">
        <v>99.83975682290513</v>
      </c>
      <c r="O19" s="35">
        <v>88.996271487416408</v>
      </c>
      <c r="P19" s="35">
        <v>88.996271487416408</v>
      </c>
    </row>
    <row r="20" spans="4:16" ht="17.100000000000001" customHeight="1" x14ac:dyDescent="0.25">
      <c r="D20" s="35" t="s">
        <v>342</v>
      </c>
      <c r="E20" s="35" t="s">
        <v>341</v>
      </c>
      <c r="F20" s="35" t="s">
        <v>340</v>
      </c>
      <c r="G20" s="35" t="s">
        <v>201</v>
      </c>
      <c r="H20" s="35">
        <v>1252201.2570829862</v>
      </c>
      <c r="I20" s="35">
        <v>1350424.6072199997</v>
      </c>
      <c r="J20" s="35">
        <v>1179738.948909058</v>
      </c>
      <c r="K20" s="35">
        <v>1231614.0492499999</v>
      </c>
      <c r="L20" s="35">
        <v>1231614.0492499999</v>
      </c>
      <c r="M20" s="35">
        <v>104.3971677284125</v>
      </c>
      <c r="N20" s="35">
        <v>100</v>
      </c>
      <c r="O20" s="35">
        <v>98.355918610004892</v>
      </c>
      <c r="P20" s="35">
        <v>91.201985113809158</v>
      </c>
    </row>
    <row r="21" spans="4:16" ht="17.100000000000001" customHeight="1" x14ac:dyDescent="0.25">
      <c r="D21" s="35" t="s">
        <v>339</v>
      </c>
      <c r="E21" s="35" t="s">
        <v>338</v>
      </c>
      <c r="F21" s="35" t="s">
        <v>337</v>
      </c>
      <c r="G21" s="35" t="s">
        <v>201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</row>
    <row r="22" spans="4:16" ht="17.100000000000001" customHeight="1" x14ac:dyDescent="0.25">
      <c r="D22" s="35" t="s">
        <v>336</v>
      </c>
      <c r="E22" s="35" t="s">
        <v>335</v>
      </c>
      <c r="F22" s="35" t="s">
        <v>334</v>
      </c>
      <c r="G22" s="35" t="s">
        <v>201</v>
      </c>
      <c r="H22" s="35">
        <v>572092.38094018726</v>
      </c>
      <c r="I22" s="35">
        <v>740347.55886657408</v>
      </c>
      <c r="J22" s="35">
        <v>648558.14469795208</v>
      </c>
      <c r="K22" s="35">
        <v>843967.89191760821</v>
      </c>
      <c r="L22" s="35">
        <v>845235.49640251859</v>
      </c>
      <c r="M22" s="35">
        <v>130.32532292014673</v>
      </c>
      <c r="N22" s="35">
        <v>100.15019581870943</v>
      </c>
      <c r="O22" s="35">
        <v>147.74458191759919</v>
      </c>
      <c r="P22" s="35">
        <v>114.16739155546367</v>
      </c>
    </row>
    <row r="23" spans="4:16" ht="17.100000000000001" customHeight="1" x14ac:dyDescent="0.25">
      <c r="D23" s="35" t="s">
        <v>333</v>
      </c>
      <c r="E23" s="35" t="s">
        <v>332</v>
      </c>
      <c r="F23" s="35" t="s">
        <v>331</v>
      </c>
      <c r="G23" s="35" t="s">
        <v>201</v>
      </c>
      <c r="H23" s="35">
        <v>23268.751632000003</v>
      </c>
      <c r="I23" s="35">
        <v>24618.33942</v>
      </c>
      <c r="J23" s="35">
        <v>27197.124191999999</v>
      </c>
      <c r="K23" s="35">
        <v>29681.340192</v>
      </c>
      <c r="L23" s="35">
        <v>30987.319160448002</v>
      </c>
      <c r="M23" s="35">
        <v>113.93601375531786</v>
      </c>
      <c r="N23" s="35">
        <v>104.4</v>
      </c>
      <c r="O23" s="35">
        <v>133.17138646077237</v>
      </c>
      <c r="P23" s="35">
        <v>125.87087468326084</v>
      </c>
    </row>
    <row r="24" spans="4:16" ht="17.100000000000001" customHeight="1" x14ac:dyDescent="0.25">
      <c r="D24" s="35" t="s">
        <v>330</v>
      </c>
      <c r="E24" s="35" t="s">
        <v>329</v>
      </c>
      <c r="F24" s="35" t="s">
        <v>328</v>
      </c>
      <c r="G24" s="35" t="s">
        <v>201</v>
      </c>
      <c r="H24" s="35">
        <v>1168.6834504620001</v>
      </c>
      <c r="I24" s="35">
        <v>1107.2997799999998</v>
      </c>
      <c r="J24" s="35">
        <v>1459.5407059240001</v>
      </c>
      <c r="K24" s="35">
        <v>1586.3199280000003</v>
      </c>
      <c r="L24" s="35">
        <v>1680.7992840000002</v>
      </c>
      <c r="M24" s="35">
        <v>115.15946606887724</v>
      </c>
      <c r="N24" s="35">
        <v>105.9558828160923</v>
      </c>
      <c r="O24" s="35">
        <v>143.81989266088709</v>
      </c>
      <c r="P24" s="35">
        <v>151.79261428192467</v>
      </c>
    </row>
    <row r="25" spans="4:16" ht="17.100000000000001" customHeight="1" x14ac:dyDescent="0.25">
      <c r="D25" s="35" t="s">
        <v>327</v>
      </c>
      <c r="E25" s="35" t="s">
        <v>326</v>
      </c>
      <c r="F25" s="35" t="s">
        <v>325</v>
      </c>
      <c r="G25" s="35" t="s">
        <v>201</v>
      </c>
      <c r="H25" s="35">
        <v>525605.74878872244</v>
      </c>
      <c r="I25" s="35">
        <v>526067.42021067708</v>
      </c>
      <c r="J25" s="35">
        <v>549961.49880530115</v>
      </c>
      <c r="K25" s="35">
        <v>538886.30560443969</v>
      </c>
      <c r="L25" s="35">
        <v>535884.59621661366</v>
      </c>
      <c r="M25" s="35">
        <v>97.440383987012325</v>
      </c>
      <c r="N25" s="35">
        <v>99.442979092879497</v>
      </c>
      <c r="O25" s="35">
        <v>101.95561929289761</v>
      </c>
      <c r="P25" s="35">
        <v>101.86614407750344</v>
      </c>
    </row>
    <row r="26" spans="4:16" ht="17.100000000000001" customHeight="1" x14ac:dyDescent="0.25">
      <c r="D26" s="35" t="s">
        <v>324</v>
      </c>
      <c r="E26" s="35" t="s">
        <v>323</v>
      </c>
      <c r="F26" s="35" t="s">
        <v>322</v>
      </c>
      <c r="G26" s="35" t="s">
        <v>201</v>
      </c>
      <c r="H26" s="35">
        <v>172958.7868103137</v>
      </c>
      <c r="I26" s="35">
        <v>229985.24182893574</v>
      </c>
      <c r="J26" s="35">
        <v>199344.5643721642</v>
      </c>
      <c r="K26" s="35">
        <v>254878.30335911765</v>
      </c>
      <c r="L26" s="35">
        <v>262568.15155862109</v>
      </c>
      <c r="M26" s="35">
        <v>131.71573169581001</v>
      </c>
      <c r="N26" s="35">
        <v>103.01706661499101</v>
      </c>
      <c r="O26" s="35">
        <v>151.80966310002117</v>
      </c>
      <c r="P26" s="35">
        <v>114.16739155546367</v>
      </c>
    </row>
    <row r="27" spans="4:16" ht="17.100000000000001" customHeight="1" x14ac:dyDescent="0.25">
      <c r="D27" s="35" t="s">
        <v>321</v>
      </c>
      <c r="E27" s="35" t="s">
        <v>320</v>
      </c>
      <c r="F27" s="35" t="s">
        <v>319</v>
      </c>
      <c r="G27" s="35" t="s">
        <v>201</v>
      </c>
      <c r="H27" s="35">
        <v>345832.22862365789</v>
      </c>
      <c r="I27" s="35">
        <v>282101.70500000002</v>
      </c>
      <c r="J27" s="35">
        <v>337759.17732872628</v>
      </c>
      <c r="K27" s="35">
        <v>271412.34595138399</v>
      </c>
      <c r="L27" s="35">
        <v>259754.89454681697</v>
      </c>
      <c r="M27" s="35">
        <v>76.905355052428035</v>
      </c>
      <c r="N27" s="35">
        <v>95.704892729288332</v>
      </c>
      <c r="O27" s="35">
        <v>75.110088952839575</v>
      </c>
      <c r="P27" s="35">
        <v>92.07845608264472</v>
      </c>
    </row>
    <row r="28" spans="4:16" ht="17.100000000000001" customHeight="1" x14ac:dyDescent="0.25">
      <c r="D28" s="35" t="s">
        <v>318</v>
      </c>
      <c r="E28" s="35" t="s">
        <v>317</v>
      </c>
      <c r="F28" s="35" t="s">
        <v>316</v>
      </c>
      <c r="G28" s="35" t="s">
        <v>201</v>
      </c>
      <c r="H28" s="35">
        <v>1891.0419342601979</v>
      </c>
      <c r="I28" s="35">
        <v>3522.9817927412078</v>
      </c>
      <c r="J28" s="35">
        <v>3444.7708627412076</v>
      </c>
      <c r="K28" s="35">
        <v>2459.9249209381492</v>
      </c>
      <c r="L28" s="35">
        <v>2558.321917775675</v>
      </c>
      <c r="M28" s="35">
        <v>74.266824114387305</v>
      </c>
      <c r="N28" s="35">
        <v>104</v>
      </c>
      <c r="O28" s="35">
        <v>135.2863662844434</v>
      </c>
      <c r="P28" s="35">
        <v>72.618085141594293</v>
      </c>
    </row>
    <row r="29" spans="4:16" ht="17.100000000000001" customHeight="1" x14ac:dyDescent="0.25">
      <c r="D29" s="35" t="s">
        <v>315</v>
      </c>
      <c r="E29" s="35" t="s">
        <v>314</v>
      </c>
      <c r="F29" s="35" t="s">
        <v>313</v>
      </c>
      <c r="G29" s="35" t="s">
        <v>201</v>
      </c>
      <c r="H29" s="35">
        <v>4101.1586714161449</v>
      </c>
      <c r="I29" s="35">
        <v>4112.9865490000002</v>
      </c>
      <c r="J29" s="35">
        <v>3413.089763225033</v>
      </c>
      <c r="K29" s="35">
        <v>4395.7868129999997</v>
      </c>
      <c r="L29" s="35">
        <v>4571.504919</v>
      </c>
      <c r="M29" s="35">
        <v>133.94036594807807</v>
      </c>
      <c r="N29" s="35">
        <v>103.99742101869762</v>
      </c>
      <c r="O29" s="35">
        <v>111.46861863360782</v>
      </c>
      <c r="P29" s="35">
        <v>111.14806393207097</v>
      </c>
    </row>
    <row r="30" spans="4:16" ht="17.100000000000001" customHeight="1" x14ac:dyDescent="0.25">
      <c r="D30" s="35" t="s">
        <v>312</v>
      </c>
      <c r="E30" s="35" t="s">
        <v>311</v>
      </c>
      <c r="F30" s="35" t="s">
        <v>310</v>
      </c>
      <c r="G30" s="35" t="s">
        <v>201</v>
      </c>
      <c r="H30" s="35">
        <v>805.68101277322751</v>
      </c>
      <c r="I30" s="35">
        <v>3483.6569099999997</v>
      </c>
      <c r="J30" s="35">
        <v>2698.6991784587572</v>
      </c>
      <c r="K30" s="35">
        <v>3656.3662400000003</v>
      </c>
      <c r="L30" s="35">
        <v>4115.0490644000001</v>
      </c>
      <c r="M30" s="35">
        <v>152.48268859481141</v>
      </c>
      <c r="N30" s="35">
        <v>112.54477244052006</v>
      </c>
      <c r="O30" s="35">
        <v>510.7541321143496</v>
      </c>
      <c r="P30" s="35">
        <v>118.12440692961353</v>
      </c>
    </row>
    <row r="31" spans="4:16" x14ac:dyDescent="0.25">
      <c r="D31" s="35" t="s">
        <v>309</v>
      </c>
      <c r="E31" s="35" t="s">
        <v>308</v>
      </c>
      <c r="F31" s="35" t="s">
        <v>307</v>
      </c>
      <c r="G31" s="35" t="s">
        <v>201</v>
      </c>
      <c r="H31" s="35">
        <v>16.851736301351522</v>
      </c>
      <c r="I31" s="35">
        <v>2860.8481299999999</v>
      </c>
      <c r="J31" s="35">
        <v>3301.1972999856998</v>
      </c>
      <c r="K31" s="35">
        <v>2083.5783200000001</v>
      </c>
      <c r="L31" s="35">
        <v>2316.6742100000001</v>
      </c>
      <c r="M31" s="35">
        <v>70.176787373782105</v>
      </c>
      <c r="N31" s="35">
        <v>111.18728716662784</v>
      </c>
      <c r="O31" s="35">
        <v>13747.391773595467</v>
      </c>
      <c r="P31" s="35">
        <v>80.978580642097924</v>
      </c>
    </row>
    <row r="32" spans="4:16" ht="17.100000000000001" customHeight="1" x14ac:dyDescent="0.25">
      <c r="D32" s="35" t="s">
        <v>306</v>
      </c>
      <c r="E32" s="35" t="s">
        <v>305</v>
      </c>
      <c r="F32" s="35" t="s">
        <v>304</v>
      </c>
      <c r="G32" s="35" t="s">
        <v>201</v>
      </c>
      <c r="H32" s="35">
        <v>43685.961451992967</v>
      </c>
      <c r="I32" s="35">
        <v>54098.83686000001</v>
      </c>
      <c r="J32" s="35">
        <v>48128.089679670142</v>
      </c>
      <c r="K32" s="35">
        <v>70221.419555489992</v>
      </c>
      <c r="L32" s="35">
        <v>73030.276337709598</v>
      </c>
      <c r="M32" s="35">
        <v>151.74148158338065</v>
      </c>
      <c r="N32" s="35">
        <v>104</v>
      </c>
      <c r="O32" s="35">
        <v>167.17104055947917</v>
      </c>
      <c r="P32" s="35">
        <v>134.99417099613697</v>
      </c>
    </row>
    <row r="33" spans="4:16" ht="26.25" customHeight="1" x14ac:dyDescent="0.25">
      <c r="D33" s="35" t="s">
        <v>303</v>
      </c>
      <c r="E33" s="35" t="s">
        <v>302</v>
      </c>
      <c r="F33" s="35" t="s">
        <v>294</v>
      </c>
      <c r="G33" s="35" t="s">
        <v>201</v>
      </c>
      <c r="L33" s="35">
        <v>0</v>
      </c>
    </row>
    <row r="34" spans="4:16" ht="26.25" customHeight="1" x14ac:dyDescent="0.25">
      <c r="D34" s="35" t="s">
        <v>301</v>
      </c>
      <c r="E34" s="35" t="s">
        <v>300</v>
      </c>
      <c r="F34" s="35" t="s">
        <v>299</v>
      </c>
      <c r="G34" s="35" t="s">
        <v>201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</row>
    <row r="35" spans="4:16" ht="26.25" customHeight="1" x14ac:dyDescent="0.25">
      <c r="D35" s="35" t="s">
        <v>298</v>
      </c>
      <c r="E35" s="35" t="s">
        <v>297</v>
      </c>
      <c r="L35" s="35">
        <v>0</v>
      </c>
    </row>
    <row r="36" spans="4:16" ht="26.25" customHeight="1" x14ac:dyDescent="0.25">
      <c r="D36" s="35" t="s">
        <v>296</v>
      </c>
      <c r="E36" s="35" t="s">
        <v>295</v>
      </c>
      <c r="F36" s="35" t="s">
        <v>294</v>
      </c>
      <c r="G36" s="35" t="s">
        <v>201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</row>
    <row r="37" spans="4:16" ht="26.25" customHeight="1" x14ac:dyDescent="0.25">
      <c r="D37" s="35" t="s">
        <v>293</v>
      </c>
      <c r="E37" s="35" t="s">
        <v>292</v>
      </c>
      <c r="F37" s="35" t="s">
        <v>289</v>
      </c>
      <c r="G37" s="35" t="s">
        <v>201</v>
      </c>
      <c r="I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</row>
    <row r="38" spans="4:16" ht="17.100000000000001" customHeight="1" x14ac:dyDescent="0.25">
      <c r="D38" s="35" t="s">
        <v>291</v>
      </c>
      <c r="E38" s="35" t="s">
        <v>290</v>
      </c>
      <c r="F38" s="35" t="s">
        <v>289</v>
      </c>
      <c r="G38" s="35" t="s">
        <v>201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</row>
    <row r="39" spans="4:16" hidden="1" x14ac:dyDescent="0.25"/>
    <row r="40" spans="4:16" ht="17.100000000000001" customHeight="1" x14ac:dyDescent="0.25">
      <c r="D40" s="35" t="s">
        <v>288</v>
      </c>
      <c r="E40" s="35" t="s">
        <v>287</v>
      </c>
      <c r="F40" s="35" t="s">
        <v>286</v>
      </c>
      <c r="G40" s="35" t="s">
        <v>201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</row>
    <row r="41" spans="4:16" hidden="1" x14ac:dyDescent="0.25"/>
    <row r="42" spans="4:16" x14ac:dyDescent="0.25">
      <c r="E42" s="35" t="s">
        <v>285</v>
      </c>
      <c r="F42" s="35" t="s">
        <v>284</v>
      </c>
      <c r="G42" s="35" t="s">
        <v>201</v>
      </c>
      <c r="H42" s="35">
        <v>1252201.2570829862</v>
      </c>
      <c r="I42" s="35">
        <v>1350424.6072199997</v>
      </c>
      <c r="J42" s="35">
        <v>1179738.948909058</v>
      </c>
      <c r="K42" s="35">
        <v>1231614.0492499999</v>
      </c>
      <c r="L42" s="35">
        <v>1231614.0492499999</v>
      </c>
      <c r="M42" s="35">
        <v>104.3971677284125</v>
      </c>
      <c r="N42" s="35">
        <v>100</v>
      </c>
      <c r="O42" s="35">
        <v>98.355918610004892</v>
      </c>
      <c r="P42" s="35">
        <v>91.201985113809158</v>
      </c>
    </row>
    <row r="43" spans="4:16" hidden="1" x14ac:dyDescent="0.25"/>
    <row r="44" spans="4:16" x14ac:dyDescent="0.25">
      <c r="D44" s="35" t="s">
        <v>283</v>
      </c>
      <c r="E44" s="35" t="s">
        <v>282</v>
      </c>
      <c r="F44" s="35" t="s">
        <v>281</v>
      </c>
      <c r="G44" s="35" t="s">
        <v>201</v>
      </c>
      <c r="H44" s="35">
        <v>5618156.0663280012</v>
      </c>
      <c r="I44" s="35">
        <v>5896797.3453389006</v>
      </c>
      <c r="J44" s="35">
        <v>5406531.4336392051</v>
      </c>
      <c r="K44" s="35">
        <v>5667445.4130968368</v>
      </c>
      <c r="L44" s="35">
        <v>5870062.3655043049</v>
      </c>
      <c r="M44" s="35">
        <v>108.57353624138814</v>
      </c>
      <c r="N44" s="35">
        <v>103.57510196638582</v>
      </c>
      <c r="O44" s="35">
        <v>104.48378963137186</v>
      </c>
      <c r="P44" s="35">
        <v>99.546618642817563</v>
      </c>
    </row>
    <row r="45" spans="4:16" ht="17.100000000000001" customHeight="1" x14ac:dyDescent="0.25">
      <c r="D45" s="35" t="s">
        <v>280</v>
      </c>
      <c r="E45" s="35" t="s">
        <v>269</v>
      </c>
      <c r="F45" s="35" t="s">
        <v>279</v>
      </c>
      <c r="G45" s="35" t="s">
        <v>201</v>
      </c>
      <c r="H45" s="35">
        <v>5025235.0892687235</v>
      </c>
      <c r="I45" s="35">
        <v>5272362.7195724808</v>
      </c>
      <c r="J45" s="35">
        <v>4853721.7942274604</v>
      </c>
      <c r="K45" s="35">
        <v>5088083.9505738122</v>
      </c>
      <c r="L45" s="35">
        <v>5309023.051244963</v>
      </c>
      <c r="M45" s="35">
        <v>109.38045640685449</v>
      </c>
      <c r="N45" s="35">
        <v>104.34228489186452</v>
      </c>
      <c r="O45" s="35">
        <v>105.64725743044863</v>
      </c>
      <c r="P45" s="35">
        <v>100.69533022711789</v>
      </c>
    </row>
    <row r="46" spans="4:16" ht="17.100000000000001" customHeight="1" x14ac:dyDescent="0.25">
      <c r="D46" s="35" t="s">
        <v>278</v>
      </c>
      <c r="E46" s="35" t="s">
        <v>266</v>
      </c>
      <c r="F46" s="35" t="s">
        <v>277</v>
      </c>
      <c r="G46" s="35" t="s">
        <v>201</v>
      </c>
      <c r="H46" s="35">
        <v>595175.75999437831</v>
      </c>
      <c r="I46" s="35">
        <v>624434.62576641981</v>
      </c>
      <c r="J46" s="35">
        <v>552809.63941174466</v>
      </c>
      <c r="K46" s="35">
        <v>579361.46252302453</v>
      </c>
      <c r="L46" s="35">
        <v>561039.31425934192</v>
      </c>
      <c r="M46" s="35">
        <v>101.48869959220586</v>
      </c>
      <c r="N46" s="35">
        <v>96.837527269436833</v>
      </c>
      <c r="O46" s="35">
        <v>94.2644764740824</v>
      </c>
      <c r="P46" s="35">
        <v>89.847566279773858</v>
      </c>
    </row>
    <row r="47" spans="4:16" ht="33.75" customHeight="1" x14ac:dyDescent="0.25">
      <c r="D47" s="35" t="s">
        <v>276</v>
      </c>
      <c r="E47" s="35" t="s">
        <v>275</v>
      </c>
      <c r="F47" s="35" t="s">
        <v>274</v>
      </c>
      <c r="G47" s="35" t="s">
        <v>201</v>
      </c>
      <c r="H47" s="35">
        <v>-2254.7829351010209</v>
      </c>
      <c r="M47" s="35">
        <v>0</v>
      </c>
      <c r="N47" s="35">
        <v>0</v>
      </c>
      <c r="O47" s="35">
        <v>0</v>
      </c>
      <c r="P47" s="35">
        <v>0</v>
      </c>
    </row>
    <row r="48" spans="4:16" ht="17.100000000000001" customHeight="1" x14ac:dyDescent="0.25">
      <c r="D48" s="35" t="s">
        <v>273</v>
      </c>
      <c r="E48" s="35" t="s">
        <v>272</v>
      </c>
      <c r="F48" s="35" t="s">
        <v>271</v>
      </c>
      <c r="G48" s="35" t="s">
        <v>201</v>
      </c>
      <c r="H48" s="35">
        <v>2416854.0998958908</v>
      </c>
      <c r="I48" s="35">
        <v>2695556.762577252</v>
      </c>
      <c r="J48" s="35">
        <v>2453583.806283982</v>
      </c>
      <c r="K48" s="35">
        <v>2714371.0065195374</v>
      </c>
      <c r="L48" s="35">
        <v>2716751.7373672901</v>
      </c>
      <c r="M48" s="35">
        <v>110.72585865660251</v>
      </c>
      <c r="N48" s="35">
        <v>100.08770838039584</v>
      </c>
      <c r="O48" s="35">
        <v>112.40859501962976</v>
      </c>
      <c r="P48" s="35">
        <v>100.7862930242943</v>
      </c>
    </row>
    <row r="49" spans="4:16" ht="17.100000000000001" customHeight="1" x14ac:dyDescent="0.25">
      <c r="D49" s="35" t="s">
        <v>270</v>
      </c>
      <c r="E49" s="35" t="s">
        <v>269</v>
      </c>
      <c r="F49" s="35" t="s">
        <v>268</v>
      </c>
      <c r="G49" s="35" t="s">
        <v>201</v>
      </c>
      <c r="H49" s="35">
        <v>2164292.4522707728</v>
      </c>
      <c r="I49" s="35">
        <v>2411481.4662449933</v>
      </c>
      <c r="J49" s="35">
        <v>2204167.4467589953</v>
      </c>
      <c r="K49" s="35">
        <v>2438402.8238832708</v>
      </c>
      <c r="L49" s="35">
        <v>2458619.5359639237</v>
      </c>
      <c r="M49" s="35">
        <v>111.54413606729716</v>
      </c>
      <c r="N49" s="35">
        <v>100.82909648408528</v>
      </c>
      <c r="O49" s="35">
        <v>113.59922885580195</v>
      </c>
      <c r="P49" s="35">
        <v>101.95473489548857</v>
      </c>
    </row>
    <row r="50" spans="4:16" ht="17.100000000000001" customHeight="1" x14ac:dyDescent="0.25">
      <c r="D50" s="35" t="s">
        <v>267</v>
      </c>
      <c r="E50" s="35" t="s">
        <v>266</v>
      </c>
      <c r="F50" s="35" t="s">
        <v>265</v>
      </c>
      <c r="G50" s="35" t="s">
        <v>201</v>
      </c>
      <c r="H50" s="35">
        <v>254816.43056021904</v>
      </c>
      <c r="I50" s="35">
        <v>284075.29633225873</v>
      </c>
      <c r="J50" s="35">
        <v>249416.35952498671</v>
      </c>
      <c r="K50" s="35">
        <v>275968.18263626657</v>
      </c>
      <c r="L50" s="35">
        <v>258132.2014033664</v>
      </c>
      <c r="M50" s="35">
        <v>103.49449486592579</v>
      </c>
      <c r="N50" s="35">
        <v>93.5369428959104</v>
      </c>
      <c r="O50" s="35">
        <v>101.30123902758453</v>
      </c>
      <c r="P50" s="35">
        <v>90.867528692622074</v>
      </c>
    </row>
    <row r="51" spans="4:16" ht="33.75" customHeight="1" x14ac:dyDescent="0.25">
      <c r="D51" s="35" t="s">
        <v>264</v>
      </c>
      <c r="E51" s="35" t="s">
        <v>263</v>
      </c>
      <c r="F51" s="35" t="s">
        <v>262</v>
      </c>
      <c r="G51" s="35" t="s">
        <v>201</v>
      </c>
      <c r="H51" s="35">
        <v>-2254.7829351010209</v>
      </c>
      <c r="M51" s="35">
        <v>0</v>
      </c>
      <c r="N51" s="35">
        <v>0</v>
      </c>
      <c r="O51" s="35">
        <v>0</v>
      </c>
      <c r="P51" s="35">
        <v>0</v>
      </c>
    </row>
    <row r="52" spans="4:16" hidden="1" x14ac:dyDescent="0.25"/>
    <row r="53" spans="4:16" x14ac:dyDescent="0.25">
      <c r="D53" s="35" t="s">
        <v>261</v>
      </c>
      <c r="E53" s="35" t="s">
        <v>260</v>
      </c>
      <c r="F53" s="35" t="s">
        <v>259</v>
      </c>
      <c r="G53" s="35" t="s">
        <v>201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</row>
    <row r="54" spans="4:16" ht="17.100000000000001" customHeight="1" x14ac:dyDescent="0.25">
      <c r="D54" s="35" t="s">
        <v>258</v>
      </c>
      <c r="E54" s="35" t="s">
        <v>257</v>
      </c>
      <c r="F54" s="35" t="s">
        <v>256</v>
      </c>
      <c r="G54" s="35" t="s">
        <v>201</v>
      </c>
      <c r="M54" s="35">
        <v>0</v>
      </c>
      <c r="N54" s="35">
        <v>0</v>
      </c>
      <c r="O54" s="35">
        <v>0</v>
      </c>
      <c r="P54" s="35">
        <v>0</v>
      </c>
    </row>
    <row r="55" spans="4:16" ht="17.100000000000001" customHeight="1" x14ac:dyDescent="0.25">
      <c r="D55" s="35" t="s">
        <v>255</v>
      </c>
      <c r="E55" s="35" t="s">
        <v>254</v>
      </c>
      <c r="F55" s="35" t="s">
        <v>253</v>
      </c>
      <c r="G55" s="35" t="s">
        <v>201</v>
      </c>
      <c r="M55" s="35">
        <v>0</v>
      </c>
      <c r="N55" s="35">
        <v>0</v>
      </c>
      <c r="O55" s="35">
        <v>0</v>
      </c>
      <c r="P55" s="35">
        <v>0</v>
      </c>
    </row>
    <row r="56" spans="4:16" hidden="1" x14ac:dyDescent="0.25"/>
    <row r="57" spans="4:16" x14ac:dyDescent="0.25">
      <c r="D57" s="35" t="s">
        <v>252</v>
      </c>
      <c r="E57" s="35" t="s">
        <v>251</v>
      </c>
      <c r="F57" s="35" t="s">
        <v>250</v>
      </c>
      <c r="G57" s="35" t="s">
        <v>201</v>
      </c>
      <c r="H57" s="35">
        <v>242127.41475668884</v>
      </c>
      <c r="I57" s="35">
        <v>242995.17764051046</v>
      </c>
      <c r="J57" s="35">
        <v>264104.00173929182</v>
      </c>
      <c r="K57" s="35">
        <v>264484.72109470365</v>
      </c>
      <c r="L57" s="35">
        <v>275724.57781582058</v>
      </c>
    </row>
    <row r="58" spans="4:16" hidden="1" x14ac:dyDescent="0.25"/>
    <row r="59" spans="4:16" x14ac:dyDescent="0.25">
      <c r="E59" s="35" t="s">
        <v>249</v>
      </c>
    </row>
    <row r="60" spans="4:16" x14ac:dyDescent="0.25">
      <c r="D60" s="35" t="s">
        <v>248</v>
      </c>
      <c r="E60" s="35" t="s">
        <v>247</v>
      </c>
      <c r="F60" s="35" t="s">
        <v>246</v>
      </c>
      <c r="G60" s="35" t="s">
        <v>201</v>
      </c>
      <c r="H60" s="35">
        <v>5267362.5040254127</v>
      </c>
      <c r="I60" s="35">
        <v>5515357.8972129915</v>
      </c>
      <c r="J60" s="35">
        <v>5117825.7959667519</v>
      </c>
      <c r="K60" s="35">
        <v>5352568.6716685155</v>
      </c>
      <c r="L60" s="35">
        <v>5584747.6290607834</v>
      </c>
      <c r="M60" s="35">
        <v>109.12344131490373</v>
      </c>
      <c r="N60" s="35">
        <v>104.33771095028087</v>
      </c>
      <c r="O60" s="35">
        <v>106.02550374675788</v>
      </c>
      <c r="P60" s="35">
        <v>101.25811838761824</v>
      </c>
    </row>
    <row r="61" spans="4:16" ht="17.100000000000001" customHeight="1" x14ac:dyDescent="0.25">
      <c r="D61" s="35" t="s">
        <v>245</v>
      </c>
      <c r="E61" s="35" t="s">
        <v>244</v>
      </c>
      <c r="F61" s="35" t="s">
        <v>243</v>
      </c>
      <c r="G61" s="35" t="s">
        <v>201</v>
      </c>
      <c r="H61" s="35">
        <v>2860942.6369979498</v>
      </c>
      <c r="I61" s="35">
        <v>2860881.253327488</v>
      </c>
      <c r="J61" s="35">
        <v>2649554.3474684646</v>
      </c>
      <c r="K61" s="35">
        <v>2649681.1266905409</v>
      </c>
      <c r="L61" s="35">
        <v>2850403.5152810393</v>
      </c>
      <c r="M61" s="35">
        <v>107.58048869631519</v>
      </c>
      <c r="N61" s="35">
        <v>107.57534129554681</v>
      </c>
      <c r="O61" s="35">
        <v>99.631620656051695</v>
      </c>
      <c r="P61" s="35">
        <v>99.633758373079544</v>
      </c>
    </row>
    <row r="62" spans="4:16" ht="17.100000000000001" customHeight="1" x14ac:dyDescent="0.25">
      <c r="D62" s="35" t="s">
        <v>242</v>
      </c>
      <c r="E62" s="35" t="s">
        <v>241</v>
      </c>
      <c r="F62" s="35" t="s">
        <v>240</v>
      </c>
      <c r="G62" s="35" t="s">
        <v>201</v>
      </c>
      <c r="H62" s="35">
        <v>2406419.8670274629</v>
      </c>
      <c r="I62" s="35">
        <v>2654476.6438855035</v>
      </c>
      <c r="J62" s="35">
        <v>2468271.4484982872</v>
      </c>
      <c r="K62" s="35">
        <v>2702887.5449779746</v>
      </c>
      <c r="L62" s="35">
        <v>2734344.1137797441</v>
      </c>
      <c r="M62" s="35">
        <v>110.77971652766705</v>
      </c>
      <c r="N62" s="35">
        <v>101.16381345055278</v>
      </c>
      <c r="O62" s="35">
        <v>113.62705865445461</v>
      </c>
      <c r="P62" s="35">
        <v>103.00878405083023</v>
      </c>
    </row>
    <row r="63" spans="4:16" ht="17.100000000000001" customHeight="1" x14ac:dyDescent="0.25">
      <c r="D63" s="35" t="s">
        <v>239</v>
      </c>
      <c r="E63" s="35" t="s">
        <v>238</v>
      </c>
      <c r="F63" s="35" t="s">
        <v>237</v>
      </c>
      <c r="G63" s="35" t="s">
        <v>197</v>
      </c>
      <c r="H63" s="35">
        <v>8842.9122777535977</v>
      </c>
      <c r="I63" s="35">
        <v>9259.2499620441413</v>
      </c>
      <c r="J63" s="35">
        <v>8059.1112881265808</v>
      </c>
      <c r="K63" s="35">
        <v>8428.7641514315965</v>
      </c>
      <c r="L63" s="35">
        <v>8665.2406967583902</v>
      </c>
      <c r="M63" s="35">
        <v>107.52104527362482</v>
      </c>
      <c r="N63" s="35">
        <v>102.80558977660597</v>
      </c>
      <c r="O63" s="35">
        <v>97.990802402934818</v>
      </c>
      <c r="P63" s="35">
        <v>93.584693493309544</v>
      </c>
    </row>
    <row r="64" spans="4:16" ht="17.100000000000001" customHeight="1" x14ac:dyDescent="0.25">
      <c r="D64" s="35" t="s">
        <v>236</v>
      </c>
      <c r="E64" s="35" t="s">
        <v>235</v>
      </c>
      <c r="F64" s="35" t="s">
        <v>234</v>
      </c>
      <c r="G64" s="35" t="s">
        <v>197</v>
      </c>
      <c r="H64" s="35">
        <v>4802.9853178557441</v>
      </c>
      <c r="I64" s="35">
        <v>4802.8822662027078</v>
      </c>
      <c r="J64" s="35">
        <v>4172.2899921712542</v>
      </c>
      <c r="K64" s="35">
        <v>4172.4896331712544</v>
      </c>
      <c r="L64" s="35">
        <v>4422.6586738262822</v>
      </c>
      <c r="M64" s="35">
        <v>106.00074975912057</v>
      </c>
      <c r="N64" s="35">
        <v>105.99567794407892</v>
      </c>
      <c r="O64" s="35">
        <v>92.081453120092903</v>
      </c>
      <c r="P64" s="35">
        <v>92.083428839136602</v>
      </c>
    </row>
    <row r="65" spans="4:16" ht="17.100000000000001" customHeight="1" x14ac:dyDescent="0.25">
      <c r="D65" s="35" t="s">
        <v>233</v>
      </c>
      <c r="E65" s="35" t="s">
        <v>232</v>
      </c>
      <c r="F65" s="35" t="s">
        <v>231</v>
      </c>
      <c r="G65" s="35" t="s">
        <v>197</v>
      </c>
      <c r="H65" s="35">
        <v>4801.0233178557446</v>
      </c>
      <c r="I65" s="35">
        <v>4801.0233178557446</v>
      </c>
      <c r="J65" s="35">
        <v>4169.9916331712539</v>
      </c>
      <c r="K65" s="35">
        <v>4169.9916331712539</v>
      </c>
      <c r="L65" s="35">
        <v>4420.0507618262818</v>
      </c>
      <c r="M65" s="35">
        <v>105.99663382213693</v>
      </c>
      <c r="N65" s="35">
        <v>105.99663382213693</v>
      </c>
      <c r="O65" s="35">
        <v>92.064763472142133</v>
      </c>
      <c r="P65" s="35">
        <v>92.064763472142133</v>
      </c>
    </row>
    <row r="66" spans="4:16" x14ac:dyDescent="0.25">
      <c r="D66" s="35" t="s">
        <v>230</v>
      </c>
      <c r="E66" s="35" t="s">
        <v>229</v>
      </c>
      <c r="F66" s="35" t="s">
        <v>228</v>
      </c>
      <c r="G66" s="35" t="s">
        <v>222</v>
      </c>
      <c r="H66" s="35">
        <v>160470.91600241064</v>
      </c>
      <c r="I66" s="35">
        <v>160711.09632308892</v>
      </c>
      <c r="J66" s="35">
        <v>174671.95882228293</v>
      </c>
      <c r="K66" s="35">
        <v>174923.75733776693</v>
      </c>
      <c r="L66" s="35">
        <v>182357.52501046335</v>
      </c>
      <c r="M66" s="35">
        <v>104.39999999999998</v>
      </c>
      <c r="N66" s="35">
        <v>104.2497187265091</v>
      </c>
      <c r="O66" s="35">
        <v>113.63898801931431</v>
      </c>
      <c r="P66" s="35">
        <v>113.46915625779634</v>
      </c>
    </row>
    <row r="67" spans="4:16" ht="17.100000000000001" customHeight="1" x14ac:dyDescent="0.25">
      <c r="D67" s="35" t="s">
        <v>227</v>
      </c>
      <c r="E67" s="35" t="s">
        <v>226</v>
      </c>
      <c r="F67" s="35" t="s">
        <v>225</v>
      </c>
      <c r="G67" s="35" t="s">
        <v>222</v>
      </c>
      <c r="H67" s="35">
        <v>2055091.6704975539</v>
      </c>
      <c r="I67" s="35">
        <v>1966803.4763977828</v>
      </c>
      <c r="J67" s="35">
        <v>1825647.2631603649</v>
      </c>
      <c r="K67" s="35">
        <v>1999180.1356052114</v>
      </c>
      <c r="L67" s="35">
        <v>2017727.8799401873</v>
      </c>
      <c r="M67" s="35">
        <v>110.52123379229968</v>
      </c>
      <c r="N67" s="35">
        <v>100.92776753853454</v>
      </c>
      <c r="O67" s="35">
        <v>98.181891781580703</v>
      </c>
      <c r="P67" s="35">
        <v>102.58919633575556</v>
      </c>
    </row>
    <row r="68" spans="4:16" ht="17.100000000000001" customHeight="1" x14ac:dyDescent="0.25">
      <c r="D68" s="35" t="s">
        <v>224</v>
      </c>
      <c r="E68" s="35" t="s">
        <v>223</v>
      </c>
      <c r="F68" s="35" t="s">
        <v>218</v>
      </c>
      <c r="G68" s="35" t="s">
        <v>222</v>
      </c>
      <c r="K68" s="35">
        <v>1999180.1356052114</v>
      </c>
    </row>
    <row r="69" spans="4:16" hidden="1" x14ac:dyDescent="0.25"/>
    <row r="70" spans="4:16" ht="17.100000000000001" customHeight="1" x14ac:dyDescent="0.25">
      <c r="E70" s="35" t="s">
        <v>221</v>
      </c>
    </row>
    <row r="71" spans="4:16" hidden="1" x14ac:dyDescent="0.25"/>
    <row r="72" spans="4:16" ht="17.100000000000001" customHeight="1" x14ac:dyDescent="0.25">
      <c r="D72" s="35" t="s">
        <v>220</v>
      </c>
      <c r="E72" s="35" t="s">
        <v>219</v>
      </c>
      <c r="F72" s="35" t="s">
        <v>218</v>
      </c>
      <c r="G72" s="35" t="s">
        <v>217</v>
      </c>
      <c r="H72" s="35">
        <v>12</v>
      </c>
      <c r="I72" s="35">
        <v>12</v>
      </c>
      <c r="J72" s="35">
        <v>12</v>
      </c>
      <c r="K72" s="35">
        <v>12</v>
      </c>
      <c r="L72" s="35">
        <v>12</v>
      </c>
    </row>
    <row r="73" spans="4:16" ht="17.100000000000001" customHeight="1" x14ac:dyDescent="0.25">
      <c r="D73" s="35" t="s">
        <v>216</v>
      </c>
      <c r="E73" s="35" t="s">
        <v>215</v>
      </c>
      <c r="F73" s="35" t="s">
        <v>214</v>
      </c>
      <c r="G73" s="35" t="s">
        <v>171</v>
      </c>
      <c r="H73" s="35">
        <v>89.36421394558171</v>
      </c>
      <c r="I73" s="35">
        <v>89.36421394558171</v>
      </c>
      <c r="J73" s="35">
        <v>89.720667304770046</v>
      </c>
      <c r="K73" s="35">
        <v>89.720667304770046</v>
      </c>
      <c r="L73" s="35">
        <v>90.388874033273964</v>
      </c>
      <c r="M73" s="35">
        <v>100.74476344032763</v>
      </c>
      <c r="N73" s="35">
        <v>100.74476344032763</v>
      </c>
      <c r="O73" s="35">
        <v>101.14661120201451</v>
      </c>
      <c r="P73" s="35">
        <v>101.14661120201451</v>
      </c>
    </row>
    <row r="74" spans="4:16" x14ac:dyDescent="0.25">
      <c r="D74" s="35" t="s">
        <v>213</v>
      </c>
      <c r="E74" s="35" t="s">
        <v>212</v>
      </c>
      <c r="F74" s="35" t="s">
        <v>211</v>
      </c>
      <c r="G74" s="35" t="s">
        <v>171</v>
      </c>
      <c r="H74" s="35">
        <v>0.79041522314770418</v>
      </c>
      <c r="I74" s="35">
        <v>0.79041522314770418</v>
      </c>
      <c r="J74" s="35">
        <v>0.76132152242981022</v>
      </c>
      <c r="K74" s="35">
        <v>0.76132152242981022</v>
      </c>
      <c r="L74" s="35">
        <v>0.76132152242983864</v>
      </c>
      <c r="M74" s="35">
        <v>100.00000000000372</v>
      </c>
      <c r="N74" s="35">
        <v>100.00000000000372</v>
      </c>
      <c r="O74" s="35">
        <v>96.319187704659271</v>
      </c>
      <c r="P74" s="35">
        <v>96.319187704659271</v>
      </c>
    </row>
    <row r="75" spans="4:16" x14ac:dyDescent="0.25">
      <c r="D75" s="35" t="s">
        <v>210</v>
      </c>
      <c r="E75" s="35" t="s">
        <v>209</v>
      </c>
      <c r="F75" s="35" t="s">
        <v>208</v>
      </c>
      <c r="G75" s="35" t="s">
        <v>171</v>
      </c>
      <c r="H75" s="35">
        <v>99.209584776852296</v>
      </c>
      <c r="I75" s="35">
        <v>99.209584776852296</v>
      </c>
      <c r="J75" s="35">
        <v>99.23867847757019</v>
      </c>
      <c r="K75" s="35">
        <v>99.23867847757019</v>
      </c>
      <c r="L75" s="35">
        <v>99.238678477570161</v>
      </c>
      <c r="M75" s="35">
        <v>99.999999999999972</v>
      </c>
      <c r="N75" s="35">
        <v>99.999999999999972</v>
      </c>
      <c r="O75" s="35">
        <v>100.02932549388581</v>
      </c>
      <c r="P75" s="35">
        <v>100.02932549388581</v>
      </c>
    </row>
    <row r="76" spans="4:16" x14ac:dyDescent="0.25">
      <c r="D76" s="35" t="s">
        <v>207</v>
      </c>
      <c r="E76" s="35" t="s">
        <v>206</v>
      </c>
      <c r="F76" s="35" t="s">
        <v>205</v>
      </c>
      <c r="G76" s="35" t="s">
        <v>201</v>
      </c>
      <c r="H76" s="35">
        <v>130324.49525007029</v>
      </c>
      <c r="J76" s="35">
        <v>141849.88407060661</v>
      </c>
      <c r="L76" s="35">
        <v>148091.27896971331</v>
      </c>
      <c r="M76" s="35">
        <v>104.4</v>
      </c>
      <c r="N76" s="35">
        <v>0</v>
      </c>
      <c r="O76" s="35">
        <v>113.63272781954889</v>
      </c>
      <c r="P76" s="35">
        <v>0</v>
      </c>
    </row>
    <row r="77" spans="4:16" x14ac:dyDescent="0.25">
      <c r="D77" s="35" t="s">
        <v>204</v>
      </c>
      <c r="E77" s="35" t="s">
        <v>203</v>
      </c>
      <c r="F77" s="35" t="s">
        <v>202</v>
      </c>
      <c r="G77" s="35" t="s">
        <v>201</v>
      </c>
      <c r="H77" s="35">
        <v>160711.09632308895</v>
      </c>
      <c r="I77" s="35">
        <v>160711.09632308895</v>
      </c>
      <c r="J77" s="35">
        <v>174923.75733776696</v>
      </c>
      <c r="K77" s="35">
        <v>174923.75733776696</v>
      </c>
      <c r="L77" s="35">
        <v>182620.40266062872</v>
      </c>
      <c r="M77" s="35">
        <v>104.4</v>
      </c>
      <c r="N77" s="35">
        <v>104.4</v>
      </c>
      <c r="O77" s="35">
        <v>113.63272781954889</v>
      </c>
      <c r="P77" s="35">
        <v>113.63272781954889</v>
      </c>
    </row>
    <row r="78" spans="4:16" x14ac:dyDescent="0.25">
      <c r="D78" s="35" t="s">
        <v>200</v>
      </c>
      <c r="E78" s="35" t="s">
        <v>199</v>
      </c>
      <c r="F78" s="35" t="s">
        <v>198</v>
      </c>
      <c r="G78" s="35" t="s">
        <v>197</v>
      </c>
      <c r="M78" s="35">
        <v>0</v>
      </c>
      <c r="N78" s="35">
        <v>0</v>
      </c>
      <c r="O78" s="35">
        <v>0</v>
      </c>
      <c r="P78" s="35">
        <v>0</v>
      </c>
    </row>
    <row r="79" spans="4:16" ht="17.100000000000001" customHeight="1" x14ac:dyDescent="0.25">
      <c r="D79" s="35" t="s">
        <v>196</v>
      </c>
      <c r="E79" s="35" t="s">
        <v>195</v>
      </c>
      <c r="F79" s="35" t="s">
        <v>194</v>
      </c>
      <c r="G79" s="35" t="s">
        <v>187</v>
      </c>
      <c r="H79" s="35">
        <v>595.65925100000004</v>
      </c>
      <c r="I79" s="35">
        <v>0</v>
      </c>
      <c r="J79" s="35">
        <v>635.03600000000006</v>
      </c>
      <c r="K79" s="35">
        <v>0</v>
      </c>
      <c r="L79" s="35">
        <v>644.50000000000011</v>
      </c>
      <c r="M79" s="35">
        <v>101.49030921081641</v>
      </c>
      <c r="N79" s="35">
        <v>0</v>
      </c>
      <c r="O79" s="35">
        <v>108.19944438334595</v>
      </c>
      <c r="P79" s="35">
        <v>0</v>
      </c>
    </row>
    <row r="80" spans="4:16" ht="17.100000000000001" customHeight="1" x14ac:dyDescent="0.25">
      <c r="D80" s="35" t="s">
        <v>193</v>
      </c>
      <c r="E80" s="35" t="s">
        <v>192</v>
      </c>
      <c r="G80" s="35" t="s">
        <v>187</v>
      </c>
      <c r="M80" s="35">
        <v>0</v>
      </c>
      <c r="N80" s="35">
        <v>0</v>
      </c>
      <c r="O80" s="35">
        <v>0</v>
      </c>
      <c r="P80" s="35">
        <v>0</v>
      </c>
    </row>
    <row r="81" spans="4:16" ht="17.100000000000001" customHeight="1" x14ac:dyDescent="0.25">
      <c r="D81" s="35" t="s">
        <v>191</v>
      </c>
      <c r="E81" s="35" t="s">
        <v>190</v>
      </c>
      <c r="G81" s="35" t="s">
        <v>187</v>
      </c>
      <c r="H81" s="35">
        <v>595.65925100000004</v>
      </c>
      <c r="J81" s="35">
        <v>635.03600000000006</v>
      </c>
      <c r="L81" s="35">
        <v>644.50000000000011</v>
      </c>
      <c r="M81" s="35">
        <v>101.49030921081641</v>
      </c>
      <c r="N81" s="35">
        <v>0</v>
      </c>
      <c r="O81" s="35">
        <v>108.19944438334595</v>
      </c>
      <c r="P81" s="35">
        <v>0</v>
      </c>
    </row>
    <row r="82" spans="4:16" ht="17.100000000000001" customHeight="1" x14ac:dyDescent="0.25">
      <c r="D82" s="35" t="s">
        <v>189</v>
      </c>
      <c r="E82" s="35" t="s">
        <v>188</v>
      </c>
      <c r="G82" s="35" t="s">
        <v>187</v>
      </c>
      <c r="H82" s="35">
        <v>0</v>
      </c>
      <c r="J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</row>
    <row r="83" spans="4:16" ht="17.100000000000001" customHeight="1" x14ac:dyDescent="0.25">
      <c r="D83" s="35" t="s">
        <v>186</v>
      </c>
      <c r="E83" s="35" t="s">
        <v>185</v>
      </c>
      <c r="F83" s="35" t="s">
        <v>184</v>
      </c>
    </row>
    <row r="84" spans="4:16" ht="17.100000000000001" customHeight="1" x14ac:dyDescent="0.25">
      <c r="D84" s="35" t="s">
        <v>183</v>
      </c>
      <c r="E84" s="35" t="s">
        <v>182</v>
      </c>
      <c r="F84" s="35" t="s">
        <v>181</v>
      </c>
      <c r="G84" s="35" t="s">
        <v>171</v>
      </c>
      <c r="H84" s="35">
        <v>25</v>
      </c>
      <c r="I84" s="35">
        <v>25</v>
      </c>
      <c r="J84" s="35">
        <v>25</v>
      </c>
      <c r="K84" s="35">
        <v>25</v>
      </c>
      <c r="L84" s="35">
        <v>25</v>
      </c>
      <c r="M84" s="35">
        <v>100</v>
      </c>
      <c r="N84" s="35">
        <v>100</v>
      </c>
      <c r="O84" s="35">
        <v>100</v>
      </c>
      <c r="P84" s="35">
        <v>100</v>
      </c>
    </row>
    <row r="85" spans="4:16" ht="17.100000000000001" customHeight="1" x14ac:dyDescent="0.25">
      <c r="D85" s="35" t="s">
        <v>180</v>
      </c>
      <c r="E85" s="35" t="s">
        <v>179</v>
      </c>
      <c r="F85" s="35" t="s">
        <v>178</v>
      </c>
      <c r="G85" s="35" t="s">
        <v>171</v>
      </c>
      <c r="H85" s="35">
        <v>30.232667410474861</v>
      </c>
      <c r="I85" s="35">
        <v>31.064496542816837</v>
      </c>
      <c r="J85" s="35">
        <v>30.736575587221001</v>
      </c>
      <c r="K85" s="35">
        <v>30.2</v>
      </c>
      <c r="L85" s="35">
        <v>31.064496542816837</v>
      </c>
      <c r="M85" s="35">
        <v>101.06687537349532</v>
      </c>
      <c r="N85" s="35">
        <v>102.86257133383059</v>
      </c>
      <c r="O85" s="35">
        <v>102.75142487775911</v>
      </c>
      <c r="P85" s="35">
        <v>100</v>
      </c>
    </row>
    <row r="86" spans="4:16" ht="18" customHeight="1" x14ac:dyDescent="0.25">
      <c r="D86" s="35" t="s">
        <v>177</v>
      </c>
      <c r="E86" s="35" t="s">
        <v>176</v>
      </c>
      <c r="F86" s="35" t="s">
        <v>175</v>
      </c>
      <c r="G86" s="35" t="s">
        <v>171</v>
      </c>
      <c r="H86" s="35">
        <v>105.1</v>
      </c>
      <c r="I86" s="35">
        <v>105.1</v>
      </c>
      <c r="J86" s="35">
        <v>104.9</v>
      </c>
      <c r="K86" s="35">
        <v>104.9</v>
      </c>
      <c r="L86" s="35">
        <v>104.4</v>
      </c>
      <c r="M86" s="35">
        <v>99.523355576739746</v>
      </c>
      <c r="N86" s="35">
        <v>99.523355576739746</v>
      </c>
      <c r="O86" s="35">
        <v>99.333967649857286</v>
      </c>
      <c r="P86" s="35">
        <v>99.333967649857286</v>
      </c>
    </row>
    <row r="87" spans="4:16" ht="18" customHeight="1" x14ac:dyDescent="0.25">
      <c r="D87" s="35" t="s">
        <v>174</v>
      </c>
      <c r="E87" s="35" t="s">
        <v>173</v>
      </c>
      <c r="F87" s="35" t="s">
        <v>172</v>
      </c>
      <c r="G87" s="35" t="s">
        <v>171</v>
      </c>
      <c r="H87" s="35">
        <v>105.8</v>
      </c>
      <c r="I87" s="35">
        <v>105.8</v>
      </c>
      <c r="J87" s="35">
        <v>105.1</v>
      </c>
      <c r="K87" s="35">
        <v>105.1</v>
      </c>
      <c r="L87" s="35">
        <v>104</v>
      </c>
      <c r="M87" s="35">
        <v>98.953377735490008</v>
      </c>
      <c r="N87" s="35">
        <v>98.953377735490008</v>
      </c>
      <c r="O87" s="35">
        <v>98.298676748582238</v>
      </c>
      <c r="P87" s="35">
        <v>98.298676748582238</v>
      </c>
    </row>
    <row r="88" spans="4:16" ht="10.5" customHeight="1" x14ac:dyDescent="0.25"/>
    <row r="89" spans="4:16" ht="11.25" customHeight="1" x14ac:dyDescent="0.25">
      <c r="D89" s="35">
        <v>1</v>
      </c>
      <c r="E89" s="35" t="s">
        <v>170</v>
      </c>
    </row>
    <row r="91" spans="4:16" ht="13.5" customHeight="1" x14ac:dyDescent="0.25">
      <c r="D91" s="35">
        <v>2</v>
      </c>
      <c r="E91" s="35" t="s">
        <v>387</v>
      </c>
    </row>
    <row r="92" spans="4:16" ht="23.25" customHeight="1" x14ac:dyDescent="0.25">
      <c r="D92" s="35">
        <v>3</v>
      </c>
      <c r="E92" s="35" t="s">
        <v>388</v>
      </c>
    </row>
    <row r="93" spans="4:16" ht="19.5" customHeight="1" x14ac:dyDescent="0.25">
      <c r="D93" s="35">
        <v>4</v>
      </c>
      <c r="E93" s="35" t="s">
        <v>389</v>
      </c>
    </row>
    <row r="94" spans="4:16" ht="16.149999999999999" customHeight="1" x14ac:dyDescent="0.25">
      <c r="D94" s="35">
        <v>5</v>
      </c>
      <c r="E94" s="35" t="s">
        <v>169</v>
      </c>
    </row>
    <row r="95" spans="4:16" ht="11.25" customHeight="1" x14ac:dyDescent="0.25">
      <c r="D95" s="35">
        <v>6</v>
      </c>
      <c r="E95" s="35" t="s">
        <v>390</v>
      </c>
    </row>
    <row r="96" spans="4:16" ht="11.25" customHeight="1" x14ac:dyDescent="0.25">
      <c r="D96" s="35">
        <v>7</v>
      </c>
      <c r="E96" s="35" t="s">
        <v>391</v>
      </c>
    </row>
    <row r="97" spans="4:13" ht="26.45" customHeight="1" x14ac:dyDescent="0.25">
      <c r="D97" s="35">
        <v>8</v>
      </c>
      <c r="E97" s="35" t="s">
        <v>392</v>
      </c>
    </row>
    <row r="98" spans="4:13" ht="11.25" customHeight="1" x14ac:dyDescent="0.25">
      <c r="D98" s="35">
        <v>9</v>
      </c>
      <c r="E98" s="35" t="s">
        <v>168</v>
      </c>
    </row>
    <row r="99" spans="4:13" ht="28.15" customHeight="1" x14ac:dyDescent="0.25">
      <c r="D99" s="35">
        <v>10</v>
      </c>
      <c r="E99" s="35" t="s">
        <v>393</v>
      </c>
    </row>
    <row r="100" spans="4:13" ht="11.25" customHeight="1" x14ac:dyDescent="0.25">
      <c r="D100" s="35">
        <v>11</v>
      </c>
      <c r="E100" s="35" t="s">
        <v>167</v>
      </c>
    </row>
    <row r="102" spans="4:13" x14ac:dyDescent="0.25">
      <c r="E102" s="35" t="s">
        <v>166</v>
      </c>
    </row>
    <row r="103" spans="4:13" x14ac:dyDescent="0.25">
      <c r="M103" s="35" t="s">
        <v>165</v>
      </c>
    </row>
    <row r="105" spans="4:13" x14ac:dyDescent="0.25">
      <c r="E105" s="35" t="s">
        <v>164</v>
      </c>
    </row>
    <row r="108" spans="4:13" x14ac:dyDescent="0.25">
      <c r="E108" s="35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101"/>
  <sheetViews>
    <sheetView topLeftCell="C3" workbookViewId="0">
      <selection activeCell="K34" sqref="K34"/>
    </sheetView>
  </sheetViews>
  <sheetFormatPr defaultRowHeight="15" x14ac:dyDescent="0.25"/>
  <cols>
    <col min="1" max="2" width="0" hidden="1" customWidth="1"/>
    <col min="3" max="3" width="3.7109375" customWidth="1"/>
    <col min="4" max="4" width="7.42578125" customWidth="1"/>
    <col min="5" max="5" width="62.7109375" customWidth="1"/>
    <col min="6" max="6" width="11.85546875" customWidth="1"/>
    <col min="7" max="11" width="10.7109375" customWidth="1"/>
    <col min="12" max="12" width="15.7109375" customWidth="1"/>
  </cols>
  <sheetData>
    <row r="1" spans="4:15" hidden="1" x14ac:dyDescent="0.25"/>
    <row r="2" spans="4:15" hidden="1" x14ac:dyDescent="0.25"/>
    <row r="3" spans="4:15" ht="17.100000000000001" customHeight="1" x14ac:dyDescent="0.25">
      <c r="D3" t="s">
        <v>383</v>
      </c>
      <c r="L3" t="s">
        <v>460</v>
      </c>
    </row>
    <row r="4" spans="4:15" ht="18.95" customHeight="1" x14ac:dyDescent="0.25">
      <c r="D4" t="s">
        <v>553</v>
      </c>
    </row>
    <row r="5" spans="4:15" ht="3" customHeight="1" x14ac:dyDescent="0.25"/>
    <row r="6" spans="4:15" x14ac:dyDescent="0.25">
      <c r="D6" t="s">
        <v>381</v>
      </c>
      <c r="E6" t="s">
        <v>380</v>
      </c>
      <c r="F6" t="s">
        <v>2</v>
      </c>
      <c r="G6">
        <v>2023</v>
      </c>
      <c r="H6">
        <v>2024</v>
      </c>
      <c r="I6">
        <v>2025</v>
      </c>
      <c r="J6" t="s">
        <v>461</v>
      </c>
      <c r="K6">
        <v>2026</v>
      </c>
      <c r="L6" t="s">
        <v>577</v>
      </c>
    </row>
    <row r="7" spans="4:15" x14ac:dyDescent="0.25">
      <c r="D7">
        <v>1</v>
      </c>
      <c r="E7">
        <v>2</v>
      </c>
      <c r="F7">
        <v>3</v>
      </c>
      <c r="G7">
        <v>4</v>
      </c>
      <c r="H7">
        <v>5</v>
      </c>
      <c r="I7">
        <v>6</v>
      </c>
      <c r="J7">
        <v>7</v>
      </c>
      <c r="K7">
        <v>8</v>
      </c>
      <c r="L7">
        <v>9</v>
      </c>
    </row>
    <row r="8" spans="4:15" ht="17.100000000000001" customHeight="1" x14ac:dyDescent="0.25">
      <c r="D8" t="s">
        <v>374</v>
      </c>
      <c r="E8" t="s">
        <v>462</v>
      </c>
      <c r="F8" t="s">
        <v>187</v>
      </c>
      <c r="G8">
        <v>836.7300029999999</v>
      </c>
      <c r="H8">
        <v>760.94638099999997</v>
      </c>
      <c r="I8">
        <v>640.98</v>
      </c>
      <c r="J8">
        <v>746.21879466666655</v>
      </c>
      <c r="K8">
        <v>748.40800000000002</v>
      </c>
      <c r="L8">
        <v>751.12</v>
      </c>
      <c r="N8" s="6"/>
    </row>
    <row r="9" spans="4:15" ht="17.100000000000001" customHeight="1" x14ac:dyDescent="0.25">
      <c r="D9" t="s">
        <v>400</v>
      </c>
      <c r="E9" t="s">
        <v>463</v>
      </c>
      <c r="F9" t="s">
        <v>187</v>
      </c>
      <c r="G9">
        <v>120.13658600000001</v>
      </c>
      <c r="H9">
        <v>111.92352600000001</v>
      </c>
      <c r="I9">
        <v>104.2</v>
      </c>
      <c r="J9">
        <v>112.086704</v>
      </c>
      <c r="K9">
        <v>748.40800000000002</v>
      </c>
      <c r="L9">
        <v>751.12</v>
      </c>
      <c r="N9" s="6"/>
      <c r="O9" s="6"/>
    </row>
    <row r="10" spans="4:15" ht="17.100000000000001" customHeight="1" x14ac:dyDescent="0.25">
      <c r="D10" t="s">
        <v>405</v>
      </c>
      <c r="E10" t="s">
        <v>464</v>
      </c>
      <c r="F10" t="s">
        <v>187</v>
      </c>
      <c r="G10">
        <v>716.59341699999993</v>
      </c>
      <c r="H10">
        <v>649.02285499999994</v>
      </c>
      <c r="I10">
        <v>536.78</v>
      </c>
      <c r="J10">
        <v>634.13209066666661</v>
      </c>
      <c r="N10" s="6"/>
      <c r="O10" s="6"/>
    </row>
    <row r="11" spans="4:15" x14ac:dyDescent="0.25">
      <c r="D11" t="s">
        <v>372</v>
      </c>
      <c r="E11" t="s">
        <v>465</v>
      </c>
      <c r="F11" t="s">
        <v>187</v>
      </c>
      <c r="G11">
        <v>113.73473400000002</v>
      </c>
      <c r="H11">
        <v>109.67153099999999</v>
      </c>
      <c r="I11">
        <v>101.49</v>
      </c>
      <c r="J11">
        <v>108.298755</v>
      </c>
      <c r="K11">
        <v>113.372</v>
      </c>
      <c r="L11">
        <v>106.61999999999999</v>
      </c>
      <c r="N11" s="6"/>
      <c r="O11" s="6"/>
    </row>
    <row r="12" spans="4:15" ht="17.100000000000001" customHeight="1" x14ac:dyDescent="0.25">
      <c r="D12" t="s">
        <v>418</v>
      </c>
      <c r="E12" t="s">
        <v>466</v>
      </c>
      <c r="F12" t="s">
        <v>187</v>
      </c>
      <c r="G12">
        <v>93.455123000000015</v>
      </c>
      <c r="H12">
        <v>90.610834999999994</v>
      </c>
      <c r="I12">
        <v>82.82</v>
      </c>
      <c r="J12">
        <v>88.96198600000001</v>
      </c>
      <c r="K12">
        <v>92.329174525087581</v>
      </c>
      <c r="L12">
        <v>88.36</v>
      </c>
      <c r="N12" s="6"/>
      <c r="O12" s="6"/>
    </row>
    <row r="13" spans="4:15" ht="17.100000000000001" customHeight="1" x14ac:dyDescent="0.25">
      <c r="D13" t="s">
        <v>467</v>
      </c>
      <c r="E13" t="s">
        <v>468</v>
      </c>
      <c r="F13" t="s">
        <v>171</v>
      </c>
      <c r="G13">
        <v>11.169089510944669</v>
      </c>
      <c r="H13">
        <v>11.907650428788884</v>
      </c>
      <c r="I13">
        <v>12.920839963805422</v>
      </c>
      <c r="J13">
        <v>11.921702674312703</v>
      </c>
      <c r="K13">
        <v>12.336743397329743</v>
      </c>
      <c r="L13">
        <v>11.763766109276814</v>
      </c>
      <c r="N13" s="6"/>
      <c r="O13" s="6"/>
    </row>
    <row r="14" spans="4:15" ht="17.100000000000001" customHeight="1" x14ac:dyDescent="0.25">
      <c r="D14" t="s">
        <v>421</v>
      </c>
      <c r="E14" t="s">
        <v>469</v>
      </c>
      <c r="F14" t="s">
        <v>187</v>
      </c>
      <c r="G14">
        <v>10.295077000000001</v>
      </c>
      <c r="H14">
        <v>9.6192170000000008</v>
      </c>
      <c r="I14">
        <v>9.92</v>
      </c>
      <c r="J14">
        <v>9.944764666666666</v>
      </c>
      <c r="K14">
        <v>11.145442800694088</v>
      </c>
      <c r="L14">
        <v>7.91</v>
      </c>
      <c r="N14" s="6"/>
      <c r="O14" s="6"/>
    </row>
    <row r="15" spans="4:15" ht="17.100000000000001" customHeight="1" x14ac:dyDescent="0.25">
      <c r="D15" t="s">
        <v>470</v>
      </c>
      <c r="E15" t="s">
        <v>471</v>
      </c>
      <c r="F15" t="s">
        <v>472</v>
      </c>
      <c r="G15">
        <v>50.797993753299764</v>
      </c>
      <c r="H15">
        <v>50.188667095301646</v>
      </c>
      <c r="I15">
        <v>52.536807541573985</v>
      </c>
      <c r="J15">
        <v>51.160746484559212</v>
      </c>
      <c r="K15">
        <v>54.606149749120988</v>
      </c>
      <c r="L15">
        <v>41.125090984714568</v>
      </c>
      <c r="N15" s="6"/>
      <c r="O15" s="6"/>
    </row>
    <row r="16" spans="4:15" ht="17.100000000000001" customHeight="1" x14ac:dyDescent="0.25">
      <c r="D16" t="s">
        <v>423</v>
      </c>
      <c r="E16" t="s">
        <v>473</v>
      </c>
      <c r="F16" t="s">
        <v>187</v>
      </c>
      <c r="G16">
        <v>3.8347619999999991</v>
      </c>
      <c r="H16">
        <v>5.3851680000000002</v>
      </c>
      <c r="I16">
        <v>4.03</v>
      </c>
      <c r="J16">
        <v>4.416643333333333</v>
      </c>
      <c r="K16">
        <v>4.5913669580380452</v>
      </c>
      <c r="L16">
        <v>4.18</v>
      </c>
      <c r="N16" s="6"/>
      <c r="O16" s="6"/>
    </row>
    <row r="17" spans="4:15" ht="17.100000000000001" customHeight="1" x14ac:dyDescent="0.25">
      <c r="D17" t="s">
        <v>474</v>
      </c>
      <c r="E17" t="s">
        <v>468</v>
      </c>
      <c r="F17" t="s">
        <v>171</v>
      </c>
      <c r="G17">
        <v>0.45830339371731599</v>
      </c>
      <c r="H17">
        <v>0.70769348990438263</v>
      </c>
      <c r="I17">
        <v>0.62872476520328247</v>
      </c>
      <c r="J17">
        <v>0.59186975253098961</v>
      </c>
      <c r="K17">
        <v>0.61348448413673351</v>
      </c>
      <c r="L17">
        <v>0.55650228991372885</v>
      </c>
      <c r="N17" s="6"/>
      <c r="O17" s="6"/>
    </row>
    <row r="18" spans="4:15" ht="17.100000000000001" customHeight="1" x14ac:dyDescent="0.25">
      <c r="D18" t="s">
        <v>425</v>
      </c>
      <c r="E18" t="s">
        <v>475</v>
      </c>
      <c r="F18" t="s">
        <v>187</v>
      </c>
      <c r="G18">
        <v>6.1497720000000005</v>
      </c>
      <c r="H18">
        <v>4.056311</v>
      </c>
      <c r="I18">
        <v>4.72</v>
      </c>
      <c r="J18">
        <v>4.9753609999999995</v>
      </c>
      <c r="K18">
        <v>5.3060157161802861</v>
      </c>
      <c r="L18">
        <v>6.17</v>
      </c>
      <c r="N18" s="6"/>
      <c r="O18" s="6"/>
    </row>
    <row r="19" spans="4:15" ht="17.100000000000001" customHeight="1" x14ac:dyDescent="0.25">
      <c r="D19" t="s">
        <v>476</v>
      </c>
      <c r="E19" t="s">
        <v>468</v>
      </c>
      <c r="F19" t="s">
        <v>171</v>
      </c>
      <c r="G19">
        <v>0.73497687162533853</v>
      </c>
      <c r="H19">
        <v>0.53306134325382915</v>
      </c>
      <c r="I19">
        <v>0.73637242971699579</v>
      </c>
      <c r="J19">
        <v>0.66674292252615763</v>
      </c>
      <c r="K19">
        <v>0.70897367694897517</v>
      </c>
      <c r="L19">
        <v>0.82143998295878162</v>
      </c>
      <c r="N19" s="6"/>
      <c r="O19" s="6"/>
    </row>
    <row r="20" spans="4:15" ht="17.100000000000001" customHeight="1" x14ac:dyDescent="0.25">
      <c r="D20" t="s">
        <v>370</v>
      </c>
      <c r="E20" t="s">
        <v>366</v>
      </c>
      <c r="F20" t="s">
        <v>187</v>
      </c>
      <c r="G20">
        <v>732.97980299999995</v>
      </c>
      <c r="H20">
        <v>660.71632899999997</v>
      </c>
      <c r="I20">
        <v>548.24000000000012</v>
      </c>
      <c r="J20">
        <v>647.31204400000001</v>
      </c>
      <c r="K20">
        <v>644.93338267421836</v>
      </c>
      <c r="L20">
        <v>654.85</v>
      </c>
      <c r="N20" s="6"/>
      <c r="O20" s="6"/>
    </row>
    <row r="21" spans="4:15" ht="17.100000000000001" customHeight="1" x14ac:dyDescent="0.25">
      <c r="D21" t="s">
        <v>477</v>
      </c>
      <c r="E21" t="s">
        <v>463</v>
      </c>
      <c r="F21" t="s">
        <v>187</v>
      </c>
      <c r="G21">
        <v>105.01611697683722</v>
      </c>
      <c r="H21">
        <v>97.14089371867442</v>
      </c>
      <c r="I21">
        <v>89.580000000000098</v>
      </c>
      <c r="J21">
        <v>97.245670231837252</v>
      </c>
      <c r="K21">
        <v>644.93338267421836</v>
      </c>
      <c r="L21">
        <v>654.85</v>
      </c>
      <c r="N21" s="6"/>
      <c r="O21" s="6"/>
    </row>
    <row r="22" spans="4:15" ht="17.100000000000001" customHeight="1" x14ac:dyDescent="0.25">
      <c r="D22" t="s">
        <v>478</v>
      </c>
      <c r="E22" t="s">
        <v>479</v>
      </c>
      <c r="F22" t="s">
        <v>187</v>
      </c>
      <c r="G22">
        <v>627.96368602316272</v>
      </c>
      <c r="H22">
        <v>563.57543528132555</v>
      </c>
      <c r="I22">
        <v>458.66</v>
      </c>
      <c r="J22">
        <v>550.06637376816275</v>
      </c>
      <c r="N22" s="6"/>
      <c r="O22" s="6"/>
    </row>
    <row r="23" spans="4:15" ht="17.100000000000001" customHeight="1" x14ac:dyDescent="0.25">
      <c r="D23" t="s">
        <v>367</v>
      </c>
      <c r="E23" t="s">
        <v>480</v>
      </c>
      <c r="F23" t="s">
        <v>481</v>
      </c>
      <c r="G23">
        <v>722.99526899999989</v>
      </c>
      <c r="H23">
        <v>651.27485000000001</v>
      </c>
      <c r="I23">
        <v>539.49</v>
      </c>
      <c r="J23">
        <v>637.92003966666664</v>
      </c>
      <c r="K23">
        <v>635.03600000000006</v>
      </c>
      <c r="L23">
        <v>644.5</v>
      </c>
      <c r="N23" s="6"/>
      <c r="O23" s="6"/>
    </row>
    <row r="24" spans="4:15" ht="17.100000000000001" customHeight="1" x14ac:dyDescent="0.25">
      <c r="D24" t="s">
        <v>364</v>
      </c>
      <c r="E24" t="s">
        <v>482</v>
      </c>
      <c r="F24" t="s">
        <v>483</v>
      </c>
      <c r="G24">
        <v>435.97790647445709</v>
      </c>
      <c r="H24">
        <v>465.91836726911015</v>
      </c>
      <c r="I24">
        <v>500.89447687144309</v>
      </c>
      <c r="J24">
        <v>464.4917236833823</v>
      </c>
      <c r="K24">
        <v>449.7</v>
      </c>
      <c r="L24">
        <v>449.69999999999993</v>
      </c>
      <c r="N24" s="6"/>
      <c r="O24" s="6"/>
    </row>
    <row r="25" spans="4:15" ht="17.100000000000001" customHeight="1" x14ac:dyDescent="0.25">
      <c r="D25" t="s">
        <v>484</v>
      </c>
      <c r="E25" t="s">
        <v>463</v>
      </c>
      <c r="F25" t="s">
        <v>483</v>
      </c>
      <c r="G25">
        <v>214.49396031488104</v>
      </c>
      <c r="H25">
        <v>206.17038303517299</v>
      </c>
      <c r="I25">
        <v>209.89</v>
      </c>
      <c r="J25">
        <v>210.30874398602558</v>
      </c>
      <c r="K25">
        <v>449.7</v>
      </c>
      <c r="L25">
        <v>449.7</v>
      </c>
      <c r="N25" s="6"/>
      <c r="O25" s="6"/>
    </row>
    <row r="26" spans="4:15" ht="17.100000000000001" customHeight="1" x14ac:dyDescent="0.25">
      <c r="D26" t="s">
        <v>485</v>
      </c>
      <c r="E26" t="s">
        <v>486</v>
      </c>
      <c r="F26" t="s">
        <v>483</v>
      </c>
      <c r="G26">
        <v>473.01728393541367</v>
      </c>
      <c r="H26">
        <v>510.68992711808301</v>
      </c>
      <c r="I26">
        <v>557.73</v>
      </c>
      <c r="J26">
        <v>509.42847204861317</v>
      </c>
      <c r="N26" s="6"/>
      <c r="O26" s="6"/>
    </row>
    <row r="27" spans="4:15" ht="17.100000000000001" customHeight="1" x14ac:dyDescent="0.25">
      <c r="D27" t="s">
        <v>361</v>
      </c>
      <c r="E27" t="s">
        <v>487</v>
      </c>
      <c r="F27" t="s">
        <v>355</v>
      </c>
      <c r="G27">
        <v>202.66699999999997</v>
      </c>
      <c r="H27">
        <v>191.661137</v>
      </c>
      <c r="I27">
        <v>188.82</v>
      </c>
      <c r="J27">
        <v>194.3827123333333</v>
      </c>
      <c r="K27">
        <v>204.10599999999999</v>
      </c>
      <c r="L27">
        <v>192.34</v>
      </c>
      <c r="N27" s="6"/>
      <c r="O27" s="6"/>
    </row>
    <row r="28" spans="4:15" ht="17.100000000000001" customHeight="1" x14ac:dyDescent="0.25">
      <c r="D28" t="s">
        <v>358</v>
      </c>
      <c r="E28" t="s">
        <v>488</v>
      </c>
      <c r="F28" t="s">
        <v>481</v>
      </c>
      <c r="G28">
        <v>163.63301055919311</v>
      </c>
      <c r="H28">
        <v>161.82187896860944</v>
      </c>
      <c r="I28">
        <v>162.57</v>
      </c>
      <c r="J28">
        <v>162.69355596963877</v>
      </c>
      <c r="K28">
        <v>162.80000000000001</v>
      </c>
      <c r="L28">
        <v>162.80000000000001</v>
      </c>
      <c r="N28" s="6"/>
      <c r="O28" s="6"/>
    </row>
    <row r="29" spans="4:15" ht="17.100000000000001" customHeight="1" x14ac:dyDescent="0.25">
      <c r="D29" t="s">
        <v>354</v>
      </c>
      <c r="E29" t="s">
        <v>489</v>
      </c>
      <c r="G29">
        <v>10.709882</v>
      </c>
      <c r="H29">
        <v>9.5649999999999995</v>
      </c>
      <c r="I29">
        <v>9.4600000000000009</v>
      </c>
      <c r="J29">
        <v>9.9116273333333336</v>
      </c>
      <c r="K29">
        <v>17.511000000000003</v>
      </c>
      <c r="L29">
        <v>9.6199999999999992</v>
      </c>
      <c r="N29" s="6"/>
      <c r="O29" s="6"/>
    </row>
    <row r="30" spans="4:15" ht="17.100000000000001" customHeight="1" x14ac:dyDescent="0.25">
      <c r="D30" t="s">
        <v>288</v>
      </c>
      <c r="E30" t="s">
        <v>490</v>
      </c>
      <c r="F30" t="s">
        <v>491</v>
      </c>
      <c r="G30">
        <v>351.23099999999999</v>
      </c>
      <c r="H30">
        <v>338.41101135100007</v>
      </c>
      <c r="I30">
        <v>305.30895429999998</v>
      </c>
      <c r="J30">
        <v>331.65032188366672</v>
      </c>
      <c r="K30">
        <v>323.2549989885959</v>
      </c>
      <c r="L30">
        <v>325.80062500000003</v>
      </c>
      <c r="N30" s="6"/>
      <c r="O30" s="6"/>
    </row>
    <row r="31" spans="4:15" ht="17.100000000000001" customHeight="1" collapsed="1" x14ac:dyDescent="0.25">
      <c r="D31" t="s">
        <v>492</v>
      </c>
      <c r="E31" t="s">
        <v>493</v>
      </c>
      <c r="F31" t="s">
        <v>491</v>
      </c>
      <c r="G31">
        <v>349.93799999999999</v>
      </c>
      <c r="H31">
        <v>335.62300000000005</v>
      </c>
      <c r="I31">
        <v>300.97595494858257</v>
      </c>
      <c r="J31">
        <v>328.84565164952755</v>
      </c>
      <c r="K31">
        <v>320.79398910896543</v>
      </c>
      <c r="L31">
        <v>323.32023472166418</v>
      </c>
      <c r="N31" s="6"/>
      <c r="O31" s="6"/>
    </row>
    <row r="32" spans="4:15" ht="17.100000000000001" hidden="1" customHeight="1" x14ac:dyDescent="0.25">
      <c r="D32" t="s">
        <v>494</v>
      </c>
      <c r="N32" s="6"/>
      <c r="O32" s="6"/>
    </row>
    <row r="33" spans="3:15" ht="17.100000000000001" customHeight="1" x14ac:dyDescent="0.25">
      <c r="C33" t="s">
        <v>495</v>
      </c>
      <c r="D33" t="s">
        <v>496</v>
      </c>
      <c r="E33" t="s">
        <v>578</v>
      </c>
      <c r="H33">
        <v>76.795862</v>
      </c>
      <c r="I33">
        <v>65.239990234588518</v>
      </c>
      <c r="J33">
        <v>47.345284078196165</v>
      </c>
      <c r="K33">
        <v>78.80967904114766</v>
      </c>
      <c r="L33">
        <v>79.430303531241393</v>
      </c>
      <c r="N33" s="6"/>
      <c r="O33" s="6"/>
    </row>
    <row r="34" spans="3:15" ht="17.100000000000001" customHeight="1" x14ac:dyDescent="0.25">
      <c r="C34" t="s">
        <v>495</v>
      </c>
      <c r="D34" t="s">
        <v>497</v>
      </c>
      <c r="E34" t="s">
        <v>502</v>
      </c>
      <c r="G34">
        <v>147.19630000000001</v>
      </c>
      <c r="H34">
        <v>121.593558</v>
      </c>
      <c r="I34">
        <v>8.2519987648041848</v>
      </c>
      <c r="J34">
        <v>92.347285588268051</v>
      </c>
      <c r="K34">
        <v>117.81133848838449</v>
      </c>
      <c r="L34">
        <v>118.73910018931008</v>
      </c>
      <c r="N34" s="6"/>
      <c r="O34" s="6"/>
    </row>
    <row r="35" spans="3:15" ht="17.100000000000001" customHeight="1" x14ac:dyDescent="0.25">
      <c r="C35" t="s">
        <v>495</v>
      </c>
      <c r="D35" t="s">
        <v>498</v>
      </c>
      <c r="E35" t="s">
        <v>499</v>
      </c>
      <c r="G35">
        <v>126.748</v>
      </c>
      <c r="H35">
        <v>25.985579999999999</v>
      </c>
      <c r="J35">
        <v>50.911193333333337</v>
      </c>
      <c r="K35">
        <v>25.202737072306885</v>
      </c>
      <c r="L35">
        <v>25.401208072757232</v>
      </c>
      <c r="N35" s="6"/>
      <c r="O35" s="6"/>
    </row>
    <row r="36" spans="3:15" ht="17.100000000000001" customHeight="1" x14ac:dyDescent="0.25">
      <c r="C36" t="s">
        <v>495</v>
      </c>
      <c r="D36" t="s">
        <v>500</v>
      </c>
      <c r="E36" t="s">
        <v>554</v>
      </c>
      <c r="G36">
        <v>72.119699999999995</v>
      </c>
      <c r="H36">
        <v>99.722999999999999</v>
      </c>
      <c r="I36">
        <v>223.27296657951095</v>
      </c>
      <c r="J36">
        <v>131.70522219317033</v>
      </c>
      <c r="K36">
        <v>91.898992773911871</v>
      </c>
      <c r="L36">
        <v>92.622695321928333</v>
      </c>
      <c r="N36" s="6"/>
      <c r="O36" s="6"/>
    </row>
    <row r="37" spans="3:15" ht="17.100000000000001" customHeight="1" x14ac:dyDescent="0.25">
      <c r="C37" t="s">
        <v>495</v>
      </c>
      <c r="D37" t="s">
        <v>501</v>
      </c>
      <c r="E37" t="s">
        <v>555</v>
      </c>
      <c r="G37">
        <v>3.8740000000000006</v>
      </c>
      <c r="J37">
        <v>1.2913333333333334</v>
      </c>
      <c r="K37">
        <v>0</v>
      </c>
      <c r="N37" s="6"/>
      <c r="O37" s="6"/>
    </row>
    <row r="38" spans="3:15" ht="17.100000000000001" customHeight="1" x14ac:dyDescent="0.25">
      <c r="C38" t="s">
        <v>495</v>
      </c>
      <c r="D38" t="s">
        <v>503</v>
      </c>
      <c r="E38" t="s">
        <v>556</v>
      </c>
      <c r="H38">
        <v>3.2690000000000001</v>
      </c>
      <c r="I38">
        <v>0.90299986483497086</v>
      </c>
      <c r="J38">
        <v>1.390666621611657</v>
      </c>
      <c r="K38">
        <v>3.4017035497218506</v>
      </c>
      <c r="L38">
        <v>3.4284918904013493</v>
      </c>
      <c r="N38" s="6"/>
      <c r="O38" s="6"/>
    </row>
    <row r="39" spans="3:15" ht="17.100000000000001" customHeight="1" x14ac:dyDescent="0.25">
      <c r="C39" t="s">
        <v>495</v>
      </c>
      <c r="D39" t="s">
        <v>504</v>
      </c>
      <c r="E39" t="s">
        <v>557</v>
      </c>
      <c r="H39">
        <v>3.1976</v>
      </c>
      <c r="J39">
        <v>1.0658666666666667</v>
      </c>
      <c r="K39">
        <v>3.0909701361066122</v>
      </c>
      <c r="L39">
        <v>3.1153114579842787</v>
      </c>
      <c r="N39" s="6"/>
      <c r="O39" s="6"/>
    </row>
    <row r="40" spans="3:15" ht="17.100000000000001" customHeight="1" x14ac:dyDescent="0.25">
      <c r="C40" t="s">
        <v>495</v>
      </c>
      <c r="D40" t="s">
        <v>558</v>
      </c>
      <c r="E40" t="s">
        <v>579</v>
      </c>
      <c r="H40">
        <v>1.44E-2</v>
      </c>
      <c r="J40">
        <v>4.7999999999999996E-3</v>
      </c>
      <c r="K40">
        <v>0.57856804738610279</v>
      </c>
      <c r="L40">
        <v>0.58312425804147205</v>
      </c>
      <c r="N40" s="6"/>
      <c r="O40" s="6"/>
    </row>
    <row r="41" spans="3:15" ht="17.100000000000001" customHeight="1" x14ac:dyDescent="0.25">
      <c r="C41" t="s">
        <v>495</v>
      </c>
      <c r="D41" t="s">
        <v>560</v>
      </c>
      <c r="E41" t="s">
        <v>561</v>
      </c>
      <c r="H41">
        <v>5.0439999999999996</v>
      </c>
      <c r="J41">
        <v>1.6813333333333331</v>
      </c>
      <c r="K41">
        <v>0</v>
      </c>
      <c r="N41" s="6"/>
      <c r="O41" s="6"/>
    </row>
    <row r="42" spans="3:15" ht="17.100000000000001" customHeight="1" x14ac:dyDescent="0.25">
      <c r="D42" t="s">
        <v>580</v>
      </c>
      <c r="E42" t="s">
        <v>581</v>
      </c>
      <c r="I42">
        <v>0.46599993024706221</v>
      </c>
      <c r="J42">
        <v>0.15533331008235407</v>
      </c>
      <c r="N42" s="6"/>
      <c r="O42" s="6"/>
    </row>
    <row r="43" spans="3:15" ht="17.100000000000001" customHeight="1" x14ac:dyDescent="0.25">
      <c r="D43" t="s">
        <v>582</v>
      </c>
      <c r="E43" t="s">
        <v>559</v>
      </c>
      <c r="I43">
        <v>2.8419995745968842</v>
      </c>
      <c r="J43">
        <v>0.94733319153229478</v>
      </c>
      <c r="N43" s="6"/>
      <c r="O43" s="6"/>
    </row>
    <row r="44" spans="3:15" ht="17.100000000000001" customHeight="1" x14ac:dyDescent="0.25">
      <c r="E44" t="s">
        <v>505</v>
      </c>
      <c r="J44">
        <v>0</v>
      </c>
      <c r="N44" s="6"/>
      <c r="O44" s="6"/>
    </row>
    <row r="45" spans="3:15" ht="17.100000000000001" customHeight="1" x14ac:dyDescent="0.25">
      <c r="D45" t="s">
        <v>506</v>
      </c>
      <c r="E45" t="s">
        <v>507</v>
      </c>
      <c r="F45" t="s">
        <v>491</v>
      </c>
      <c r="J45">
        <v>0</v>
      </c>
      <c r="N45" s="6"/>
      <c r="O45" s="6"/>
    </row>
    <row r="46" spans="3:15" ht="17.100000000000001" customHeight="1" collapsed="1" x14ac:dyDescent="0.25">
      <c r="D46" t="s">
        <v>508</v>
      </c>
      <c r="E46" t="s">
        <v>509</v>
      </c>
      <c r="F46" t="s">
        <v>491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N46" s="6"/>
      <c r="O46" s="6"/>
    </row>
    <row r="47" spans="3:15" ht="17.100000000000001" hidden="1" customHeight="1" x14ac:dyDescent="0.25">
      <c r="D47" t="s">
        <v>510</v>
      </c>
      <c r="E47" t="s">
        <v>511</v>
      </c>
      <c r="F47" t="s">
        <v>491</v>
      </c>
      <c r="J47">
        <v>0</v>
      </c>
      <c r="N47" s="6"/>
      <c r="O47" s="6"/>
    </row>
    <row r="48" spans="3:15" ht="17.100000000000001" customHeight="1" x14ac:dyDescent="0.25">
      <c r="D48" t="s">
        <v>512</v>
      </c>
      <c r="E48" t="s">
        <v>513</v>
      </c>
      <c r="F48" t="s">
        <v>491</v>
      </c>
      <c r="J48">
        <v>0</v>
      </c>
      <c r="N48" s="6"/>
      <c r="O48" s="6"/>
    </row>
    <row r="49" spans="3:15" ht="17.100000000000001" customHeight="1" x14ac:dyDescent="0.25">
      <c r="D49" t="s">
        <v>514</v>
      </c>
      <c r="E49" t="s">
        <v>515</v>
      </c>
      <c r="F49" t="s">
        <v>491</v>
      </c>
      <c r="J49">
        <v>0</v>
      </c>
      <c r="N49" s="6"/>
      <c r="O49" s="6"/>
    </row>
    <row r="50" spans="3:15" ht="17.100000000000001" customHeight="1" x14ac:dyDescent="0.25">
      <c r="C50" t="s">
        <v>495</v>
      </c>
      <c r="D50" t="s">
        <v>516</v>
      </c>
      <c r="E50" t="s">
        <v>517</v>
      </c>
      <c r="F50" t="s">
        <v>491</v>
      </c>
      <c r="G50">
        <v>1.2930000000000064</v>
      </c>
      <c r="H50">
        <v>2.7880113510000228</v>
      </c>
      <c r="I50">
        <v>4.3329993514174161</v>
      </c>
      <c r="J50">
        <v>2.8046702341391487</v>
      </c>
      <c r="K50">
        <v>2.4610098796304429</v>
      </c>
      <c r="L50">
        <v>2.4803902783358334</v>
      </c>
      <c r="N50" s="6"/>
      <c r="O50" s="6"/>
    </row>
    <row r="51" spans="3:15" ht="17.100000000000001" customHeight="1" collapsed="1" x14ac:dyDescent="0.25">
      <c r="D51" t="s">
        <v>518</v>
      </c>
      <c r="N51" s="6"/>
      <c r="O51" s="6"/>
    </row>
    <row r="52" spans="3:15" ht="17.100000000000001" hidden="1" customHeight="1" x14ac:dyDescent="0.25">
      <c r="D52" t="s">
        <v>562</v>
      </c>
      <c r="E52" t="s">
        <v>563</v>
      </c>
      <c r="G52">
        <v>1.2930000000000064</v>
      </c>
      <c r="H52">
        <v>2.7880113510000228</v>
      </c>
      <c r="I52">
        <v>4.3329993514174161</v>
      </c>
      <c r="J52">
        <v>2.8046702341391487</v>
      </c>
      <c r="K52">
        <v>2.4610098796304429</v>
      </c>
      <c r="L52">
        <v>2.4803902783358334</v>
      </c>
      <c r="N52" s="6"/>
      <c r="O52" s="6"/>
    </row>
    <row r="53" spans="3:15" ht="17.100000000000001" customHeight="1" x14ac:dyDescent="0.25">
      <c r="E53" t="s">
        <v>519</v>
      </c>
      <c r="J53">
        <v>0</v>
      </c>
      <c r="N53" s="6"/>
      <c r="O53" s="6"/>
    </row>
    <row r="54" spans="3:15" ht="17.100000000000001" customHeight="1" x14ac:dyDescent="0.25">
      <c r="D54" t="s">
        <v>520</v>
      </c>
      <c r="E54" t="s">
        <v>521</v>
      </c>
      <c r="F54" t="s">
        <v>491</v>
      </c>
      <c r="G54">
        <v>319.56299999999993</v>
      </c>
      <c r="H54">
        <v>307.83987323572023</v>
      </c>
      <c r="I54">
        <v>274.61038800000006</v>
      </c>
      <c r="J54">
        <v>300.67108707857341</v>
      </c>
      <c r="K54">
        <v>290.02654218859595</v>
      </c>
      <c r="L54">
        <v>294.48604499999999</v>
      </c>
      <c r="N54" s="6"/>
      <c r="O54" s="6"/>
    </row>
    <row r="55" spans="3:15" ht="17.100000000000001" customHeight="1" x14ac:dyDescent="0.25">
      <c r="D55" t="s">
        <v>283</v>
      </c>
      <c r="E55" t="s">
        <v>522</v>
      </c>
      <c r="F55" t="s">
        <v>171</v>
      </c>
      <c r="G55">
        <v>100.00000000000003</v>
      </c>
      <c r="H55">
        <v>99.999999999999972</v>
      </c>
      <c r="I55">
        <v>100</v>
      </c>
      <c r="J55">
        <v>100</v>
      </c>
      <c r="K55">
        <v>100</v>
      </c>
      <c r="L55">
        <v>99.999999999999972</v>
      </c>
      <c r="N55" s="6"/>
      <c r="O55" s="6"/>
    </row>
    <row r="56" spans="3:15" ht="17.100000000000001" customHeight="1" x14ac:dyDescent="0.25">
      <c r="D56" t="s">
        <v>280</v>
      </c>
      <c r="E56" t="s">
        <v>493</v>
      </c>
      <c r="F56" t="s">
        <v>171</v>
      </c>
      <c r="G56">
        <v>99.631866207709479</v>
      </c>
      <c r="H56">
        <v>99.176146384873874</v>
      </c>
      <c r="I56">
        <v>98.580782092896044</v>
      </c>
      <c r="J56">
        <v>99.154329108378505</v>
      </c>
      <c r="K56">
        <v>99.23867847757019</v>
      </c>
      <c r="L56">
        <v>99.238678477570161</v>
      </c>
      <c r="N56" s="6"/>
      <c r="O56" s="6"/>
    </row>
    <row r="57" spans="3:15" ht="17.100000000000001" customHeight="1" x14ac:dyDescent="0.25">
      <c r="D57" t="s">
        <v>523</v>
      </c>
      <c r="N57" s="6"/>
      <c r="O57" s="6"/>
    </row>
    <row r="58" spans="3:15" ht="17.100000000000001" customHeight="1" x14ac:dyDescent="0.25">
      <c r="D58" t="s">
        <v>524</v>
      </c>
      <c r="E58" t="s">
        <v>578</v>
      </c>
      <c r="G58">
        <v>0</v>
      </c>
      <c r="H58">
        <v>22.693074227524853</v>
      </c>
      <c r="I58">
        <v>21.368515176427803</v>
      </c>
      <c r="J58">
        <v>14.275663539022137</v>
      </c>
      <c r="K58">
        <v>24.380034117872366</v>
      </c>
      <c r="L58">
        <v>24.380034117872359</v>
      </c>
      <c r="N58" s="6"/>
      <c r="O58" s="6"/>
    </row>
    <row r="59" spans="3:15" ht="17.100000000000001" customHeight="1" x14ac:dyDescent="0.25">
      <c r="D59" t="s">
        <v>525</v>
      </c>
      <c r="E59" t="s">
        <v>502</v>
      </c>
      <c r="G59">
        <v>41.908686875589005</v>
      </c>
      <c r="H59">
        <v>35.930733315850382</v>
      </c>
      <c r="I59">
        <v>2.7028354879810301</v>
      </c>
      <c r="J59">
        <v>27.844774901397741</v>
      </c>
      <c r="K59">
        <v>36.445326091473916</v>
      </c>
      <c r="L59">
        <v>36.445326091473909</v>
      </c>
      <c r="N59" s="6"/>
      <c r="O59" s="6"/>
    </row>
    <row r="60" spans="3:15" ht="17.100000000000001" hidden="1" customHeight="1" x14ac:dyDescent="0.25">
      <c r="D60" t="s">
        <v>526</v>
      </c>
      <c r="E60" t="s">
        <v>499</v>
      </c>
      <c r="G60">
        <v>36.086791883404373</v>
      </c>
      <c r="H60">
        <v>7.6787040398776334</v>
      </c>
      <c r="I60">
        <v>0</v>
      </c>
      <c r="J60">
        <v>15.350865044898555</v>
      </c>
      <c r="K60">
        <v>7.7965498294416209</v>
      </c>
      <c r="L60">
        <v>7.7965498294416191</v>
      </c>
      <c r="N60" s="6"/>
      <c r="O60" s="6"/>
    </row>
    <row r="61" spans="3:15" ht="17.100000000000001" customHeight="1" x14ac:dyDescent="0.25">
      <c r="D61" t="s">
        <v>527</v>
      </c>
      <c r="E61" t="s">
        <v>554</v>
      </c>
      <c r="G61">
        <v>20.533409636393142</v>
      </c>
      <c r="H61">
        <v>29.468012758180397</v>
      </c>
      <c r="I61">
        <v>73.130173037807609</v>
      </c>
      <c r="J61">
        <v>39.712074285086537</v>
      </c>
      <c r="K61">
        <v>28.42925648835951</v>
      </c>
      <c r="L61">
        <v>28.429256488359506</v>
      </c>
      <c r="N61" s="6"/>
      <c r="O61" s="6"/>
    </row>
    <row r="62" spans="3:15" ht="17.100000000000001" customHeight="1" x14ac:dyDescent="0.25">
      <c r="D62" t="s">
        <v>528</v>
      </c>
      <c r="E62" t="s">
        <v>555</v>
      </c>
      <c r="G62">
        <v>1.1029778123229443</v>
      </c>
      <c r="H62">
        <v>0</v>
      </c>
      <c r="I62">
        <v>0</v>
      </c>
      <c r="J62">
        <v>0.38936592191407421</v>
      </c>
      <c r="K62">
        <v>0</v>
      </c>
      <c r="L62">
        <v>0</v>
      </c>
      <c r="N62" s="6"/>
      <c r="O62" s="6"/>
    </row>
    <row r="63" spans="3:15" ht="17.100000000000001" customHeight="1" x14ac:dyDescent="0.25">
      <c r="D63" t="s">
        <v>529</v>
      </c>
      <c r="E63" t="s">
        <v>556</v>
      </c>
      <c r="G63">
        <v>0</v>
      </c>
      <c r="H63">
        <v>0.96598511583578217</v>
      </c>
      <c r="I63">
        <v>0.29576592894411907</v>
      </c>
      <c r="J63">
        <v>0.41931713309160074</v>
      </c>
      <c r="K63">
        <v>1.0523282115868715</v>
      </c>
      <c r="L63">
        <v>1.0523282115868713</v>
      </c>
      <c r="N63" s="6"/>
      <c r="O63" s="6"/>
    </row>
    <row r="64" spans="3:15" ht="17.100000000000001" customHeight="1" x14ac:dyDescent="0.25">
      <c r="D64" t="s">
        <v>530</v>
      </c>
      <c r="E64" t="s">
        <v>557</v>
      </c>
      <c r="G64">
        <v>0</v>
      </c>
      <c r="H64">
        <v>0.94488651159268799</v>
      </c>
      <c r="I64">
        <v>0</v>
      </c>
      <c r="J64">
        <v>0.32138267215086308</v>
      </c>
      <c r="K64">
        <v>0.95620180531706434</v>
      </c>
      <c r="L64">
        <v>0.95620180531706422</v>
      </c>
      <c r="N64" s="6"/>
      <c r="O64" s="6"/>
    </row>
    <row r="65" spans="4:15" ht="17.100000000000001" customHeight="1" x14ac:dyDescent="0.25">
      <c r="D65" t="s">
        <v>564</v>
      </c>
      <c r="E65" t="s">
        <v>579</v>
      </c>
      <c r="G65">
        <v>0</v>
      </c>
      <c r="H65">
        <v>4.2551806876828585E-3</v>
      </c>
      <c r="I65">
        <v>0</v>
      </c>
      <c r="J65">
        <v>1.4473075053078647E-3</v>
      </c>
      <c r="K65">
        <v>0.17898193351884223</v>
      </c>
      <c r="L65">
        <v>0.17898193351884209</v>
      </c>
      <c r="N65" s="6"/>
      <c r="O65" s="6"/>
    </row>
    <row r="66" spans="4:15" ht="17.100000000000001" customHeight="1" collapsed="1" x14ac:dyDescent="0.25">
      <c r="D66" t="s">
        <v>565</v>
      </c>
      <c r="E66" t="s">
        <v>561</v>
      </c>
      <c r="G66">
        <v>0</v>
      </c>
      <c r="H66">
        <v>1.4904952353244678</v>
      </c>
      <c r="I66">
        <v>0</v>
      </c>
      <c r="J66">
        <v>0.50695965672033805</v>
      </c>
      <c r="K66">
        <v>0</v>
      </c>
      <c r="L66">
        <v>0</v>
      </c>
      <c r="N66" s="6"/>
      <c r="O66" s="6"/>
    </row>
    <row r="67" spans="4:15" ht="17.100000000000001" hidden="1" customHeight="1" x14ac:dyDescent="0.25">
      <c r="D67" t="s">
        <v>583</v>
      </c>
      <c r="E67" t="s">
        <v>581</v>
      </c>
      <c r="G67">
        <v>0</v>
      </c>
      <c r="H67">
        <v>0</v>
      </c>
      <c r="I67">
        <v>0.15263225126019903</v>
      </c>
      <c r="J67">
        <v>4.6836471980521842E-2</v>
      </c>
      <c r="K67">
        <v>0</v>
      </c>
      <c r="L67">
        <v>0</v>
      </c>
      <c r="N67" s="6"/>
      <c r="O67" s="6"/>
    </row>
    <row r="68" spans="4:15" ht="17.100000000000001" hidden="1" customHeight="1" x14ac:dyDescent="0.25">
      <c r="D68" t="s">
        <v>584</v>
      </c>
      <c r="E68" t="s">
        <v>559</v>
      </c>
      <c r="G68">
        <v>0</v>
      </c>
      <c r="H68">
        <v>0</v>
      </c>
      <c r="I68">
        <v>0.93086021047528911</v>
      </c>
      <c r="J68">
        <v>0.28564217461082148</v>
      </c>
      <c r="K68">
        <v>0</v>
      </c>
      <c r="L68">
        <v>0</v>
      </c>
      <c r="N68" s="6"/>
      <c r="O68" s="6"/>
    </row>
    <row r="69" spans="4:15" ht="17.100000000000001" customHeight="1" x14ac:dyDescent="0.25"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N69" s="6"/>
      <c r="O69" s="6"/>
    </row>
    <row r="70" spans="4:15" ht="17.100000000000001" customHeight="1" collapsed="1" x14ac:dyDescent="0.25">
      <c r="D70" t="s">
        <v>278</v>
      </c>
      <c r="E70" t="s">
        <v>507</v>
      </c>
      <c r="F70" t="s">
        <v>171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N70" s="6"/>
      <c r="O70" s="6"/>
    </row>
    <row r="71" spans="4:15" ht="17.100000000000001" hidden="1" customHeight="1" x14ac:dyDescent="0.25">
      <c r="D71" t="s">
        <v>276</v>
      </c>
      <c r="E71" t="s">
        <v>509</v>
      </c>
      <c r="F71" t="s">
        <v>171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N71" s="6"/>
      <c r="O71" s="6"/>
    </row>
    <row r="72" spans="4:15" ht="17.100000000000001" customHeight="1" x14ac:dyDescent="0.25">
      <c r="D72" t="s">
        <v>531</v>
      </c>
      <c r="E72" t="s">
        <v>511</v>
      </c>
      <c r="F72" t="s">
        <v>171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N72" s="6"/>
      <c r="O72" s="6"/>
    </row>
    <row r="73" spans="4:15" ht="17.100000000000001" customHeight="1" x14ac:dyDescent="0.25">
      <c r="D73" t="s">
        <v>532</v>
      </c>
      <c r="E73" t="s">
        <v>513</v>
      </c>
      <c r="F73" t="s">
        <v>171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N73" s="6"/>
      <c r="O73" s="6"/>
    </row>
    <row r="74" spans="4:15" ht="17.100000000000001" customHeight="1" x14ac:dyDescent="0.25">
      <c r="D74" t="s">
        <v>533</v>
      </c>
      <c r="E74" t="s">
        <v>515</v>
      </c>
      <c r="F74" t="s">
        <v>171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N74" s="6"/>
      <c r="O74" s="6"/>
    </row>
    <row r="75" spans="4:15" ht="17.100000000000001" customHeight="1" x14ac:dyDescent="0.25">
      <c r="D75" t="s">
        <v>273</v>
      </c>
      <c r="E75" t="s">
        <v>517</v>
      </c>
      <c r="F75" t="s">
        <v>171</v>
      </c>
      <c r="G75">
        <v>0.3681337922905456</v>
      </c>
      <c r="H75">
        <v>0.82385361512610356</v>
      </c>
      <c r="I75">
        <v>1.4192179071039503</v>
      </c>
      <c r="J75">
        <v>0.84567089162149078</v>
      </c>
      <c r="K75">
        <v>0.76132152242980922</v>
      </c>
      <c r="L75">
        <v>0.76132152242980911</v>
      </c>
      <c r="N75" s="6"/>
      <c r="O75" s="6"/>
    </row>
    <row r="76" spans="4:15" ht="17.100000000000001" customHeight="1" x14ac:dyDescent="0.25">
      <c r="D76" t="s">
        <v>534</v>
      </c>
      <c r="N76" s="6"/>
      <c r="O76" s="6"/>
    </row>
    <row r="77" spans="4:15" ht="17.100000000000001" customHeight="1" x14ac:dyDescent="0.25">
      <c r="D77" t="s">
        <v>270</v>
      </c>
      <c r="E77" t="s">
        <v>563</v>
      </c>
      <c r="G77">
        <v>0.3681337922905456</v>
      </c>
      <c r="H77">
        <v>0.82385361512610356</v>
      </c>
      <c r="I77">
        <v>1.4192179071039503</v>
      </c>
      <c r="J77">
        <v>0.84567089162149078</v>
      </c>
      <c r="K77">
        <v>0.76132152242980922</v>
      </c>
      <c r="L77">
        <v>0.76132152242980911</v>
      </c>
      <c r="N77" s="6"/>
      <c r="O77" s="6"/>
    </row>
    <row r="78" spans="4:15" ht="17.100000000000001" customHeight="1" x14ac:dyDescent="0.25"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N78" s="6"/>
      <c r="O78" s="6"/>
    </row>
    <row r="79" spans="4:15" ht="17.100000000000001" hidden="1" customHeight="1" x14ac:dyDescent="0.25">
      <c r="D79" t="s">
        <v>261</v>
      </c>
      <c r="E79" t="s">
        <v>535</v>
      </c>
      <c r="N79" s="6"/>
      <c r="O79" s="6"/>
    </row>
    <row r="80" spans="4:15" ht="17.100000000000001" customHeight="1" x14ac:dyDescent="0.25">
      <c r="D80" t="s">
        <v>258</v>
      </c>
      <c r="E80" t="s">
        <v>493</v>
      </c>
      <c r="N80" s="6"/>
      <c r="O80" s="6"/>
    </row>
    <row r="81" spans="4:15" ht="17.100000000000001" customHeight="1" x14ac:dyDescent="0.25">
      <c r="D81" t="s">
        <v>536</v>
      </c>
      <c r="N81" s="6"/>
      <c r="O81" s="6"/>
    </row>
    <row r="82" spans="4:15" ht="17.100000000000001" customHeight="1" x14ac:dyDescent="0.25">
      <c r="D82" t="s">
        <v>537</v>
      </c>
      <c r="E82" t="s">
        <v>578</v>
      </c>
      <c r="H82">
        <v>0.75691786033771957</v>
      </c>
      <c r="I82">
        <v>0.75434913088492783</v>
      </c>
      <c r="J82">
        <v>0.50375566374088254</v>
      </c>
      <c r="K82">
        <v>0.75691786033771957</v>
      </c>
      <c r="L82">
        <v>0.75691786033771957</v>
      </c>
      <c r="N82" s="6"/>
      <c r="O82" s="6"/>
    </row>
    <row r="83" spans="4:15" ht="17.100000000000001" customHeight="1" x14ac:dyDescent="0.25">
      <c r="D83" t="s">
        <v>538</v>
      </c>
      <c r="E83" t="s">
        <v>502</v>
      </c>
      <c r="G83">
        <v>0.67134129019348465</v>
      </c>
      <c r="H83">
        <v>0.65437881218388527</v>
      </c>
      <c r="I83">
        <v>0.6295677420841318</v>
      </c>
      <c r="J83">
        <v>0.65176261482050057</v>
      </c>
      <c r="K83">
        <v>0.67134129019348465</v>
      </c>
      <c r="L83">
        <v>0.67134129019348465</v>
      </c>
      <c r="N83" s="6"/>
      <c r="O83" s="6"/>
    </row>
    <row r="84" spans="4:15" ht="17.100000000000001" customHeight="1" x14ac:dyDescent="0.25">
      <c r="D84" t="s">
        <v>539</v>
      </c>
      <c r="E84" t="s">
        <v>499</v>
      </c>
      <c r="G84">
        <v>0.68571737719108417</v>
      </c>
      <c r="H84">
        <v>0.67338752100968813</v>
      </c>
      <c r="J84">
        <v>0.45303496606692412</v>
      </c>
      <c r="K84">
        <v>0.68571737719108417</v>
      </c>
      <c r="L84">
        <v>0.68571737719108417</v>
      </c>
      <c r="N84" s="6"/>
      <c r="O84" s="6"/>
    </row>
    <row r="85" spans="4:15" ht="17.100000000000001" customHeight="1" collapsed="1" x14ac:dyDescent="0.25">
      <c r="D85" t="s">
        <v>540</v>
      </c>
      <c r="E85" t="s">
        <v>554</v>
      </c>
      <c r="G85">
        <v>0.70750626575181219</v>
      </c>
      <c r="H85">
        <v>0.73193932396735584</v>
      </c>
      <c r="I85">
        <v>0.73709581107578703</v>
      </c>
      <c r="J85">
        <v>0.72551380026498491</v>
      </c>
      <c r="K85">
        <v>0.70750626575181219</v>
      </c>
      <c r="L85">
        <v>0.70750626575181219</v>
      </c>
      <c r="N85" s="6"/>
      <c r="O85" s="6"/>
    </row>
    <row r="86" spans="4:15" ht="17.100000000000001" hidden="1" customHeight="1" x14ac:dyDescent="0.25">
      <c r="D86" t="s">
        <v>541</v>
      </c>
      <c r="E86" t="s">
        <v>555</v>
      </c>
      <c r="G86">
        <v>0.73302907139559348</v>
      </c>
      <c r="J86">
        <v>0.24434302379853115</v>
      </c>
      <c r="N86" s="6"/>
      <c r="O86" s="6"/>
    </row>
    <row r="87" spans="4:15" ht="17.100000000000001" hidden="1" customHeight="1" x14ac:dyDescent="0.25">
      <c r="D87" t="s">
        <v>542</v>
      </c>
      <c r="E87" t="s">
        <v>556</v>
      </c>
      <c r="H87">
        <v>0.7270907473309608</v>
      </c>
      <c r="I87">
        <v>0.76193529878326605</v>
      </c>
      <c r="J87">
        <v>0.49634201537140893</v>
      </c>
      <c r="K87">
        <v>0.7270907473309608</v>
      </c>
      <c r="L87">
        <v>0.7270907473309608</v>
      </c>
      <c r="N87" s="6"/>
      <c r="O87" s="6"/>
    </row>
    <row r="88" spans="4:15" x14ac:dyDescent="0.25">
      <c r="D88" t="s">
        <v>543</v>
      </c>
      <c r="E88" t="s">
        <v>557</v>
      </c>
      <c r="H88">
        <v>0.73601104845206577</v>
      </c>
      <c r="J88">
        <v>0.24533701615068859</v>
      </c>
      <c r="K88">
        <v>0.73601104845206577</v>
      </c>
      <c r="L88">
        <v>0.73601104845206577</v>
      </c>
      <c r="N88" s="6"/>
      <c r="O88" s="6"/>
    </row>
    <row r="89" spans="4:15" x14ac:dyDescent="0.25">
      <c r="D89" t="s">
        <v>566</v>
      </c>
      <c r="E89" t="s">
        <v>579</v>
      </c>
      <c r="H89">
        <v>0.70692194403534603</v>
      </c>
      <c r="J89">
        <v>0.235640648011782</v>
      </c>
      <c r="K89">
        <v>0.70692194403534603</v>
      </c>
      <c r="L89">
        <v>0.70692194403534603</v>
      </c>
      <c r="N89" s="6"/>
      <c r="O89" s="6"/>
    </row>
    <row r="90" spans="4:15" x14ac:dyDescent="0.25">
      <c r="D90" t="s">
        <v>567</v>
      </c>
      <c r="E90" t="s">
        <v>561</v>
      </c>
      <c r="H90">
        <v>0.73937261800058629</v>
      </c>
      <c r="J90">
        <v>0.24645753933352876</v>
      </c>
      <c r="N90" s="6"/>
      <c r="O90" s="6"/>
    </row>
    <row r="91" spans="4:15" x14ac:dyDescent="0.25">
      <c r="D91" t="s">
        <v>585</v>
      </c>
      <c r="E91" t="s">
        <v>581</v>
      </c>
      <c r="I91">
        <v>0.61885790172642763</v>
      </c>
      <c r="J91">
        <v>0.20628596724214254</v>
      </c>
      <c r="N91" s="6"/>
      <c r="O91" s="6"/>
    </row>
    <row r="92" spans="4:15" x14ac:dyDescent="0.25">
      <c r="D92" t="s">
        <v>586</v>
      </c>
      <c r="E92" t="s">
        <v>559</v>
      </c>
      <c r="I92">
        <v>0.75499968121054983</v>
      </c>
      <c r="J92">
        <v>0.25166656040351659</v>
      </c>
      <c r="N92" s="6"/>
      <c r="O92" s="6"/>
    </row>
    <row r="93" spans="4:15" x14ac:dyDescent="0.25">
      <c r="J93">
        <v>0</v>
      </c>
      <c r="N93" s="6"/>
      <c r="O93" s="6"/>
    </row>
    <row r="94" spans="4:15" x14ac:dyDescent="0.25">
      <c r="D94" t="s">
        <v>255</v>
      </c>
      <c r="E94" t="s">
        <v>507</v>
      </c>
      <c r="J94">
        <v>0</v>
      </c>
      <c r="N94" s="6"/>
      <c r="O94" s="6"/>
    </row>
    <row r="95" spans="4:15" x14ac:dyDescent="0.25">
      <c r="D95" t="s">
        <v>544</v>
      </c>
      <c r="E95" t="s">
        <v>509</v>
      </c>
      <c r="N95" s="6"/>
      <c r="O95" s="6"/>
    </row>
    <row r="96" spans="4:15" x14ac:dyDescent="0.25">
      <c r="D96" t="s">
        <v>545</v>
      </c>
      <c r="E96" t="s">
        <v>511</v>
      </c>
      <c r="J96">
        <v>0</v>
      </c>
    </row>
    <row r="97" spans="4:12" x14ac:dyDescent="0.25">
      <c r="D97" t="s">
        <v>546</v>
      </c>
      <c r="E97" t="s">
        <v>513</v>
      </c>
      <c r="J97">
        <v>0</v>
      </c>
    </row>
    <row r="98" spans="4:12" x14ac:dyDescent="0.25">
      <c r="D98" t="s">
        <v>547</v>
      </c>
      <c r="E98" t="s">
        <v>515</v>
      </c>
      <c r="J98">
        <v>0</v>
      </c>
    </row>
    <row r="99" spans="4:12" x14ac:dyDescent="0.25">
      <c r="D99" t="s">
        <v>548</v>
      </c>
      <c r="E99" t="s">
        <v>517</v>
      </c>
    </row>
    <row r="100" spans="4:12" x14ac:dyDescent="0.25">
      <c r="D100" t="s">
        <v>549</v>
      </c>
    </row>
    <row r="101" spans="4:12" x14ac:dyDescent="0.25">
      <c r="D101" t="s">
        <v>568</v>
      </c>
      <c r="E101" t="s">
        <v>563</v>
      </c>
      <c r="G101">
        <v>1.4548306817531989</v>
      </c>
      <c r="H101">
        <v>1.4548306817531989</v>
      </c>
      <c r="I101">
        <v>1.4556123885279064</v>
      </c>
      <c r="J101">
        <v>1.4550912506781015</v>
      </c>
      <c r="K101">
        <v>1.4550983782769651</v>
      </c>
      <c r="L101">
        <v>1.4550983782769651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C1" workbookViewId="0">
      <selection activeCell="K34" sqref="K34"/>
    </sheetView>
  </sheetViews>
  <sheetFormatPr defaultRowHeight="15" x14ac:dyDescent="0.25"/>
  <cols>
    <col min="1" max="2" width="3.7109375" hidden="1" customWidth="1"/>
    <col min="3" max="3" width="3.7109375" customWidth="1"/>
    <col min="4" max="4" width="7.140625" customWidth="1"/>
    <col min="5" max="5" width="42.42578125" customWidth="1"/>
    <col min="6" max="6" width="10" customWidth="1"/>
    <col min="7" max="11" width="15.28515625" customWidth="1"/>
    <col min="12" max="15" width="9.7109375" customWidth="1"/>
  </cols>
  <sheetData>
    <row r="1" spans="4:15" ht="27" customHeight="1" x14ac:dyDescent="0.25">
      <c r="D1" t="s">
        <v>383</v>
      </c>
      <c r="O1" t="s">
        <v>396</v>
      </c>
    </row>
    <row r="2" spans="4:15" ht="18.95" customHeight="1" x14ac:dyDescent="0.25">
      <c r="D2" t="s">
        <v>397</v>
      </c>
    </row>
    <row r="3" spans="4:15" ht="3" customHeight="1" x14ac:dyDescent="0.25"/>
    <row r="4" spans="4:15" ht="17.100000000000001" customHeight="1" x14ac:dyDescent="0.25">
      <c r="D4" t="s">
        <v>381</v>
      </c>
      <c r="E4" t="s">
        <v>380</v>
      </c>
      <c r="F4" t="s">
        <v>2</v>
      </c>
      <c r="G4">
        <v>2025</v>
      </c>
      <c r="I4">
        <v>2026</v>
      </c>
      <c r="K4" t="s">
        <v>577</v>
      </c>
      <c r="L4" t="s">
        <v>572</v>
      </c>
      <c r="N4" t="s">
        <v>386</v>
      </c>
    </row>
    <row r="5" spans="4:15" ht="44.25" customHeight="1" x14ac:dyDescent="0.25">
      <c r="G5" t="s">
        <v>398</v>
      </c>
      <c r="H5" t="s">
        <v>378</v>
      </c>
      <c r="I5" t="s">
        <v>398</v>
      </c>
      <c r="J5" t="s">
        <v>378</v>
      </c>
      <c r="L5" t="s">
        <v>376</v>
      </c>
      <c r="M5" t="s">
        <v>375</v>
      </c>
      <c r="N5" t="s">
        <v>376</v>
      </c>
      <c r="O5" t="s">
        <v>375</v>
      </c>
    </row>
    <row r="6" spans="4:15" x14ac:dyDescent="0.25">
      <c r="D6">
        <v>1</v>
      </c>
      <c r="E6">
        <v>2</v>
      </c>
      <c r="F6">
        <v>3</v>
      </c>
      <c r="G6">
        <v>4</v>
      </c>
      <c r="H6">
        <v>5</v>
      </c>
      <c r="I6">
        <v>6</v>
      </c>
      <c r="J6">
        <v>7</v>
      </c>
      <c r="K6">
        <v>8</v>
      </c>
      <c r="L6">
        <v>9</v>
      </c>
      <c r="M6">
        <v>10</v>
      </c>
      <c r="N6">
        <v>11</v>
      </c>
      <c r="O6">
        <v>12</v>
      </c>
    </row>
    <row r="7" spans="4:15" ht="17.100000000000001" customHeight="1" x14ac:dyDescent="0.25">
      <c r="D7" t="s">
        <v>374</v>
      </c>
      <c r="E7" t="s">
        <v>399</v>
      </c>
    </row>
    <row r="8" spans="4:15" ht="17.100000000000001" customHeight="1" x14ac:dyDescent="0.25">
      <c r="D8" t="s">
        <v>400</v>
      </c>
      <c r="E8" t="s">
        <v>401</v>
      </c>
      <c r="F8" t="s">
        <v>402</v>
      </c>
      <c r="L8">
        <v>0</v>
      </c>
      <c r="M8">
        <v>0</v>
      </c>
      <c r="N8">
        <v>0</v>
      </c>
      <c r="O8">
        <v>0</v>
      </c>
    </row>
    <row r="9" spans="4:15" ht="17.100000000000001" customHeight="1" x14ac:dyDescent="0.25">
      <c r="D9" t="s">
        <v>403</v>
      </c>
      <c r="E9" t="s">
        <v>404</v>
      </c>
      <c r="F9" t="s">
        <v>402</v>
      </c>
      <c r="L9">
        <v>0</v>
      </c>
      <c r="M9">
        <v>0</v>
      </c>
      <c r="N9">
        <v>0</v>
      </c>
      <c r="O9">
        <v>0</v>
      </c>
    </row>
    <row r="10" spans="4:15" ht="17.100000000000001" customHeight="1" x14ac:dyDescent="0.25">
      <c r="D10" t="s">
        <v>405</v>
      </c>
      <c r="E10" t="s">
        <v>406</v>
      </c>
      <c r="F10" t="s">
        <v>402</v>
      </c>
      <c r="L10">
        <v>0</v>
      </c>
      <c r="M10">
        <v>0</v>
      </c>
      <c r="N10">
        <v>0</v>
      </c>
      <c r="O10">
        <v>0</v>
      </c>
    </row>
    <row r="11" spans="4:15" ht="17.100000000000001" customHeight="1" x14ac:dyDescent="0.25">
      <c r="D11" t="s">
        <v>407</v>
      </c>
      <c r="E11" t="s">
        <v>408</v>
      </c>
      <c r="F11" t="s">
        <v>402</v>
      </c>
      <c r="L11">
        <v>0</v>
      </c>
      <c r="M11">
        <v>0</v>
      </c>
      <c r="N11">
        <v>0</v>
      </c>
      <c r="O11">
        <v>0</v>
      </c>
    </row>
    <row r="12" spans="4:15" ht="17.100000000000001" customHeight="1" x14ac:dyDescent="0.25">
      <c r="D12" t="s">
        <v>409</v>
      </c>
      <c r="E12" t="s">
        <v>410</v>
      </c>
      <c r="F12" t="s">
        <v>402</v>
      </c>
      <c r="L12">
        <v>0</v>
      </c>
      <c r="M12">
        <v>0</v>
      </c>
      <c r="N12">
        <v>0</v>
      </c>
      <c r="O12">
        <v>0</v>
      </c>
    </row>
    <row r="13" spans="4:15" ht="17.100000000000001" customHeight="1" x14ac:dyDescent="0.25">
      <c r="D13" t="s">
        <v>411</v>
      </c>
      <c r="E13" t="s">
        <v>412</v>
      </c>
      <c r="F13" t="s">
        <v>171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4:15" ht="17.100000000000001" customHeight="1" x14ac:dyDescent="0.25">
      <c r="D14" t="s">
        <v>413</v>
      </c>
      <c r="E14" t="s">
        <v>414</v>
      </c>
      <c r="F14" t="s">
        <v>402</v>
      </c>
      <c r="L14">
        <v>0</v>
      </c>
      <c r="M14">
        <v>0</v>
      </c>
      <c r="N14">
        <v>0</v>
      </c>
      <c r="O14">
        <v>0</v>
      </c>
    </row>
    <row r="15" spans="4:15" ht="17.100000000000001" customHeight="1" x14ac:dyDescent="0.25">
      <c r="D15" t="s">
        <v>415</v>
      </c>
      <c r="E15" t="s">
        <v>416</v>
      </c>
      <c r="F15" t="s">
        <v>402</v>
      </c>
      <c r="G15">
        <v>370.60492000000005</v>
      </c>
      <c r="H15">
        <v>406.49516</v>
      </c>
      <c r="I15">
        <v>401.87666666666672</v>
      </c>
      <c r="J15">
        <v>426.5</v>
      </c>
      <c r="K15">
        <v>406.49516</v>
      </c>
      <c r="L15">
        <v>101.14923152210875</v>
      </c>
      <c r="M15">
        <v>95.309533411488871</v>
      </c>
      <c r="N15">
        <v>109.68423193086588</v>
      </c>
      <c r="O15">
        <v>100</v>
      </c>
    </row>
    <row r="16" spans="4:15" ht="17.100000000000001" customHeight="1" x14ac:dyDescent="0.25">
      <c r="D16" t="s">
        <v>372</v>
      </c>
      <c r="E16" t="s">
        <v>417</v>
      </c>
    </row>
    <row r="17" spans="4:15" ht="17.100000000000001" customHeight="1" x14ac:dyDescent="0.25">
      <c r="D17" t="s">
        <v>418</v>
      </c>
      <c r="E17" t="s">
        <v>419</v>
      </c>
      <c r="F17" t="s">
        <v>420</v>
      </c>
      <c r="G17">
        <v>11857</v>
      </c>
      <c r="H17">
        <v>12925</v>
      </c>
      <c r="I17">
        <v>12461.706999999999</v>
      </c>
      <c r="J17">
        <v>14059</v>
      </c>
      <c r="K17">
        <v>14758.640000000001</v>
      </c>
      <c r="L17">
        <v>118.43192910890943</v>
      </c>
      <c r="M17">
        <v>104.97645636247243</v>
      </c>
      <c r="N17">
        <v>124.47195749346378</v>
      </c>
      <c r="O17">
        <v>114.18676982591877</v>
      </c>
    </row>
    <row r="18" spans="4:15" ht="17.100000000000001" customHeight="1" x14ac:dyDescent="0.25">
      <c r="D18" t="s">
        <v>421</v>
      </c>
      <c r="E18" t="s">
        <v>422</v>
      </c>
      <c r="L18">
        <v>0</v>
      </c>
      <c r="M18">
        <v>0</v>
      </c>
      <c r="N18">
        <v>0</v>
      </c>
      <c r="O18">
        <v>0</v>
      </c>
    </row>
    <row r="19" spans="4:15" x14ac:dyDescent="0.25">
      <c r="D19" t="s">
        <v>423</v>
      </c>
      <c r="E19" t="s">
        <v>424</v>
      </c>
      <c r="G19">
        <v>2.6764808905292998</v>
      </c>
      <c r="H19">
        <v>2.9899540886758635</v>
      </c>
      <c r="I19">
        <v>2.6764808905292998</v>
      </c>
      <c r="J19">
        <v>2.8601158175166228</v>
      </c>
      <c r="K19">
        <v>2.9899540886758635</v>
      </c>
      <c r="L19">
        <v>111.71214034278314</v>
      </c>
      <c r="M19">
        <v>104.53961585625495</v>
      </c>
      <c r="N19">
        <v>111.71214034278314</v>
      </c>
      <c r="O19">
        <v>100</v>
      </c>
    </row>
    <row r="20" spans="4:15" ht="17.100000000000001" customHeight="1" x14ac:dyDescent="0.25">
      <c r="D20" t="s">
        <v>425</v>
      </c>
      <c r="E20" t="s">
        <v>426</v>
      </c>
      <c r="F20" t="s">
        <v>420</v>
      </c>
      <c r="G20">
        <v>31735.033919005909</v>
      </c>
      <c r="H20">
        <v>38645.156596135537</v>
      </c>
      <c r="I20">
        <v>33353.520648875208</v>
      </c>
      <c r="J20">
        <v>40210.368278466201</v>
      </c>
      <c r="K20">
        <v>44127.656011295148</v>
      </c>
      <c r="L20">
        <v>132.30284285681032</v>
      </c>
      <c r="M20">
        <v>109.74198422083781</v>
      </c>
      <c r="N20">
        <v>139.05028784250763</v>
      </c>
      <c r="O20">
        <v>114.18676982591876</v>
      </c>
    </row>
    <row r="21" spans="4:15" x14ac:dyDescent="0.25">
      <c r="D21" t="s">
        <v>427</v>
      </c>
      <c r="E21" t="s">
        <v>428</v>
      </c>
    </row>
    <row r="22" spans="4:15" ht="17.100000000000001" customHeight="1" x14ac:dyDescent="0.25">
      <c r="D22" t="s">
        <v>429</v>
      </c>
      <c r="E22" t="s">
        <v>430</v>
      </c>
      <c r="F22" t="s">
        <v>171</v>
      </c>
      <c r="G22">
        <v>24.160763877923902</v>
      </c>
      <c r="H22">
        <v>20.579789680237774</v>
      </c>
      <c r="I22">
        <v>24.160763877923902</v>
      </c>
      <c r="J22">
        <v>20.57978968023777</v>
      </c>
      <c r="K22">
        <v>20.579789680237774</v>
      </c>
      <c r="L22">
        <v>85.178555546589635</v>
      </c>
      <c r="M22">
        <v>100.00000000000003</v>
      </c>
      <c r="N22">
        <v>85.178555546589635</v>
      </c>
      <c r="O22">
        <v>100</v>
      </c>
    </row>
    <row r="23" spans="4:15" ht="17.100000000000001" customHeight="1" x14ac:dyDescent="0.25">
      <c r="D23" t="s">
        <v>431</v>
      </c>
      <c r="E23" t="s">
        <v>432</v>
      </c>
      <c r="F23" t="s">
        <v>420</v>
      </c>
      <c r="G23">
        <v>7667.4266117500783</v>
      </c>
      <c r="H23">
        <v>7953.0919490832284</v>
      </c>
      <c r="I23">
        <v>8058.4653689493307</v>
      </c>
      <c r="J23">
        <v>8275.2092213573887</v>
      </c>
      <c r="K23">
        <v>9081.3787979433437</v>
      </c>
      <c r="L23">
        <v>112.6936504925054</v>
      </c>
      <c r="M23">
        <v>109.74198422083785</v>
      </c>
      <c r="N23">
        <v>118.44102666762315</v>
      </c>
      <c r="O23">
        <v>114.18676982591877</v>
      </c>
    </row>
    <row r="24" spans="4:15" ht="17.100000000000001" customHeight="1" x14ac:dyDescent="0.25">
      <c r="D24" t="s">
        <v>433</v>
      </c>
      <c r="E24" t="s">
        <v>434</v>
      </c>
    </row>
    <row r="25" spans="4:15" ht="17.100000000000001" customHeight="1" x14ac:dyDescent="0.25">
      <c r="D25" t="s">
        <v>435</v>
      </c>
      <c r="E25" t="s">
        <v>430</v>
      </c>
      <c r="F25" t="s">
        <v>171</v>
      </c>
      <c r="G25">
        <v>55.507831749971039</v>
      </c>
      <c r="H25">
        <v>55.423157718689502</v>
      </c>
      <c r="I25">
        <v>55.507831749971039</v>
      </c>
      <c r="J25">
        <v>58.501041108577446</v>
      </c>
      <c r="K25">
        <v>55.423157718689502</v>
      </c>
      <c r="L25">
        <v>99.847455703795191</v>
      </c>
      <c r="M25">
        <v>94.738754504940488</v>
      </c>
      <c r="N25">
        <v>99.847455703795191</v>
      </c>
      <c r="O25">
        <v>100</v>
      </c>
    </row>
    <row r="26" spans="4:15" ht="17.100000000000001" customHeight="1" x14ac:dyDescent="0.25">
      <c r="D26" t="s">
        <v>436</v>
      </c>
      <c r="E26" t="s">
        <v>432</v>
      </c>
      <c r="F26" t="s">
        <v>420</v>
      </c>
      <c r="G26">
        <v>21871.451496760779</v>
      </c>
      <c r="H26">
        <v>25826.220785363534</v>
      </c>
      <c r="I26">
        <v>22986.895523095573</v>
      </c>
      <c r="J26">
        <v>28364.567624902971</v>
      </c>
      <c r="K26">
        <v>29490.127282916648</v>
      </c>
      <c r="L26">
        <v>128.29103979389953</v>
      </c>
      <c r="M26">
        <v>103.96818901983008</v>
      </c>
      <c r="N26">
        <v>134.83388282338836</v>
      </c>
      <c r="O26">
        <v>114.18676982591877</v>
      </c>
    </row>
    <row r="27" spans="4:15" ht="17.100000000000001" customHeight="1" x14ac:dyDescent="0.25">
      <c r="D27" t="s">
        <v>437</v>
      </c>
      <c r="E27" t="s">
        <v>438</v>
      </c>
    </row>
    <row r="28" spans="4:15" ht="17.100000000000001" customHeight="1" x14ac:dyDescent="0.25">
      <c r="D28" t="s">
        <v>439</v>
      </c>
      <c r="E28" t="s">
        <v>430</v>
      </c>
      <c r="F28" t="s">
        <v>171</v>
      </c>
      <c r="G28">
        <v>9.000114081948162</v>
      </c>
      <c r="H28">
        <v>8.1077948647547124</v>
      </c>
      <c r="I28">
        <v>8.526171541425402</v>
      </c>
      <c r="J28">
        <v>8.1077948647547089</v>
      </c>
      <c r="K28">
        <v>8.1077948647547124</v>
      </c>
      <c r="L28">
        <v>95.093030035368656</v>
      </c>
      <c r="M28">
        <v>100.00000000000004</v>
      </c>
      <c r="N28">
        <v>90.085467705534924</v>
      </c>
      <c r="O28">
        <v>100</v>
      </c>
    </row>
    <row r="29" spans="4:15" ht="17.100000000000001" customHeight="1" x14ac:dyDescent="0.25">
      <c r="D29" t="s">
        <v>440</v>
      </c>
      <c r="E29" t="s">
        <v>432</v>
      </c>
      <c r="F29" t="s">
        <v>420</v>
      </c>
      <c r="G29">
        <v>2856.1892566554766</v>
      </c>
      <c r="H29">
        <v>3133.2700219778944</v>
      </c>
      <c r="I29">
        <v>2843.7783856278429</v>
      </c>
      <c r="J29">
        <v>3260.1741743804391</v>
      </c>
      <c r="K29">
        <v>3577.7798280204124</v>
      </c>
      <c r="L29">
        <v>125.81078209547326</v>
      </c>
      <c r="M29">
        <v>109.74198422083785</v>
      </c>
      <c r="N29">
        <v>125.26410214881558</v>
      </c>
      <c r="O29">
        <v>114.18676982591876</v>
      </c>
    </row>
    <row r="30" spans="4:15" ht="17.100000000000001" customHeight="1" x14ac:dyDescent="0.25">
      <c r="D30" t="s">
        <v>441</v>
      </c>
      <c r="E30" t="s">
        <v>442</v>
      </c>
    </row>
    <row r="31" spans="4:15" ht="17.100000000000001" customHeight="1" x14ac:dyDescent="0.25">
      <c r="D31" t="s">
        <v>443</v>
      </c>
      <c r="E31" t="s">
        <v>430</v>
      </c>
      <c r="F31" t="s">
        <v>171</v>
      </c>
      <c r="J31">
        <v>4.9999999999999982</v>
      </c>
      <c r="L31">
        <v>0</v>
      </c>
      <c r="M31">
        <v>0</v>
      </c>
      <c r="N31">
        <v>0</v>
      </c>
      <c r="O31">
        <v>0</v>
      </c>
    </row>
    <row r="32" spans="4:15" ht="17.100000000000001" customHeight="1" x14ac:dyDescent="0.25">
      <c r="D32" t="s">
        <v>444</v>
      </c>
      <c r="E32" t="s">
        <v>432</v>
      </c>
      <c r="F32" t="s">
        <v>420</v>
      </c>
      <c r="G32">
        <v>0</v>
      </c>
      <c r="H32">
        <v>0</v>
      </c>
      <c r="I32">
        <v>0</v>
      </c>
      <c r="J32">
        <v>2010.5184139233095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2:15" x14ac:dyDescent="0.25">
      <c r="D33" t="s">
        <v>445</v>
      </c>
      <c r="E33" t="s">
        <v>446</v>
      </c>
    </row>
    <row r="34" spans="2:15" ht="17.100000000000001" customHeight="1" x14ac:dyDescent="0.25">
      <c r="D34" t="s">
        <v>447</v>
      </c>
      <c r="E34" t="s">
        <v>430</v>
      </c>
      <c r="F34" t="s">
        <v>171</v>
      </c>
      <c r="G34">
        <v>100.59117000000001</v>
      </c>
      <c r="H34">
        <v>100.00000000000001</v>
      </c>
      <c r="I34">
        <v>100</v>
      </c>
      <c r="J34">
        <v>100.00000000000003</v>
      </c>
      <c r="K34">
        <v>100.00000000000001</v>
      </c>
      <c r="L34">
        <v>100.00000000000003</v>
      </c>
      <c r="M34">
        <v>99.999999999999986</v>
      </c>
      <c r="N34">
        <v>99.412304280783303</v>
      </c>
      <c r="O34">
        <v>100</v>
      </c>
    </row>
    <row r="35" spans="2:15" ht="17.100000000000001" customHeight="1" x14ac:dyDescent="0.25">
      <c r="D35" t="s">
        <v>448</v>
      </c>
      <c r="E35" t="s">
        <v>432</v>
      </c>
      <c r="F35" t="s">
        <v>420</v>
      </c>
      <c r="G35">
        <v>64509.219203933884</v>
      </c>
      <c r="H35">
        <v>75557.739352560195</v>
      </c>
      <c r="I35">
        <v>67242.659926547945</v>
      </c>
      <c r="J35">
        <v>82120.837713030327</v>
      </c>
      <c r="K35">
        <v>86276.941920175566</v>
      </c>
      <c r="L35">
        <v>128.30685462832611</v>
      </c>
      <c r="M35">
        <v>105.06096177643568</v>
      </c>
      <c r="N35">
        <v>133.74358422697239</v>
      </c>
      <c r="O35">
        <v>114.18676982591877</v>
      </c>
    </row>
    <row r="36" spans="2:15" ht="17.100000000000001" hidden="1" customHeight="1" x14ac:dyDescent="0.25">
      <c r="B36" t="s">
        <v>445</v>
      </c>
      <c r="D36" t="s">
        <v>445</v>
      </c>
    </row>
    <row r="37" spans="2:15" ht="17.100000000000001" hidden="1" customHeight="1" x14ac:dyDescent="0.25">
      <c r="D37" t="s">
        <v>447</v>
      </c>
    </row>
    <row r="38" spans="2:15" ht="17.100000000000001" hidden="1" customHeight="1" x14ac:dyDescent="0.25">
      <c r="D38" t="s">
        <v>448</v>
      </c>
    </row>
    <row r="39" spans="2:15" ht="17.100000000000001" customHeight="1" x14ac:dyDescent="0.25">
      <c r="E39" t="s">
        <v>449</v>
      </c>
    </row>
    <row r="40" spans="2:15" x14ac:dyDescent="0.25">
      <c r="D40" t="s">
        <v>370</v>
      </c>
      <c r="E40" t="s">
        <v>450</v>
      </c>
      <c r="F40" t="s">
        <v>420</v>
      </c>
      <c r="G40">
        <v>128639.32048810612</v>
      </c>
      <c r="H40">
        <v>151115.47870512039</v>
      </c>
      <c r="I40">
        <v>134485.31985309589</v>
      </c>
      <c r="J40">
        <v>164241.67542606062</v>
      </c>
      <c r="K40">
        <v>172553.88384035113</v>
      </c>
      <c r="L40">
        <v>128.30685462832611</v>
      </c>
      <c r="M40">
        <v>105.06096177643569</v>
      </c>
      <c r="N40">
        <v>134.13774511993424</v>
      </c>
      <c r="O40">
        <v>114.18676982591877</v>
      </c>
    </row>
    <row r="41" spans="2:15" x14ac:dyDescent="0.25">
      <c r="D41" t="s">
        <v>367</v>
      </c>
      <c r="E41" t="s">
        <v>451</v>
      </c>
    </row>
    <row r="42" spans="2:15" ht="17.100000000000001" customHeight="1" x14ac:dyDescent="0.25">
      <c r="D42" t="s">
        <v>452</v>
      </c>
      <c r="E42" t="s">
        <v>453</v>
      </c>
      <c r="F42" t="s">
        <v>201</v>
      </c>
      <c r="H42">
        <v>2936.2901299999994</v>
      </c>
      <c r="J42">
        <v>3086.0409266299994</v>
      </c>
      <c r="K42">
        <v>3221.8267274017194</v>
      </c>
      <c r="L42">
        <v>0</v>
      </c>
      <c r="M42">
        <v>104.4</v>
      </c>
      <c r="N42">
        <v>0</v>
      </c>
      <c r="O42">
        <v>109.72440000000002</v>
      </c>
    </row>
    <row r="43" spans="2:15" ht="17.100000000000001" customHeight="1" x14ac:dyDescent="0.25">
      <c r="D43" t="s">
        <v>454</v>
      </c>
      <c r="E43" t="s">
        <v>455</v>
      </c>
      <c r="F43" t="s">
        <v>201</v>
      </c>
      <c r="L43">
        <v>0</v>
      </c>
      <c r="M43">
        <v>0</v>
      </c>
      <c r="N43">
        <v>0</v>
      </c>
      <c r="O43">
        <v>0</v>
      </c>
    </row>
    <row r="44" spans="2:15" ht="17.100000000000001" customHeight="1" x14ac:dyDescent="0.25">
      <c r="D44" t="s">
        <v>456</v>
      </c>
      <c r="E44" t="s">
        <v>457</v>
      </c>
      <c r="F44" t="s">
        <v>201</v>
      </c>
      <c r="H44">
        <v>278.74039999999997</v>
      </c>
      <c r="J44">
        <v>292.95616039999993</v>
      </c>
      <c r="K44">
        <v>305.84623145759991</v>
      </c>
      <c r="L44">
        <v>0</v>
      </c>
      <c r="M44">
        <v>104.4</v>
      </c>
      <c r="N44">
        <v>0</v>
      </c>
      <c r="O44">
        <v>109.72439999999999</v>
      </c>
    </row>
    <row r="45" spans="2:15" hidden="1" x14ac:dyDescent="0.25"/>
    <row r="46" spans="2:15" x14ac:dyDescent="0.25">
      <c r="E46" t="s">
        <v>219</v>
      </c>
      <c r="G46">
        <v>12</v>
      </c>
      <c r="H46">
        <v>12</v>
      </c>
      <c r="I46">
        <v>12</v>
      </c>
      <c r="J46">
        <v>12</v>
      </c>
      <c r="K46">
        <v>12</v>
      </c>
    </row>
    <row r="47" spans="2:15" hidden="1" x14ac:dyDescent="0.25"/>
    <row r="48" spans="2:15" ht="17.100000000000001" customHeight="1" x14ac:dyDescent="0.25">
      <c r="D48" t="s">
        <v>458</v>
      </c>
      <c r="E48" t="s">
        <v>459</v>
      </c>
      <c r="F48" t="s">
        <v>201</v>
      </c>
      <c r="G48">
        <v>572092.38094018726</v>
      </c>
      <c r="H48">
        <v>740347.55886657408</v>
      </c>
      <c r="I48">
        <v>648558.14469795208</v>
      </c>
      <c r="J48">
        <v>843967.89191760821</v>
      </c>
      <c r="K48">
        <v>845235.49640251859</v>
      </c>
      <c r="L48">
        <v>130.32532292014673</v>
      </c>
      <c r="M48">
        <v>100.15019581870943</v>
      </c>
      <c r="N48">
        <v>147.74458191759919</v>
      </c>
    </row>
    <row r="51" spans="5:5" x14ac:dyDescent="0.25">
      <c r="E51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раздел 1</vt:lpstr>
      <vt:lpstr>раздел 2</vt:lpstr>
      <vt:lpstr>раздел 3</vt:lpstr>
      <vt:lpstr>вспом</vt:lpstr>
      <vt:lpstr>вспом 4</vt:lpstr>
      <vt:lpstr>вспом 6</vt:lpstr>
    </vt:vector>
  </TitlesOfParts>
  <Company>DVGK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Волоснякова Светлана Алексеевна</dc:creator>
  <cp:lastModifiedBy>Матусевич Наталья Александровна</cp:lastModifiedBy>
  <cp:revision>2</cp:revision>
  <cp:lastPrinted>2025-05-21T06:54:55Z</cp:lastPrinted>
  <dcterms:created xsi:type="dcterms:W3CDTF">2019-02-08T03:54:03Z</dcterms:created>
  <dcterms:modified xsi:type="dcterms:W3CDTF">2026-08-31T00:38:46Z</dcterms:modified>
</cp:coreProperties>
</file>