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8080" windowHeight="11160"/>
  </bookViews>
  <sheets>
    <sheet name="14 " sheetId="2" r:id="rId1"/>
  </sheets>
  <externalReferences>
    <externalReference r:id="rId2"/>
  </externalReferences>
  <definedNames>
    <definedName name="_xlnm._FilterDatabase" localSheetId="0" hidden="1">'14 '!$A$16:$AE$1085</definedName>
    <definedName name="_xlnm.Print_Area" localSheetId="0">'14 '!$A$1:$AE$1082</definedName>
  </definedNames>
  <calcPr calcId="162913"/>
</workbook>
</file>

<file path=xl/calcChain.xml><?xml version="1.0" encoding="utf-8"?>
<calcChain xmlns="http://schemas.openxmlformats.org/spreadsheetml/2006/main">
  <c r="M1069" i="2" l="1"/>
  <c r="K1069" i="2"/>
  <c r="M960" i="2"/>
  <c r="K960" i="2"/>
  <c r="K957" i="2"/>
  <c r="K679" i="2"/>
  <c r="K670" i="2"/>
  <c r="K562" i="2"/>
  <c r="K39" i="2"/>
  <c r="F957" i="2" l="1"/>
  <c r="G957" i="2"/>
  <c r="H957" i="2"/>
  <c r="I957" i="2"/>
  <c r="J957" i="2"/>
  <c r="M957" i="2"/>
  <c r="D957" i="2"/>
  <c r="D953" i="2" s="1"/>
  <c r="D1069" i="2"/>
  <c r="D960" i="2"/>
  <c r="D560" i="2"/>
  <c r="H566" i="2"/>
  <c r="I566" i="2"/>
  <c r="J566" i="2"/>
  <c r="K566" i="2"/>
  <c r="M566" i="2"/>
  <c r="G566" i="2"/>
  <c r="D566" i="2"/>
  <c r="H562" i="2"/>
  <c r="I562" i="2"/>
  <c r="J562" i="2"/>
  <c r="M562" i="2"/>
  <c r="G562" i="2"/>
  <c r="D562" i="2"/>
  <c r="H39" i="2"/>
  <c r="I39" i="2"/>
  <c r="J39" i="2"/>
  <c r="M39" i="2"/>
  <c r="G39" i="2"/>
  <c r="D39" i="2"/>
  <c r="H960" i="2"/>
  <c r="I960" i="2"/>
  <c r="J960" i="2"/>
  <c r="G960" i="2"/>
  <c r="F960" i="2"/>
  <c r="F566" i="2"/>
  <c r="G1069" i="2"/>
  <c r="H1069" i="2"/>
  <c r="I1069" i="2"/>
  <c r="J1069" i="2"/>
  <c r="F1069" i="2"/>
  <c r="R957" i="2"/>
  <c r="Q957" i="2"/>
  <c r="P957" i="2"/>
  <c r="O957" i="2"/>
  <c r="N957" i="2"/>
  <c r="D557" i="2" l="1"/>
  <c r="F562" i="2" l="1"/>
  <c r="G560" i="2"/>
  <c r="H560" i="2"/>
  <c r="I560" i="2"/>
  <c r="J560" i="2"/>
  <c r="K560" i="2"/>
  <c r="L560" i="2"/>
  <c r="M560" i="2"/>
  <c r="F560" i="2"/>
  <c r="F39" i="2" l="1"/>
  <c r="D26" i="2"/>
  <c r="G26" i="2"/>
  <c r="H26" i="2"/>
  <c r="I26" i="2"/>
  <c r="J26" i="2"/>
  <c r="K26" i="2"/>
  <c r="L26" i="2"/>
  <c r="M26" i="2"/>
  <c r="F26" i="2"/>
  <c r="E677" i="2" l="1"/>
  <c r="E676" i="2"/>
  <c r="E675" i="2"/>
  <c r="E674" i="2"/>
  <c r="E673" i="2"/>
  <c r="E672" i="2"/>
  <c r="N915" i="2" l="1"/>
  <c r="N913" i="2"/>
  <c r="N912" i="2"/>
  <c r="N911" i="2"/>
  <c r="N910" i="2"/>
  <c r="N909" i="2"/>
  <c r="N908" i="2"/>
  <c r="N907" i="2"/>
  <c r="N906" i="2"/>
  <c r="N905" i="2"/>
  <c r="N904" i="2"/>
  <c r="N903" i="2"/>
  <c r="N902" i="2"/>
  <c r="N901" i="2"/>
  <c r="N900" i="2"/>
  <c r="N899" i="2"/>
  <c r="N897" i="2"/>
  <c r="N896" i="2"/>
  <c r="N895" i="2"/>
  <c r="N894" i="2"/>
  <c r="N893" i="2"/>
  <c r="N892" i="2"/>
  <c r="N890" i="2"/>
  <c r="N889" i="2"/>
  <c r="N887" i="2"/>
  <c r="N885" i="2"/>
  <c r="N884" i="2"/>
  <c r="N882" i="2"/>
  <c r="N877" i="2"/>
  <c r="N876" i="2"/>
  <c r="N766" i="2"/>
  <c r="N765" i="2"/>
  <c r="N677" i="2"/>
  <c r="N676" i="2"/>
  <c r="N675" i="2"/>
  <c r="N674" i="2"/>
  <c r="N673" i="2"/>
  <c r="N672" i="2"/>
  <c r="Q960" i="2" l="1"/>
  <c r="R960" i="2"/>
  <c r="S960" i="2"/>
  <c r="T960" i="2"/>
  <c r="V960" i="2"/>
  <c r="W960" i="2"/>
  <c r="X960" i="2"/>
  <c r="Y960" i="2"/>
  <c r="Z960" i="2"/>
  <c r="AA960" i="2"/>
  <c r="AB960" i="2"/>
  <c r="AC960" i="2"/>
  <c r="AD960" i="2"/>
  <c r="AE960" i="2"/>
  <c r="P960" i="2"/>
  <c r="Q679" i="2"/>
  <c r="R679" i="2"/>
  <c r="S679" i="2"/>
  <c r="T679" i="2"/>
  <c r="U679" i="2"/>
  <c r="V679" i="2"/>
  <c r="W679" i="2"/>
  <c r="X679" i="2"/>
  <c r="Y679" i="2"/>
  <c r="Z679" i="2"/>
  <c r="AA679" i="2"/>
  <c r="AB679" i="2"/>
  <c r="AC679" i="2"/>
  <c r="AD679" i="2"/>
  <c r="AE679" i="2"/>
  <c r="P679" i="2"/>
  <c r="M679" i="2"/>
  <c r="G679" i="2"/>
  <c r="H679" i="2"/>
  <c r="I679" i="2"/>
  <c r="J679" i="2"/>
  <c r="F679" i="2"/>
  <c r="D679" i="2"/>
  <c r="Q566" i="2"/>
  <c r="R566" i="2"/>
  <c r="S566" i="2"/>
  <c r="T566" i="2"/>
  <c r="U566" i="2"/>
  <c r="V566" i="2"/>
  <c r="W566" i="2"/>
  <c r="X566" i="2"/>
  <c r="Y566" i="2"/>
  <c r="Z566" i="2"/>
  <c r="AA566" i="2"/>
  <c r="AB566" i="2"/>
  <c r="AC566" i="2"/>
  <c r="AD566" i="2"/>
  <c r="AE566" i="2"/>
  <c r="P566" i="2"/>
  <c r="Q39" i="2"/>
  <c r="S39" i="2"/>
  <c r="AE39" i="2"/>
  <c r="M1065" i="2"/>
  <c r="M670" i="2"/>
  <c r="M22" i="2"/>
  <c r="M20" i="2"/>
  <c r="K1065" i="2"/>
  <c r="K22" i="2"/>
  <c r="K20" i="2"/>
  <c r="J1065" i="2"/>
  <c r="J670" i="2"/>
  <c r="J22" i="2"/>
  <c r="J20" i="2"/>
  <c r="I1065" i="2"/>
  <c r="I670" i="2"/>
  <c r="I22" i="2"/>
  <c r="I20" i="2"/>
  <c r="F1065" i="2"/>
  <c r="F670" i="2"/>
  <c r="F22" i="2"/>
  <c r="F20" i="2"/>
  <c r="D1065" i="2"/>
  <c r="D670" i="2"/>
  <c r="D22" i="2"/>
  <c r="D20" i="2"/>
  <c r="M1061" i="2" l="1"/>
  <c r="M1060" i="2" s="1"/>
  <c r="M557" i="2"/>
  <c r="M556" i="2" s="1"/>
  <c r="M666" i="2"/>
  <c r="M665" i="2" s="1"/>
  <c r="M953" i="2"/>
  <c r="K666" i="2"/>
  <c r="K665" i="2" s="1"/>
  <c r="K1061" i="2"/>
  <c r="K557" i="2"/>
  <c r="K556" i="2" s="1"/>
  <c r="K953" i="2"/>
  <c r="K952" i="2" s="1"/>
  <c r="D1061" i="2"/>
  <c r="F1061" i="2"/>
  <c r="I1061" i="2"/>
  <c r="J1061" i="2"/>
  <c r="I557" i="2"/>
  <c r="J557" i="2"/>
  <c r="D666" i="2"/>
  <c r="F666" i="2"/>
  <c r="I666" i="2"/>
  <c r="J666" i="2"/>
  <c r="F557" i="2"/>
  <c r="F953" i="2"/>
  <c r="I953" i="2"/>
  <c r="J953" i="2"/>
  <c r="D18" i="2"/>
  <c r="F18" i="2"/>
  <c r="I18" i="2"/>
  <c r="J18" i="2"/>
  <c r="K18" i="2"/>
  <c r="M18" i="2"/>
  <c r="D1060" i="2" l="1"/>
  <c r="D952" i="2"/>
  <c r="D556" i="2"/>
  <c r="M952" i="2"/>
  <c r="M17" i="2"/>
  <c r="K1060" i="2"/>
  <c r="K17" i="2"/>
  <c r="I556" i="2"/>
  <c r="I952" i="2"/>
  <c r="J1060" i="2"/>
  <c r="J952" i="2"/>
  <c r="I1060" i="2"/>
  <c r="F665" i="2"/>
  <c r="J665" i="2"/>
  <c r="J556" i="2"/>
  <c r="J17" i="2"/>
  <c r="F17" i="2"/>
  <c r="I17" i="2"/>
  <c r="D665" i="2"/>
  <c r="F1060" i="2"/>
  <c r="F952" i="2"/>
  <c r="I665" i="2"/>
  <c r="F556" i="2"/>
  <c r="D17" i="2"/>
  <c r="AE1069" i="2"/>
  <c r="AD1069" i="2"/>
  <c r="AC1069" i="2"/>
  <c r="AB1069" i="2"/>
  <c r="AA1069" i="2"/>
  <c r="Z1069" i="2"/>
  <c r="Y1069" i="2"/>
  <c r="X1069" i="2"/>
  <c r="W1069" i="2"/>
  <c r="V1069" i="2"/>
  <c r="U1069" i="2"/>
  <c r="T1069" i="2"/>
  <c r="S1069" i="2"/>
  <c r="R1069" i="2"/>
  <c r="Q1069" i="2"/>
  <c r="P1069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670" i="2" l="1"/>
  <c r="AD670" i="2"/>
  <c r="AC670" i="2"/>
  <c r="AB670" i="2"/>
  <c r="AA670" i="2"/>
  <c r="Z670" i="2"/>
  <c r="Y670" i="2"/>
  <c r="X670" i="2"/>
  <c r="W670" i="2"/>
  <c r="V670" i="2"/>
  <c r="U670" i="2"/>
  <c r="T670" i="2"/>
  <c r="S670" i="2"/>
  <c r="R670" i="2"/>
  <c r="Q670" i="2"/>
  <c r="P670" i="2"/>
  <c r="H670" i="2"/>
  <c r="G670" i="2"/>
  <c r="AD39" i="2"/>
  <c r="AB39" i="2"/>
  <c r="Z39" i="2"/>
  <c r="X39" i="2"/>
  <c r="V39" i="2"/>
  <c r="T39" i="2"/>
  <c r="R39" i="2"/>
  <c r="P39" i="2"/>
  <c r="AE26" i="2"/>
  <c r="AC26" i="2"/>
  <c r="S26" i="2"/>
  <c r="Q26" i="2"/>
  <c r="AD26" i="2"/>
  <c r="AB26" i="2"/>
  <c r="Z26" i="2"/>
  <c r="X26" i="2"/>
  <c r="V26" i="2"/>
  <c r="T26" i="2"/>
  <c r="R26" i="2"/>
  <c r="P26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9" i="2" l="1"/>
  <c r="W26" i="2"/>
  <c r="AA26" i="2"/>
  <c r="Y39" i="2"/>
  <c r="Y26" i="2"/>
  <c r="U26" i="2"/>
  <c r="Z1065" i="2"/>
  <c r="Z1061" i="2" s="1"/>
  <c r="Z957" i="2"/>
  <c r="Z953" i="2" s="1"/>
  <c r="Z562" i="2"/>
  <c r="Z557" i="2" s="1"/>
  <c r="P1065" i="2"/>
  <c r="P1061" i="2" s="1"/>
  <c r="P953" i="2"/>
  <c r="P562" i="2"/>
  <c r="P557" i="2" s="1"/>
  <c r="AD1065" i="2"/>
  <c r="AD1061" i="2" s="1"/>
  <c r="AD957" i="2"/>
  <c r="AD953" i="2" s="1"/>
  <c r="AD562" i="2"/>
  <c r="AD557" i="2" s="1"/>
  <c r="AB1065" i="2"/>
  <c r="AB1061" i="2" s="1"/>
  <c r="AB957" i="2"/>
  <c r="AB953" i="2" s="1"/>
  <c r="AB562" i="2"/>
  <c r="AB557" i="2" s="1"/>
  <c r="X1065" i="2"/>
  <c r="X1061" i="2" s="1"/>
  <c r="X957" i="2"/>
  <c r="X953" i="2" s="1"/>
  <c r="X562" i="2"/>
  <c r="X557" i="2" s="1"/>
  <c r="V1065" i="2"/>
  <c r="V1061" i="2" s="1"/>
  <c r="V957" i="2"/>
  <c r="V953" i="2" s="1"/>
  <c r="V562" i="2"/>
  <c r="V557" i="2" s="1"/>
  <c r="T1065" i="2"/>
  <c r="T1061" i="2" s="1"/>
  <c r="T957" i="2"/>
  <c r="T953" i="2" s="1"/>
  <c r="T562" i="2"/>
  <c r="T557" i="2" s="1"/>
  <c r="AC39" i="2" l="1"/>
  <c r="AA39" i="2"/>
  <c r="U39" i="2"/>
  <c r="Z666" i="2"/>
  <c r="Z665" i="2" s="1"/>
  <c r="AD1060" i="2"/>
  <c r="X952" i="2"/>
  <c r="P952" i="2"/>
  <c r="AB556" i="2"/>
  <c r="T556" i="2"/>
  <c r="T952" i="2"/>
  <c r="X666" i="2"/>
  <c r="X665" i="2" s="1"/>
  <c r="AB1060" i="2"/>
  <c r="P1060" i="2"/>
  <c r="Z952" i="2"/>
  <c r="V1060" i="2"/>
  <c r="AB666" i="2"/>
  <c r="AB665" i="2" s="1"/>
  <c r="AD556" i="2"/>
  <c r="P666" i="2"/>
  <c r="P665" i="2" s="1"/>
  <c r="V556" i="2"/>
  <c r="V952" i="2"/>
  <c r="AD952" i="2"/>
  <c r="Z1060" i="2"/>
  <c r="T1060" i="2"/>
  <c r="X556" i="2"/>
  <c r="X1060" i="2"/>
  <c r="AB952" i="2"/>
  <c r="AD18" i="2"/>
  <c r="P556" i="2"/>
  <c r="T666" i="2"/>
  <c r="T665" i="2" s="1"/>
  <c r="V666" i="2"/>
  <c r="V665" i="2" s="1"/>
  <c r="T18" i="2"/>
  <c r="V18" i="2"/>
  <c r="X18" i="2"/>
  <c r="Z556" i="2"/>
  <c r="AB18" i="2"/>
  <c r="P18" i="2"/>
  <c r="Z18" i="2"/>
  <c r="AD666" i="2"/>
  <c r="AD665" i="2" s="1"/>
  <c r="P17" i="2" l="1"/>
  <c r="AB17" i="2"/>
  <c r="X17" i="2"/>
  <c r="V17" i="2"/>
  <c r="Z17" i="2"/>
  <c r="T17" i="2"/>
  <c r="AD17" i="2"/>
  <c r="Y957" i="2" l="1"/>
  <c r="U960" i="2" l="1"/>
  <c r="Y1065" i="2"/>
  <c r="Y562" i="2"/>
  <c r="Y557" i="2" l="1"/>
  <c r="Y666" i="2"/>
  <c r="Y1061" i="2"/>
  <c r="Y953" i="2"/>
  <c r="Y18" i="2"/>
  <c r="Y665" i="2" l="1"/>
  <c r="Y1060" i="2"/>
  <c r="Y556" i="2"/>
  <c r="Y17" i="2"/>
  <c r="Y952" i="2"/>
  <c r="AE1065" i="2" l="1"/>
  <c r="AC1065" i="2"/>
  <c r="AA1065" i="2"/>
  <c r="W1065" i="2"/>
  <c r="U1065" i="2"/>
  <c r="S1065" i="2"/>
  <c r="R1065" i="2"/>
  <c r="R1061" i="2" s="1"/>
  <c r="Q1065" i="2"/>
  <c r="AE957" i="2"/>
  <c r="AC957" i="2"/>
  <c r="AA957" i="2"/>
  <c r="W957" i="2"/>
  <c r="U957" i="2"/>
  <c r="S957" i="2"/>
  <c r="R666" i="2"/>
  <c r="R665" i="2" s="1"/>
  <c r="AE562" i="2"/>
  <c r="AC562" i="2"/>
  <c r="AA562" i="2"/>
  <c r="W562" i="2"/>
  <c r="U562" i="2"/>
  <c r="S562" i="2"/>
  <c r="R562" i="2"/>
  <c r="R557" i="2" s="1"/>
  <c r="R556" i="2" s="1"/>
  <c r="Q562" i="2"/>
  <c r="AC557" i="2" l="1"/>
  <c r="AC1061" i="2"/>
  <c r="R1060" i="2"/>
  <c r="AA1061" i="2"/>
  <c r="Q557" i="2"/>
  <c r="AA557" i="2"/>
  <c r="S666" i="2"/>
  <c r="W666" i="2"/>
  <c r="W665" i="2" s="1"/>
  <c r="AC666" i="2"/>
  <c r="U1061" i="2"/>
  <c r="AE557" i="2"/>
  <c r="AE556" i="2" s="1"/>
  <c r="S1061" i="2"/>
  <c r="W1061" i="2"/>
  <c r="W1060" i="2" s="1"/>
  <c r="Q1061" i="2"/>
  <c r="AE1061" i="2"/>
  <c r="AE1060" i="2" s="1"/>
  <c r="U557" i="2"/>
  <c r="S557" i="2"/>
  <c r="W557" i="2"/>
  <c r="W556" i="2" s="1"/>
  <c r="U666" i="2"/>
  <c r="AA666" i="2"/>
  <c r="AE666" i="2"/>
  <c r="AE665" i="2" s="1"/>
  <c r="R18" i="2"/>
  <c r="S18" i="2"/>
  <c r="W18" i="2"/>
  <c r="U953" i="2"/>
  <c r="AC18" i="2"/>
  <c r="R953" i="2"/>
  <c r="R952" i="2" s="1"/>
  <c r="S953" i="2"/>
  <c r="W953" i="2"/>
  <c r="AC953" i="2"/>
  <c r="AE953" i="2"/>
  <c r="Q953" i="2"/>
  <c r="AA953" i="2"/>
  <c r="Q18" i="2"/>
  <c r="U18" i="2"/>
  <c r="AA18" i="2"/>
  <c r="AE18" i="2"/>
  <c r="AE17" i="2" s="1"/>
  <c r="AC665" i="2" l="1"/>
  <c r="AA665" i="2"/>
  <c r="U556" i="2"/>
  <c r="AA1060" i="2"/>
  <c r="S17" i="2"/>
  <c r="U665" i="2"/>
  <c r="S665" i="2"/>
  <c r="Q17" i="2"/>
  <c r="U1060" i="2"/>
  <c r="AA556" i="2"/>
  <c r="AC1060" i="2"/>
  <c r="AC556" i="2"/>
  <c r="Q556" i="2"/>
  <c r="Q1060" i="2"/>
  <c r="S1060" i="2"/>
  <c r="S556" i="2"/>
  <c r="AE952" i="2"/>
  <c r="AC952" i="2"/>
  <c r="AA952" i="2"/>
  <c r="W952" i="2"/>
  <c r="Q952" i="2"/>
  <c r="U952" i="2"/>
  <c r="S952" i="2"/>
  <c r="R17" i="2" l="1"/>
  <c r="Q666" i="2"/>
  <c r="Q665" i="2" l="1"/>
  <c r="AC17" i="2"/>
  <c r="U17" i="2"/>
  <c r="AA17" i="2"/>
  <c r="W17" i="2"/>
  <c r="G1065" i="2"/>
  <c r="H1065" i="2"/>
  <c r="G666" i="2" l="1"/>
  <c r="G557" i="2"/>
  <c r="H666" i="2"/>
  <c r="H1061" i="2"/>
  <c r="G18" i="2"/>
  <c r="H953" i="2"/>
  <c r="H18" i="2"/>
  <c r="H557" i="2"/>
  <c r="G953" i="2"/>
  <c r="G1061" i="2"/>
  <c r="G556" i="2" l="1"/>
  <c r="H665" i="2"/>
  <c r="H556" i="2"/>
  <c r="G665" i="2"/>
  <c r="H17" i="2"/>
  <c r="G1060" i="2"/>
  <c r="G17" i="2"/>
  <c r="H1060" i="2"/>
  <c r="H952" i="2"/>
  <c r="G952" i="2"/>
</calcChain>
</file>

<file path=xl/sharedStrings.xml><?xml version="1.0" encoding="utf-8"?>
<sst xmlns="http://schemas.openxmlformats.org/spreadsheetml/2006/main" count="6661" uniqueCount="2365">
  <si>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</si>
  <si>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</si>
  <si>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</si>
  <si>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</si>
  <si>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</si>
  <si>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</si>
  <si>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</si>
  <si>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</si>
  <si>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</si>
  <si>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</si>
  <si>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</si>
  <si>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</si>
  <si>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</si>
  <si>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</si>
  <si>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</si>
  <si>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</si>
  <si>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</si>
  <si>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</si>
  <si>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</si>
  <si>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</si>
  <si>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</si>
  <si>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</si>
  <si>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</si>
  <si>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</si>
  <si>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</si>
  <si>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</si>
  <si>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</si>
  <si>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</si>
  <si>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</si>
  <si>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</si>
  <si>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</si>
  <si>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</si>
  <si>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</si>
  <si>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</si>
  <si>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</si>
  <si>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</si>
  <si>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</si>
  <si>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</si>
  <si>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</si>
  <si>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</si>
  <si>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</si>
  <si>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</si>
  <si>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</si>
  <si>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</si>
  <si>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</si>
  <si>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</si>
  <si>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</si>
  <si>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</si>
  <si>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</si>
  <si>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</si>
  <si>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</si>
  <si>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</si>
  <si>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</si>
  <si>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</si>
  <si>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</si>
  <si>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</si>
  <si>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H_505-ХГ-45-146</t>
  </si>
  <si>
    <t>H_505-ХГ-45-130</t>
  </si>
  <si>
    <t>H_505-ХГ-45-225</t>
  </si>
  <si>
    <t>H_505-ХГ-45-229</t>
  </si>
  <si>
    <t>H_505-ХГ-45-235</t>
  </si>
  <si>
    <t>H_505-ХГ-45-236</t>
  </si>
  <si>
    <t>H_505-ХГ-45-237</t>
  </si>
  <si>
    <t>H_505-ХГ-45-238</t>
  </si>
  <si>
    <t>H_505-ХГ-45-239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</si>
  <si>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</si>
  <si>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</si>
  <si>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</si>
  <si>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</si>
  <si>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</si>
  <si>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</si>
  <si>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H_505-ХТСКх-54</t>
  </si>
  <si>
    <t>H_505-ХТСКх-48</t>
  </si>
  <si>
    <t>Покупка экскаватора ХИТАЧИ, СП КТС кол-во  2шт.</t>
  </si>
  <si>
    <t>H_505-ХТСКх-34-20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</si>
  <si>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</si>
  <si>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</si>
  <si>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</si>
  <si>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H_505-ХТСКх-34-32</t>
  </si>
  <si>
    <t>F_505-ИА-1-26</t>
  </si>
  <si>
    <t>H_505-ИА-1-25</t>
  </si>
  <si>
    <t>H_505-ИА-1-38</t>
  </si>
  <si>
    <t>H_505-ИА-1-41</t>
  </si>
  <si>
    <t>H_505-ИА-1-42</t>
  </si>
  <si>
    <t>H_505-ИА-1-44</t>
  </si>
  <si>
    <t>H_505-ИА-1-45</t>
  </si>
  <si>
    <t>H_505-ИА-1-46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</si>
  <si>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</si>
  <si>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</si>
  <si>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</si>
  <si>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</si>
  <si>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</si>
  <si>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</si>
  <si>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</si>
  <si>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</si>
  <si>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</si>
  <si>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</si>
  <si>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</si>
  <si>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</si>
  <si>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Еврейская автономная область</t>
  </si>
  <si>
    <t>F_505-ХТСКб-7</t>
  </si>
  <si>
    <t>H_505-ХТСКб-13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</si>
  <si>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</si>
  <si>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</si>
  <si>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</si>
  <si>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</si>
  <si>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</si>
  <si>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F_505-АГ-26</t>
  </si>
  <si>
    <t>F_505-АГ-27-1</t>
  </si>
  <si>
    <t>H_505-НГ-24-24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</si>
  <si>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</si>
  <si>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</si>
  <si>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</si>
  <si>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</si>
  <si>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</si>
  <si>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</si>
  <si>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</si>
  <si>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</si>
  <si>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</si>
  <si>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</si>
  <si>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</si>
  <si>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</si>
  <si>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</si>
  <si>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</si>
  <si>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</si>
  <si>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</si>
  <si>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</si>
  <si>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</si>
  <si>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</si>
  <si>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</si>
  <si>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</si>
  <si>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</si>
  <si>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</si>
  <si>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</si>
  <si>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</si>
  <si>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</si>
  <si>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</si>
  <si>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</si>
  <si>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</si>
  <si>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</si>
  <si>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</si>
  <si>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</si>
  <si>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</si>
  <si>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</si>
  <si>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</si>
  <si>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</si>
  <si>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</si>
  <si>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</si>
  <si>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</si>
  <si>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</si>
  <si>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</si>
  <si>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</si>
  <si>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</si>
  <si>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</si>
  <si>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</si>
  <si>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</si>
  <si>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</si>
  <si>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</si>
  <si>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</si>
  <si>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</si>
  <si>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</si>
  <si>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Покупка Оборудование коммуникационно-инфраструктурного назначения, 1 шт. Аппарат управления ХГ</t>
  </si>
  <si>
    <t>Покупка Установка автоматизированная трехфазная УППУ-МЭ 3.1КМ-С-02-110-25/50-6/528, СП Хабаровская ТЭЦ-1,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</si>
  <si>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</si>
  <si>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</si>
  <si>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</si>
  <si>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</si>
  <si>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</si>
  <si>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</si>
  <si>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</si>
  <si>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</si>
  <si>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</si>
  <si>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</si>
  <si>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</si>
  <si>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</si>
  <si>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</si>
  <si>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</si>
  <si>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</si>
  <si>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</si>
  <si>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</si>
  <si>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</si>
  <si>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</si>
  <si>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</si>
  <si>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</si>
  <si>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</si>
  <si>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</si>
  <si>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</si>
  <si>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</si>
  <si>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</si>
  <si>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</si>
  <si>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</si>
  <si>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</si>
  <si>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</si>
  <si>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</si>
  <si>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</si>
  <si>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</si>
  <si>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</si>
  <si>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</si>
  <si>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</si>
  <si>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</si>
  <si>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</si>
  <si>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</si>
  <si>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</si>
  <si>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</si>
  <si>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</si>
  <si>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</si>
  <si>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</si>
  <si>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</si>
  <si>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</si>
  <si>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</si>
  <si>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</si>
  <si>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</si>
  <si>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</si>
  <si>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</si>
  <si>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</si>
  <si>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</si>
  <si>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</si>
  <si>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</si>
  <si>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</si>
  <si>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</si>
  <si>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</si>
  <si>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</si>
  <si>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</si>
  <si>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</si>
  <si>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</si>
  <si>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</si>
  <si>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</si>
  <si>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</si>
  <si>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</si>
  <si>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</si>
  <si>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</si>
  <si>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</si>
  <si>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</si>
  <si>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</si>
  <si>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</si>
  <si>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</si>
  <si>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</si>
  <si>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</si>
  <si>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</si>
  <si>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</si>
  <si>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</si>
  <si>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</si>
  <si>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</si>
  <si>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</si>
  <si>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</si>
  <si>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</si>
  <si>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</si>
  <si>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</si>
  <si>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</si>
  <si>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</si>
  <si>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</si>
  <si>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</si>
  <si>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</si>
  <si>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</si>
  <si>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</si>
  <si>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</si>
  <si>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</si>
  <si>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</si>
  <si>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</si>
  <si>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</si>
  <si>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</si>
  <si>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</si>
  <si>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</si>
  <si>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</si>
  <si>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</si>
  <si>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</si>
  <si>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</si>
  <si>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</si>
  <si>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</si>
  <si>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I_505-ПГг-39-84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</si>
  <si>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</si>
  <si>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</si>
  <si>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</si>
  <si>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</si>
  <si>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</si>
  <si>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</si>
  <si>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</si>
  <si>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</si>
  <si>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</si>
  <si>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</si>
  <si>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</si>
  <si>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</si>
  <si>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</si>
  <si>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</si>
  <si>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</si>
  <si>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</si>
  <si>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</si>
  <si>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</si>
  <si>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</si>
  <si>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</si>
  <si>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</si>
  <si>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</si>
  <si>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</si>
  <si>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вытяжного шкафа ЛАБ-PRO ШВЛВЖ-J 1500х750х240 Артемовской ТЭЦ 1 шт.</t>
  </si>
  <si>
    <t>I_505-ПГг-39-104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</si>
  <si>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</si>
  <si>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</si>
  <si>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</si>
  <si>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</si>
  <si>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</si>
  <si>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</si>
  <si>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</si>
  <si>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</si>
  <si>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</si>
  <si>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</si>
  <si>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</si>
  <si>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</si>
  <si>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</si>
  <si>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</si>
  <si>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</si>
  <si>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</si>
  <si>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</si>
  <si>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</si>
  <si>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</si>
  <si>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</si>
  <si>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</si>
  <si>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</si>
  <si>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</si>
  <si>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</si>
  <si>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</si>
  <si>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</si>
  <si>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</si>
  <si>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</si>
  <si>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</si>
  <si>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</si>
  <si>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</si>
  <si>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</si>
  <si>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</si>
  <si>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</si>
  <si>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</si>
  <si>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</si>
  <si>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</si>
  <si>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</si>
  <si>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</si>
  <si>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</si>
  <si>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</si>
  <si>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</si>
  <si>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</si>
  <si>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</si>
  <si>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</si>
  <si>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</si>
  <si>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</si>
  <si>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</si>
  <si>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</si>
  <si>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</si>
  <si>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</si>
  <si>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</si>
  <si>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</si>
  <si>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</si>
  <si>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</si>
  <si>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</si>
  <si>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</si>
  <si>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</si>
  <si>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</si>
  <si>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</si>
  <si>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</si>
  <si>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</si>
  <si>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</si>
  <si>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</si>
  <si>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</si>
  <si>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</si>
  <si>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</si>
  <si>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</si>
  <si>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</si>
  <si>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</si>
  <si>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</si>
  <si>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J_505-ХГ-45-300</t>
  </si>
  <si>
    <t>Покупка тепловоза марки ТГМ Хабаровская ТЭЦ-1-1 шт.</t>
  </si>
  <si>
    <t>J_505-ХГ-45-301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</si>
  <si>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</si>
  <si>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</si>
  <si>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</si>
  <si>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</si>
  <si>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</si>
  <si>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</si>
  <si>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</si>
  <si>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</si>
  <si>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</si>
  <si>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</si>
  <si>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</si>
  <si>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</si>
  <si>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</si>
  <si>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</si>
  <si>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</si>
  <si>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</si>
  <si>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</si>
  <si>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</si>
  <si>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</si>
  <si>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</si>
  <si>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</si>
  <si>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</si>
  <si>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</si>
  <si>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</si>
  <si>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</si>
  <si>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</si>
  <si>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</si>
  <si>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</si>
  <si>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</si>
  <si>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</si>
  <si>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</si>
  <si>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</si>
  <si>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</si>
  <si>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</si>
  <si>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</si>
  <si>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</si>
  <si>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</si>
  <si>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</si>
  <si>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</si>
  <si>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</si>
  <si>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</si>
  <si>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</si>
  <si>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</si>
  <si>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</si>
  <si>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</si>
  <si>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</si>
  <si>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</si>
  <si>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</si>
  <si>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</si>
  <si>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</si>
  <si>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</si>
  <si>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</si>
  <si>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</si>
  <si>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</si>
  <si>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</si>
  <si>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</si>
  <si>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</si>
  <si>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</si>
  <si>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</si>
  <si>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</si>
  <si>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</si>
  <si>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</si>
  <si>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</si>
  <si>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</si>
  <si>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</si>
  <si>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</si>
  <si>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</si>
  <si>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</si>
  <si>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</si>
  <si>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</si>
  <si>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</si>
  <si>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</si>
  <si>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</si>
  <si>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</si>
  <si>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</si>
  <si>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</si>
  <si>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</si>
  <si>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</si>
  <si>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</si>
  <si>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</si>
  <si>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</si>
  <si>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</si>
  <si>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</si>
  <si>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</si>
  <si>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</si>
  <si>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</si>
  <si>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</si>
  <si>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</si>
  <si>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</si>
  <si>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</si>
  <si>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</si>
  <si>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</si>
  <si>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</si>
  <si>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</si>
  <si>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</si>
  <si>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</si>
  <si>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</si>
  <si>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</si>
  <si>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</si>
  <si>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</si>
  <si>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</si>
  <si>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</si>
  <si>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</si>
  <si>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</si>
  <si>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</si>
  <si>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</si>
  <si>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</si>
  <si>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</si>
  <si>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</si>
  <si>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</si>
  <si>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</si>
  <si>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</si>
  <si>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</si>
  <si>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</si>
  <si>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J_505-НГ-24-70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</si>
  <si>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</si>
  <si>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</si>
  <si>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</si>
  <si>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</si>
  <si>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</si>
  <si>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</si>
  <si>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</si>
  <si>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</si>
  <si>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</si>
  <si>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Бульдозер тяговый класс 35, СП Хабаровская ТЭЦ-1   (1 шт.)</t>
  </si>
  <si>
    <t>K_505-ХГ-45-252-1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</si>
  <si>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</si>
  <si>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</si>
  <si>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</si>
  <si>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</si>
  <si>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</si>
  <si>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</si>
  <si>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</si>
  <si>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</si>
  <si>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</si>
  <si>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</si>
  <si>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</si>
  <si>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</si>
  <si>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</si>
  <si>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</si>
  <si>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</si>
  <si>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</si>
  <si>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</si>
  <si>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</si>
  <si>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</si>
  <si>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</si>
  <si>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</si>
  <si>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</si>
  <si>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</si>
  <si>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</si>
  <si>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</si>
  <si>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</si>
  <si>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</si>
  <si>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</si>
  <si>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</si>
  <si>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</si>
  <si>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</si>
  <si>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</si>
  <si>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</si>
  <si>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</si>
  <si>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</si>
  <si>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</si>
  <si>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</si>
  <si>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</si>
  <si>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</si>
  <si>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</si>
  <si>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</si>
  <si>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</si>
  <si>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</si>
  <si>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</si>
  <si>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</si>
  <si>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</si>
  <si>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</si>
  <si>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</si>
  <si>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</si>
  <si>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</si>
  <si>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</si>
  <si>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</si>
  <si>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</si>
  <si>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</si>
  <si>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</si>
  <si>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</si>
  <si>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</si>
  <si>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</si>
  <si>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</si>
  <si>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</si>
  <si>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</si>
  <si>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</si>
  <si>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</si>
  <si>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</si>
  <si>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</si>
  <si>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</si>
  <si>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</si>
  <si>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</si>
  <si>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</si>
  <si>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</si>
  <si>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</si>
  <si>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</si>
  <si>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</si>
  <si>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</si>
  <si>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</si>
  <si>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</si>
  <si>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</si>
  <si>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</si>
  <si>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</si>
  <si>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</si>
  <si>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</si>
  <si>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</si>
  <si>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</si>
  <si>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</si>
  <si>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</si>
  <si>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</si>
  <si>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</si>
  <si>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</si>
  <si>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</si>
  <si>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</si>
  <si>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</si>
  <si>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</si>
  <si>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</si>
  <si>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</si>
  <si>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</si>
  <si>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</si>
  <si>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</si>
  <si>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</si>
  <si>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</si>
  <si>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</si>
  <si>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</si>
  <si>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</si>
  <si>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</si>
  <si>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</si>
  <si>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</si>
  <si>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</si>
  <si>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</si>
  <si>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</si>
  <si>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</si>
  <si>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</si>
  <si>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</si>
  <si>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</si>
  <si>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</si>
  <si>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</si>
  <si>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</si>
  <si>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</si>
  <si>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</si>
  <si>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</si>
  <si>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</si>
  <si>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</si>
  <si>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</si>
  <si>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</si>
  <si>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</si>
  <si>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</si>
  <si>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</si>
  <si>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</si>
  <si>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</si>
  <si>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</si>
  <si>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</si>
  <si>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</si>
  <si>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</si>
  <si>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</si>
  <si>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</si>
  <si>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</si>
  <si>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</si>
  <si>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</si>
  <si>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</si>
  <si>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</si>
  <si>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</si>
  <si>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</si>
  <si>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</si>
  <si>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</si>
  <si>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Разработка технико-экономического обоснования для реконструкции Ургальской котельной</t>
  </si>
  <si>
    <t>Покупка стирально-отжимной машины ВО-40П СП БТЭЦ, 1шт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</si>
  <si>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</si>
  <si>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</si>
  <si>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K_505-ХТЭЦ2-5</t>
  </si>
  <si>
    <t>K_505-ХГ-45-327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</si>
  <si>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</si>
  <si>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</si>
  <si>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</si>
  <si>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</si>
  <si>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</si>
  <si>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</si>
  <si>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</si>
  <si>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</si>
  <si>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</si>
  <si>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</si>
  <si>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</si>
  <si>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</si>
  <si>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</si>
  <si>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</si>
  <si>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</si>
  <si>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</si>
  <si>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</si>
  <si>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</si>
  <si>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</si>
  <si>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</si>
  <si>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</si>
  <si>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</si>
  <si>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</si>
  <si>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</si>
  <si>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</si>
  <si>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</si>
  <si>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</si>
  <si>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</si>
  <si>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</si>
  <si>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</si>
  <si>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</si>
  <si>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</si>
  <si>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</si>
  <si>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</si>
  <si>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</si>
  <si>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</si>
  <si>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</si>
  <si>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</si>
  <si>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</si>
  <si>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</si>
  <si>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</si>
  <si>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</si>
  <si>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</si>
  <si>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</si>
  <si>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</si>
  <si>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</si>
  <si>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</si>
  <si>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</si>
  <si>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</si>
  <si>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</si>
  <si>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</si>
  <si>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</si>
  <si>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</si>
  <si>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</si>
  <si>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</si>
  <si>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</si>
  <si>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</si>
  <si>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</si>
  <si>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</si>
  <si>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</si>
  <si>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</si>
  <si>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</si>
  <si>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</si>
  <si>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</si>
  <si>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</si>
  <si>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</si>
  <si>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</si>
  <si>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</si>
  <si>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</si>
  <si>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</si>
  <si>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</si>
  <si>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</si>
  <si>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</si>
  <si>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</si>
  <si>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</si>
  <si>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</si>
  <si>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</si>
  <si>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</si>
  <si>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</si>
  <si>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</si>
  <si>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</si>
  <si>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</si>
  <si>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</si>
  <si>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</si>
  <si>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</si>
  <si>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</si>
  <si>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</si>
  <si>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</si>
  <si>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</si>
  <si>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</si>
  <si>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</si>
  <si>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</si>
  <si>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</si>
  <si>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</si>
  <si>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</si>
  <si>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</si>
  <si>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</si>
  <si>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</si>
  <si>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</si>
  <si>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</si>
  <si>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</si>
  <si>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</si>
  <si>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</si>
  <si>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</si>
  <si>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</si>
  <si>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</si>
  <si>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</si>
  <si>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</si>
  <si>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</si>
  <si>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</si>
  <si>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</si>
  <si>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</si>
  <si>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</si>
  <si>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</si>
  <si>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</si>
  <si>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</si>
  <si>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</si>
  <si>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</si>
  <si>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</si>
  <si>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</si>
  <si>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</si>
  <si>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</si>
  <si>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</si>
  <si>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</si>
  <si>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</si>
  <si>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</si>
  <si>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</si>
  <si>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</si>
  <si>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</si>
  <si>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</si>
  <si>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</si>
  <si>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</si>
  <si>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</si>
  <si>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</si>
  <si>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</si>
  <si>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</si>
  <si>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</si>
  <si>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</si>
  <si>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</si>
  <si>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</si>
  <si>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</si>
  <si>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</si>
  <si>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</si>
  <si>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</si>
  <si>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</si>
  <si>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</si>
  <si>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</si>
  <si>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</si>
  <si>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</si>
  <si>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</si>
  <si>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</si>
  <si>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</si>
  <si>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</si>
  <si>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</si>
  <si>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</si>
  <si>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</si>
  <si>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</si>
  <si>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</si>
  <si>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</si>
  <si>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</si>
  <si>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</si>
  <si>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</si>
  <si>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</si>
  <si>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</si>
  <si>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>Разработка ПИР для проекта, направленного на отключение ВЛ 110 кВ Райчихинская ГРЭС - Бурея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</si>
  <si>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</si>
  <si>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</si>
  <si>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</si>
  <si>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</si>
  <si>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</si>
  <si>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</si>
  <si>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</si>
  <si>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</si>
  <si>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</si>
  <si>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</si>
  <si>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</si>
  <si>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</si>
  <si>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</si>
  <si>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</si>
  <si>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</si>
  <si>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</si>
  <si>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</si>
  <si>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</si>
  <si>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</si>
  <si>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</si>
  <si>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</si>
  <si>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</si>
  <si>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</si>
  <si>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</si>
  <si>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</si>
  <si>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</si>
  <si>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</si>
  <si>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</si>
  <si>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</si>
  <si>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</si>
  <si>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</si>
  <si>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</si>
  <si>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</si>
  <si>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</si>
  <si>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</si>
  <si>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</si>
  <si>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</si>
  <si>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</si>
  <si>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</si>
  <si>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</si>
  <si>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</si>
  <si>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</si>
  <si>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</si>
  <si>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</si>
  <si>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</si>
  <si>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</si>
  <si>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</si>
  <si>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</si>
  <si>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</si>
  <si>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</si>
  <si>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</si>
  <si>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</si>
  <si>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</si>
  <si>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</si>
  <si>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</si>
  <si>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</si>
  <si>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</si>
  <si>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</si>
  <si>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</si>
  <si>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</si>
  <si>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</si>
  <si>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</si>
  <si>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</si>
  <si>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</si>
  <si>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</si>
  <si>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</si>
  <si>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</si>
  <si>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</si>
  <si>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</si>
  <si>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</si>
  <si>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</si>
  <si>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</si>
  <si>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</si>
  <si>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</si>
  <si>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</si>
  <si>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</si>
  <si>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</si>
  <si>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</si>
  <si>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</si>
  <si>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</si>
  <si>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</si>
  <si>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</si>
  <si>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</si>
  <si>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</si>
  <si>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</si>
  <si>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</si>
  <si>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</si>
  <si>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</si>
  <si>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</si>
  <si>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</si>
  <si>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</si>
  <si>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</si>
  <si>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</si>
  <si>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</si>
  <si>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</si>
  <si>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</si>
  <si>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</si>
  <si>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</si>
  <si>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</si>
  <si>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</si>
  <si>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</si>
  <si>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</si>
  <si>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</si>
  <si>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</si>
  <si>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</si>
  <si>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</si>
  <si>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</si>
  <si>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</si>
  <si>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</si>
  <si>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</si>
  <si>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</si>
  <si>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</si>
  <si>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</si>
  <si>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</si>
  <si>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</si>
  <si>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</si>
  <si>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</si>
  <si>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</si>
  <si>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</si>
  <si>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</si>
  <si>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</si>
  <si>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</si>
  <si>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</si>
  <si>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</si>
  <si>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</si>
  <si>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</si>
  <si>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</si>
  <si>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</si>
  <si>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</si>
  <si>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</si>
  <si>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</si>
  <si>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</si>
  <si>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</si>
  <si>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</si>
  <si>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</si>
  <si>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</si>
  <si>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</si>
  <si>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</si>
  <si>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</si>
  <si>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</si>
  <si>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</si>
  <si>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</si>
  <si>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</si>
  <si>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</si>
  <si>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</si>
  <si>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</si>
  <si>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</si>
  <si>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</si>
  <si>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</si>
  <si>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</si>
  <si>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</si>
  <si>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</si>
  <si>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</si>
  <si>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</si>
  <si>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</si>
  <si>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</si>
  <si>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</si>
  <si>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</si>
  <si>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</si>
  <si>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</si>
  <si>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</si>
  <si>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</si>
  <si>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</si>
  <si>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</si>
  <si>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</si>
  <si>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</si>
  <si>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</si>
  <si>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</si>
  <si>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</si>
  <si>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</si>
  <si>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</si>
  <si>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</si>
  <si>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</si>
  <si>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</si>
  <si>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</si>
  <si>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</si>
  <si>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</si>
  <si>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</si>
  <si>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</si>
  <si>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</si>
  <si>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</si>
  <si>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</si>
  <si>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</si>
  <si>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</si>
  <si>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</si>
  <si>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</si>
  <si>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</si>
  <si>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</si>
  <si>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</si>
  <si>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</si>
  <si>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</si>
  <si>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</si>
  <si>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</si>
  <si>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</si>
  <si>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</si>
  <si>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</si>
  <si>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</si>
  <si>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</si>
  <si>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</si>
  <si>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</si>
  <si>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</si>
  <si>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</si>
  <si>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</si>
  <si>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</si>
  <si>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</si>
  <si>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</si>
  <si>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</si>
  <si>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</si>
  <si>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</si>
  <si>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</si>
  <si>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</si>
  <si>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</si>
  <si>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</si>
  <si>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</si>
  <si>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</si>
  <si>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</si>
  <si>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</si>
  <si>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</si>
  <si>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</si>
  <si>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</si>
  <si>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</si>
  <si>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</si>
  <si>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</si>
  <si>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</si>
  <si>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</si>
  <si>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</si>
  <si>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</si>
  <si>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</si>
  <si>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</si>
  <si>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</si>
  <si>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</si>
  <si>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</si>
  <si>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</si>
  <si>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</si>
  <si>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</si>
  <si>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</si>
  <si>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>Резервирования (замещения) средств измерений узлов учета на время проведения регламентных работ по ремонту и поверке.</t>
  </si>
  <si>
    <t>Обеспечение подачи питательной воды из деаэраторов через подогреватели высокого давления в котельные агрегаты на III очереди турбинного цеха</t>
  </si>
  <si>
    <t>Обеспечение для удаления дымовых газов, образующихся в результате сгорания топлива в топке котлоагрегата.</t>
  </si>
  <si>
    <t>Обеспечение прокачки сетевой воды из обратного сетевого коллектора через сетевые горизонтальные подогреватели турбоагрегатов на всас сетевых насосов.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</si>
  <si>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</si>
  <si>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</si>
  <si>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</si>
  <si>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</si>
  <si>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</si>
  <si>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</si>
  <si>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</si>
  <si>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</si>
  <si>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</si>
  <si>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</si>
  <si>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</si>
  <si>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</si>
  <si>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</si>
  <si>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</si>
  <si>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</si>
  <si>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</si>
  <si>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</si>
  <si>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</si>
  <si>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</si>
  <si>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</si>
  <si>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Своевременное выставление претензии поставщикам топлива при несоблюдении качественных характеристик топлива</t>
  </si>
  <si>
    <t>Определение непрерывного контроля паров гидразина в воздухе рабочей зоны</t>
  </si>
  <si>
    <t>Определение непрерывного контроля паров кислоты серной в воздухе рабочей зоны</t>
  </si>
  <si>
    <t>Определение непрерывного контроля паров едкой щелочи в воздухе рабочей зоны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</si>
  <si>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</si>
  <si>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</si>
  <si>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</si>
  <si>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</si>
  <si>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</si>
  <si>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</si>
  <si>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</si>
  <si>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</si>
  <si>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</si>
  <si>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</si>
  <si>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</si>
  <si>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</si>
  <si>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</si>
  <si>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</si>
  <si>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</si>
  <si>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</si>
  <si>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</si>
  <si>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</si>
  <si>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</si>
  <si>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</si>
  <si>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</si>
  <si>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</si>
  <si>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</si>
  <si>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</si>
  <si>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</si>
  <si>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</si>
  <si>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</si>
  <si>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</si>
  <si>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</si>
  <si>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</si>
  <si>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</si>
  <si>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</si>
  <si>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</si>
  <si>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</si>
  <si>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</si>
  <si>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</si>
  <si>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</si>
  <si>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Повышения оперативного контроля за состоянием работы турбоагрегата </t>
  </si>
  <si>
    <t>Оперативный контроль за состоянием турбинного масла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</si>
  <si>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</si>
  <si>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</si>
  <si>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</si>
  <si>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</si>
  <si>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Улучшение качества обслуживания РЗА.</t>
  </si>
  <si>
    <t>Улучшение качества осблуживания РЗА.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</si>
  <si>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</si>
  <si>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</si>
  <si>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</si>
  <si>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</si>
  <si>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</si>
  <si>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</si>
  <si>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</si>
  <si>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</si>
  <si>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</si>
  <si>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</si>
  <si>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</si>
  <si>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</si>
  <si>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</si>
  <si>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</si>
  <si>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</si>
  <si>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</si>
  <si>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</si>
  <si>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</si>
  <si>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</si>
  <si>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</si>
  <si>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 Обеспечение производственного процесса технологическими приборами для проведения калибровочных работ оборудования, работающего под избыточным давлением.  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</si>
  <si>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</si>
  <si>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</si>
  <si>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На данный момент, имеется ва прибора. На один из которых (немецкого производства), нет необходимых преобразователей.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</si>
  <si>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 На данный момент в ЛМиС один прибор. В случае выхода из строя, контроль проводить будет нечем.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</si>
  <si>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</si>
  <si>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</si>
  <si>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</si>
  <si>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</si>
  <si>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</si>
  <si>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</si>
  <si>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>1. Мониторинг вибрации оборудования.
2. Виброобследования оборудования.
3. Виброналадка, в том числе балансировка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</si>
  <si>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</si>
  <si>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 xml:space="preserve">Контроль запыленности атмосферного воздуха на границе санитарно-защитной зоны предприятия, выполнение плана производственного контроля за соблюдением санитарного законодательства. Отсутствие контроля загрязнения воздуха санитарно-защитной зоны влечет за собой наложение штрафных санкций со стороны Роспотребнадзора. ГОСТ 17.2.3.01-86 Охрана природы. Атмосфера. Правила контроля качества воздуха населенных пунктов. ГН 2.1.6.3492-17 ПДК загрязняющих веществ в атмосферном воздухе городских и сельских поселений.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</si>
  <si>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Уборка электротехнического оборудования</t>
  </si>
  <si>
    <t>Производство сварочных работ на тепловых сетях, водоводах. Сокращение времени при ликвидации аварийных ситуаций на тепловых сетях, водоводах (отсутствие необходимости поиска и привлечение стороннего транспортного средства).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</si>
  <si>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</si>
  <si>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</si>
  <si>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</si>
  <si>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</si>
  <si>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</si>
  <si>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</si>
  <si>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</si>
  <si>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</si>
  <si>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</si>
  <si>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</si>
  <si>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</si>
  <si>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</si>
  <si>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</si>
  <si>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</si>
  <si>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</si>
  <si>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Приготовление растворов и бетонных смесей различных марок и классов, используемых для: ремонта бетонных покрытий полов, кровель, отмосток, фундаментов и обваловок оборудования, внутриплощадочных проездов; изготовления бетонных и железобетонных изделий, применяемых на энергопредприятии(ФБС, опоры МТС, ж/б лотки, плиты). Снижение стоимости растворов и бетонных смесей, независимость от поставщиков, возможность производить аварийные работы круглосуточно в любое время года.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</si>
  <si>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</si>
  <si>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Вырезка маркировочных трафаретов с целью оперативного нанесения маркировок и диспетчерских наименований на технологическое оборудование станции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</si>
  <si>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</si>
  <si>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</si>
  <si>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</si>
  <si>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</si>
  <si>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>Покупка бульдозер Б14 СП РГРЭС 2 шт.</t>
  </si>
  <si>
    <t>Покупка сварочного аппарата EURARC 422 230V/400V, 1шт СП Приморские тепловые сети</t>
  </si>
  <si>
    <t>Опорожнение и наполнение бака запаса мазута с помощью автомобильного транспорта</t>
  </si>
  <si>
    <t>Устранение проектных недостатков в системе громкоговорящей связи "ТЭЦ Восточная". Необходимость реализации проекта подтверждена актом  обследования от 23.10.2020, протоколом техсовета №17/2 от 27.10.2020.</t>
  </si>
  <si>
    <t>Разработка ПИР для проекта "Реконструкция  III очереди МТС г. Нерюнгри" НГРЭС"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</si>
  <si>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</si>
  <si>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F_505-НГ-13</t>
  </si>
  <si>
    <t>Устранение предписаний Ленского Упрвления Ростехнадзора от 09.10.2020г №П-400-392-о, перекладка аварийных участков магистральных тепловых сетей</t>
  </si>
  <si>
    <t>1. Выполнение требований ОАО "СО ЕЭС", указанных в письме от 27.05.2015г. № БЧ1-II-3-19-6860 «О проекте ИП ОАО «ДГК» на 2016-2018 годы». 2. Установка устройств автоматики разгрузки при затяжных коротких замыканиях (АРЗКЗ)/ автоматики разгрузки при близких коротких замыканиях (АРБКЗ), действующих на кратковременную и длительную разгрузку турбин (КРТ и ДРТ) Нерюнгринской ГРЭС.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</si>
  <si>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</si>
  <si>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</si>
  <si>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</si>
  <si>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</si>
  <si>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</si>
  <si>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</si>
  <si>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</si>
  <si>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</si>
  <si>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</si>
  <si>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</si>
  <si>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</si>
  <si>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</si>
  <si>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</si>
  <si>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</si>
  <si>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</si>
  <si>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</si>
  <si>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</si>
  <si>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</si>
  <si>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</si>
  <si>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</si>
  <si>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</si>
  <si>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</si>
  <si>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</si>
  <si>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</si>
  <si>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</si>
  <si>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</si>
  <si>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</si>
  <si>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</si>
  <si>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</si>
  <si>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</si>
  <si>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</si>
  <si>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</si>
  <si>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</si>
  <si>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</si>
  <si>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</si>
  <si>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</si>
  <si>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</si>
  <si>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</si>
  <si>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</si>
  <si>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</si>
  <si>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</si>
  <si>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</si>
  <si>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</si>
  <si>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</si>
  <si>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</si>
  <si>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</si>
  <si>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</si>
  <si>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</si>
  <si>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</si>
  <si>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</si>
  <si>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</si>
  <si>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</si>
  <si>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</si>
  <si>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</si>
  <si>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</si>
  <si>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</si>
  <si>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</si>
  <si>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</si>
  <si>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</si>
  <si>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</si>
  <si>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</si>
  <si>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</si>
  <si>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</si>
  <si>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</si>
  <si>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</si>
  <si>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</si>
  <si>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</si>
  <si>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</si>
  <si>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</si>
  <si>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</si>
  <si>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</si>
  <si>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</si>
  <si>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</si>
  <si>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</si>
  <si>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</si>
  <si>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</si>
  <si>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</si>
  <si>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</si>
  <si>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</si>
  <si>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</si>
  <si>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</si>
  <si>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</si>
  <si>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</si>
  <si>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</si>
  <si>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</si>
  <si>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</si>
  <si>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</si>
  <si>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</si>
  <si>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</si>
  <si>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</si>
  <si>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</si>
  <si>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</si>
  <si>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</si>
  <si>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</si>
  <si>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</si>
  <si>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</si>
  <si>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</si>
  <si>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</si>
  <si>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</si>
  <si>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</si>
  <si>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</si>
  <si>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</si>
  <si>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</si>
  <si>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</si>
  <si>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</si>
  <si>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</si>
  <si>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</si>
  <si>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</si>
  <si>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</si>
  <si>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</si>
  <si>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</si>
  <si>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</si>
  <si>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</si>
  <si>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</si>
  <si>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</si>
  <si>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</si>
  <si>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</si>
  <si>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</si>
  <si>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</si>
  <si>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Полуавтоматический двухколонный ленточный станок METAL MASTER MGH-400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</si>
  <si>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</si>
  <si>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</si>
  <si>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</si>
  <si>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</si>
  <si>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</si>
  <si>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</si>
  <si>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</si>
  <si>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</si>
  <si>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</si>
  <si>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</si>
  <si>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</si>
  <si>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</si>
  <si>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</si>
  <si>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</si>
  <si>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</si>
  <si>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</si>
  <si>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</si>
  <si>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</si>
  <si>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</si>
  <si>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</si>
  <si>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</si>
  <si>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</si>
  <si>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</si>
  <si>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</si>
  <si>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</si>
  <si>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</si>
  <si>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</si>
  <si>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</si>
  <si>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</si>
  <si>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</si>
  <si>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</si>
  <si>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</si>
  <si>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</si>
  <si>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</si>
  <si>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</si>
  <si>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</si>
  <si>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</si>
  <si>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</si>
  <si>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</si>
  <si>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</si>
  <si>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</si>
  <si>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</si>
  <si>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</si>
  <si>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</si>
  <si>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</si>
  <si>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</si>
  <si>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</si>
  <si>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</si>
  <si>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</si>
  <si>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</si>
  <si>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</si>
  <si>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</si>
  <si>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</si>
  <si>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</si>
  <si>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</si>
  <si>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</si>
  <si>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</si>
  <si>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</si>
  <si>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</si>
  <si>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</si>
  <si>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</si>
  <si>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</si>
  <si>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</si>
  <si>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</si>
  <si>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</si>
  <si>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</si>
  <si>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</si>
  <si>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</si>
  <si>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</si>
  <si>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</si>
  <si>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</si>
  <si>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</si>
  <si>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</si>
  <si>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</si>
  <si>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</si>
  <si>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</si>
  <si>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</si>
  <si>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</si>
  <si>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</si>
  <si>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</si>
  <si>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</si>
  <si>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</si>
  <si>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</si>
  <si>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</si>
  <si>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</si>
  <si>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</si>
  <si>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</si>
  <si>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</si>
  <si>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</si>
  <si>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</si>
  <si>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</si>
  <si>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</si>
  <si>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</si>
  <si>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</si>
  <si>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</si>
  <si>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</si>
  <si>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</si>
  <si>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</si>
  <si>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</si>
  <si>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</si>
  <si>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</si>
  <si>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</si>
  <si>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</si>
  <si>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</si>
  <si>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</si>
  <si>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</si>
  <si>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</si>
  <si>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</si>
  <si>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</si>
  <si>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</si>
  <si>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</si>
  <si>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</si>
  <si>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</si>
  <si>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</si>
  <si>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</si>
  <si>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</si>
  <si>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</si>
  <si>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</si>
  <si>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</si>
  <si>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</si>
  <si>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</si>
  <si>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</si>
  <si>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</si>
  <si>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</si>
  <si>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</si>
  <si>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</si>
  <si>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</si>
  <si>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</si>
  <si>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</si>
  <si>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</si>
  <si>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</si>
  <si>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</si>
  <si>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</si>
  <si>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</si>
  <si>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</si>
  <si>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</si>
  <si>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</si>
  <si>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</si>
  <si>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</si>
  <si>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</si>
  <si>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</si>
  <si>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</si>
  <si>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</si>
  <si>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</si>
  <si>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</si>
  <si>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</si>
  <si>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</si>
  <si>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</si>
  <si>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</si>
  <si>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</si>
  <si>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</si>
  <si>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</si>
  <si>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</si>
  <si>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</si>
  <si>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</si>
  <si>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</si>
  <si>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</si>
  <si>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</si>
  <si>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</si>
  <si>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</si>
  <si>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</si>
  <si>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</si>
  <si>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</si>
  <si>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</si>
  <si>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</si>
  <si>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</si>
  <si>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</si>
  <si>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</si>
  <si>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</si>
  <si>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</si>
  <si>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</si>
  <si>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</si>
  <si>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</si>
  <si>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</si>
  <si>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</si>
  <si>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</si>
  <si>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</si>
  <si>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</si>
  <si>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</si>
  <si>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</si>
  <si>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</si>
  <si>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</si>
  <si>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</si>
  <si>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</si>
  <si>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</si>
  <si>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</si>
  <si>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</si>
  <si>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</si>
  <si>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</si>
  <si>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</si>
  <si>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</si>
  <si>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</si>
  <si>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</si>
  <si>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</si>
  <si>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</si>
  <si>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</si>
  <si>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</si>
  <si>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</si>
  <si>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</si>
  <si>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</si>
  <si>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</si>
  <si>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</si>
  <si>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</si>
  <si>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</si>
  <si>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</si>
  <si>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</si>
  <si>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</si>
  <si>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</si>
  <si>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</si>
  <si>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</si>
  <si>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</si>
  <si>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</si>
  <si>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</si>
  <si>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</si>
  <si>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Помпа ручная пневматическая ЭЛЕМЕР PV-60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</si>
  <si>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</si>
  <si>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</si>
  <si>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</si>
  <si>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</si>
  <si>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</si>
  <si>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</si>
  <si>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</si>
  <si>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</si>
  <si>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</si>
  <si>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</si>
  <si>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</si>
  <si>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</si>
  <si>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</si>
  <si>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</si>
  <si>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</si>
  <si>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</si>
  <si>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</si>
  <si>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</si>
  <si>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</si>
  <si>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</si>
  <si>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</si>
  <si>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</si>
  <si>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</si>
  <si>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</si>
  <si>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</si>
  <si>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</si>
  <si>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</si>
  <si>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</si>
  <si>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</si>
  <si>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</si>
  <si>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</si>
  <si>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</si>
  <si>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</si>
  <si>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</si>
  <si>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</si>
  <si>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</si>
  <si>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</si>
  <si>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</si>
  <si>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</si>
  <si>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</si>
  <si>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</si>
  <si>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</si>
  <si>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</si>
  <si>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</si>
  <si>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</si>
  <si>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</si>
  <si>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</si>
  <si>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</si>
  <si>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</si>
  <si>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</si>
  <si>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</si>
  <si>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</si>
  <si>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</si>
  <si>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</si>
  <si>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</si>
  <si>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</si>
  <si>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</si>
  <si>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</si>
  <si>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</si>
  <si>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</si>
  <si>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</si>
  <si>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</si>
  <si>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</si>
  <si>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</si>
  <si>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</si>
  <si>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</si>
  <si>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</si>
  <si>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</si>
  <si>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</si>
  <si>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</si>
  <si>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</si>
  <si>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</si>
  <si>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</si>
  <si>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</si>
  <si>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</si>
  <si>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</si>
  <si>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</si>
  <si>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</si>
  <si>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</si>
  <si>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</si>
  <si>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</si>
  <si>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</si>
  <si>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</si>
  <si>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</si>
  <si>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</si>
  <si>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</si>
  <si>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</si>
  <si>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</si>
  <si>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</si>
  <si>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</si>
  <si>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</si>
  <si>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</si>
  <si>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</si>
  <si>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</si>
  <si>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</si>
  <si>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</si>
  <si>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</si>
  <si>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</si>
  <si>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Год раскрытия информации: 2023 год</t>
  </si>
  <si>
    <t>Техперевооружение громкоговорящей связи Восточной ТЭЦ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</si>
  <si>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</si>
  <si>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</si>
  <si>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</si>
  <si>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</si>
  <si>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</si>
  <si>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</si>
  <si>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</si>
  <si>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</si>
  <si>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</si>
  <si>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</si>
  <si>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</si>
  <si>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</si>
  <si>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</si>
  <si>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</si>
  <si>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</si>
  <si>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</si>
  <si>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</si>
  <si>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</si>
  <si>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</si>
  <si>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</si>
  <si>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</si>
  <si>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</si>
  <si>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</si>
  <si>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</si>
  <si>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</si>
  <si>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</si>
  <si>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</si>
  <si>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</si>
  <si>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</si>
  <si>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</si>
  <si>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</si>
  <si>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</si>
  <si>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</si>
  <si>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</si>
  <si>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</si>
  <si>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</si>
  <si>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</si>
  <si>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</si>
  <si>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</si>
  <si>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</si>
  <si>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</si>
  <si>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</si>
  <si>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</si>
  <si>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</si>
  <si>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</si>
  <si>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</si>
  <si>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</si>
  <si>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</si>
  <si>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</si>
  <si>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</si>
  <si>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</si>
  <si>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</si>
  <si>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</si>
  <si>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</si>
  <si>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</si>
  <si>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</si>
  <si>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</si>
  <si>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</si>
  <si>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</si>
  <si>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</si>
  <si>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</si>
  <si>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</si>
  <si>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</si>
  <si>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</si>
  <si>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</si>
  <si>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</si>
  <si>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</si>
  <si>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</si>
  <si>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</si>
  <si>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</si>
  <si>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</si>
  <si>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</si>
  <si>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</si>
  <si>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</si>
  <si>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</si>
  <si>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</si>
  <si>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</si>
  <si>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</si>
  <si>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</si>
  <si>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</si>
  <si>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</si>
  <si>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</si>
  <si>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</si>
  <si>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</si>
  <si>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</si>
  <si>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</si>
  <si>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</si>
  <si>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</si>
  <si>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</si>
  <si>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</si>
  <si>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</si>
  <si>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</si>
  <si>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</si>
  <si>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</si>
  <si>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</si>
  <si>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</si>
  <si>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</si>
  <si>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</si>
  <si>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</si>
  <si>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</si>
  <si>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</si>
  <si>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</si>
  <si>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</si>
  <si>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</si>
  <si>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</si>
  <si>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</si>
  <si>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</si>
  <si>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</si>
  <si>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</si>
  <si>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</si>
  <si>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</si>
  <si>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</si>
  <si>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</si>
  <si>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</si>
  <si>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</si>
  <si>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</si>
  <si>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</si>
  <si>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</si>
  <si>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</si>
  <si>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</si>
  <si>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</si>
  <si>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</si>
  <si>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</si>
  <si>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</si>
  <si>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</si>
  <si>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</si>
  <si>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</si>
  <si>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</si>
  <si>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</si>
  <si>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</si>
  <si>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</si>
  <si>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</si>
  <si>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</si>
  <si>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</si>
  <si>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</si>
  <si>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</si>
  <si>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</si>
  <si>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</si>
  <si>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</si>
  <si>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</si>
  <si>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</si>
  <si>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</si>
  <si>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</si>
  <si>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</si>
  <si>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</si>
  <si>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</si>
  <si>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</si>
  <si>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</si>
  <si>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</si>
  <si>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</si>
  <si>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</si>
  <si>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</si>
  <si>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</si>
  <si>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</si>
  <si>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</si>
  <si>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</si>
  <si>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</si>
  <si>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</si>
  <si>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</si>
  <si>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</si>
  <si>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</si>
  <si>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</si>
  <si>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</si>
  <si>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</si>
  <si>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</si>
  <si>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</si>
  <si>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</si>
  <si>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</si>
  <si>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</si>
  <si>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</si>
  <si>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</si>
  <si>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</si>
  <si>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</si>
  <si>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</si>
  <si>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</si>
  <si>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</si>
  <si>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</si>
  <si>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</si>
  <si>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</si>
  <si>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</si>
  <si>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</si>
  <si>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</si>
  <si>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</si>
  <si>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</si>
  <si>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</si>
  <si>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</si>
  <si>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</si>
  <si>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</si>
  <si>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</si>
  <si>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</si>
  <si>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</si>
  <si>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</si>
  <si>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</si>
  <si>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</si>
  <si>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</si>
  <si>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</si>
  <si>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</si>
  <si>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</si>
  <si>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</si>
  <si>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</si>
  <si>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</si>
  <si>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</si>
  <si>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</si>
  <si>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</si>
  <si>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</si>
  <si>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</si>
  <si>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</si>
  <si>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</si>
  <si>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Бульдозер тяговый класс 35 (эквивалент Т-35,01), СП Комсомольская ТЭЦ-2   (1 шт.)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</si>
  <si>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</si>
  <si>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</si>
  <si>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</si>
  <si>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</si>
  <si>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</si>
  <si>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</si>
  <si>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</si>
  <si>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</si>
  <si>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</si>
  <si>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</si>
  <si>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</si>
  <si>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</si>
  <si>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</si>
  <si>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</si>
  <si>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</si>
  <si>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</si>
  <si>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</si>
  <si>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</si>
  <si>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</si>
  <si>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</si>
  <si>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</si>
  <si>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</si>
  <si>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</si>
  <si>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</si>
  <si>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</si>
  <si>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</si>
  <si>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</si>
  <si>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</si>
  <si>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</si>
  <si>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</si>
  <si>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</si>
  <si>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</si>
  <si>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</si>
  <si>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</si>
  <si>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</si>
  <si>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</si>
  <si>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</si>
  <si>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</si>
  <si>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</si>
  <si>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</si>
  <si>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</si>
  <si>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</si>
  <si>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</si>
  <si>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</si>
  <si>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</si>
  <si>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</si>
  <si>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</si>
  <si>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</si>
  <si>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</si>
  <si>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</si>
  <si>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</si>
  <si>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</si>
  <si>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</si>
  <si>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</si>
  <si>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</si>
  <si>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</si>
  <si>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</si>
  <si>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</si>
  <si>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</si>
  <si>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</si>
  <si>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</si>
  <si>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</si>
  <si>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</si>
  <si>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</si>
  <si>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</si>
  <si>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</si>
  <si>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</si>
  <si>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</si>
  <si>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</si>
  <si>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</si>
  <si>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</si>
  <si>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</si>
  <si>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</si>
  <si>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</si>
  <si>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</si>
  <si>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</si>
  <si>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</si>
  <si>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</si>
  <si>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</si>
  <si>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</si>
  <si>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</si>
  <si>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</si>
  <si>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</si>
  <si>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</si>
  <si>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</si>
  <si>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</si>
  <si>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</si>
  <si>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</si>
  <si>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</si>
  <si>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</si>
  <si>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</si>
  <si>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</si>
  <si>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</si>
  <si>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</si>
  <si>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</si>
  <si>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</si>
  <si>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</si>
  <si>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</si>
  <si>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</si>
  <si>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</si>
  <si>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</si>
  <si>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</si>
  <si>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</si>
  <si>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</si>
  <si>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</si>
  <si>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</si>
  <si>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</si>
  <si>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</si>
  <si>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</si>
  <si>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</si>
  <si>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</si>
  <si>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</si>
  <si>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</si>
  <si>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</si>
  <si>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</si>
  <si>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</si>
  <si>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</si>
  <si>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</si>
  <si>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</si>
  <si>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</si>
  <si>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</si>
  <si>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</si>
  <si>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</si>
  <si>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</si>
  <si>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</si>
  <si>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</si>
  <si>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</si>
  <si>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</si>
  <si>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</si>
  <si>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</si>
  <si>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</si>
  <si>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</si>
  <si>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</si>
  <si>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</si>
  <si>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</si>
  <si>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</si>
  <si>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</si>
  <si>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</si>
  <si>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</si>
  <si>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</si>
  <si>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</si>
  <si>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</si>
  <si>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</si>
  <si>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</si>
  <si>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</si>
  <si>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</si>
  <si>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</si>
  <si>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</si>
  <si>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</si>
  <si>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</si>
  <si>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</si>
  <si>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</si>
  <si>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</si>
  <si>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</si>
  <si>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</si>
  <si>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</si>
  <si>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</si>
  <si>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</si>
  <si>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</si>
  <si>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</si>
  <si>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</si>
  <si>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</si>
  <si>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</si>
  <si>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</si>
  <si>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</si>
  <si>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</si>
  <si>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</si>
  <si>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</si>
  <si>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</si>
  <si>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</si>
  <si>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</si>
  <si>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</si>
  <si>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</si>
  <si>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</si>
  <si>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</si>
  <si>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</si>
  <si>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</si>
  <si>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</si>
  <si>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</si>
  <si>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</si>
  <si>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</si>
  <si>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</si>
  <si>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</si>
  <si>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</si>
  <si>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</si>
  <si>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</si>
  <si>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</si>
  <si>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</si>
  <si>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</si>
  <si>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</si>
  <si>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</si>
  <si>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</si>
  <si>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</si>
  <si>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</si>
  <si>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</si>
  <si>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</si>
  <si>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</si>
  <si>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</si>
  <si>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</si>
  <si>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</si>
  <si>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</si>
  <si>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</si>
  <si>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</si>
  <si>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</si>
  <si>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</si>
  <si>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</si>
  <si>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</si>
  <si>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</si>
  <si>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</si>
  <si>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</si>
  <si>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</si>
  <si>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</si>
  <si>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</si>
  <si>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</si>
  <si>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</si>
  <si>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</si>
  <si>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</si>
  <si>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</si>
  <si>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</si>
  <si>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</si>
  <si>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</si>
  <si>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</si>
  <si>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</si>
  <si>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</si>
  <si>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</si>
  <si>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</si>
  <si>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</si>
  <si>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</si>
  <si>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</si>
  <si>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</si>
  <si>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</si>
  <si>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</si>
  <si>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</si>
  <si>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</si>
  <si>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</si>
  <si>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</si>
  <si>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</si>
  <si>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</si>
  <si>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</si>
  <si>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</si>
  <si>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</si>
  <si>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</si>
  <si>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</si>
  <si>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</si>
  <si>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</si>
  <si>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 xml:space="preserve">Передаточный акт АО "ТЭЦ" в г. Советьскамя Гавань". Договор о пнрисоединении АО "Благовещенская ТЭЦ" и АО "ТЭЦ в г. Советская Гавань" к АО "ДГК" от 30.03,.2022 </t>
  </si>
  <si>
    <t>Акт приема-передчи от 11.01.2023; Акт приема-передчи от 11.01.2023. Договор купли-продажи недвижимго имущества №1732/ХТС-22 от 26.12.2022; Договор купли-продажи недвижимго имущества №1733/ХТС-22 от 26.12.2022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</si>
  <si>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</si>
  <si>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</si>
  <si>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</si>
  <si>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</si>
  <si>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Обеспечение жильем сотрудников строящейся ТЭЦ в г. Советская Гавань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</si>
  <si>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</si>
  <si>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</si>
  <si>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Производство геодезической съемки больших площадей.  Инвентаризация объемов угля на угольном складе  Комсомольской ТЭЦ-2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</si>
  <si>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</si>
  <si>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производственного процесса автотранспортом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</si>
  <si>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</si>
  <si>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</si>
  <si>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</si>
  <si>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</si>
  <si>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</si>
  <si>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</si>
  <si>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>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</t>
  </si>
  <si>
    <t xml:space="preserve">Обеспечениен производственного процесса современным специализированным оборудованием. </t>
  </si>
  <si>
    <t xml:space="preserve">Обеспечение производственного процесса современным специализированным оборудованием. </t>
  </si>
  <si>
    <t>Обеспечение производственного процесса технологическими приборами и  оборудованием для инструментального контроля нормативов выбросов загрязняющих веществ из дымовых труб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</si>
  <si>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</si>
  <si>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</si>
  <si>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</si>
  <si>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Замещение выработавшего свой ресурс неэкономичного генерирующего оборудования, а также позволит повысить эффективность производства электрической и тепловой энерги.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</si>
  <si>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</si>
  <si>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</si>
  <si>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>Обеспечение замены устаревшего обордования на новое для увеличени по производительности по стирке белья</t>
  </si>
  <si>
    <t>Обеспечение  надежности теплоснабжения пгт. Новорайчихинск</t>
  </si>
  <si>
    <t xml:space="preserve">Повышение качества подпиточной и сетевой воды, отдаваемой потребителю                                </t>
  </si>
  <si>
    <t xml:space="preserve"> N_505-ХГ-188 </t>
  </si>
  <si>
    <t xml:space="preserve"> N_505-ХГ-191 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</si>
  <si>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</si>
  <si>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</si>
  <si>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</si>
  <si>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</si>
  <si>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</si>
  <si>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</si>
  <si>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</si>
  <si>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</si>
  <si>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</si>
  <si>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</si>
  <si>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</si>
  <si>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</si>
  <si>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</si>
  <si>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</si>
  <si>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</si>
  <si>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</si>
  <si>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</si>
  <si>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</si>
  <si>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</si>
  <si>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</si>
  <si>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</si>
  <si>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</si>
  <si>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</si>
  <si>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</si>
  <si>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</si>
  <si>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</si>
  <si>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</si>
  <si>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</si>
  <si>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</si>
  <si>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</si>
  <si>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</si>
  <si>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</si>
  <si>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</si>
  <si>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</si>
  <si>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</si>
  <si>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</si>
  <si>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</si>
  <si>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</si>
  <si>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</si>
  <si>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</si>
  <si>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</si>
  <si>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</si>
  <si>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</si>
  <si>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</si>
  <si>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</si>
  <si>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</si>
  <si>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</si>
  <si>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</si>
  <si>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</si>
  <si>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</si>
  <si>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</si>
  <si>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</si>
  <si>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</si>
  <si>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</si>
  <si>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</si>
  <si>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</si>
  <si>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</si>
  <si>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</si>
  <si>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</si>
  <si>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</si>
  <si>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</si>
  <si>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</si>
  <si>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</si>
  <si>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</si>
  <si>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</si>
  <si>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</si>
  <si>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</si>
  <si>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</si>
  <si>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</si>
  <si>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</si>
  <si>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</si>
  <si>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</si>
  <si>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</si>
  <si>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</si>
  <si>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</si>
  <si>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</si>
  <si>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</si>
  <si>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</si>
  <si>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</si>
  <si>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</si>
  <si>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</si>
  <si>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</si>
  <si>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</si>
  <si>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</si>
  <si>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</si>
  <si>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</si>
  <si>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 xml:space="preserve"> N_505-ХГ-45-330 </t>
  </si>
  <si>
    <t xml:space="preserve"> N_505-ХГ-45-331 </t>
  </si>
  <si>
    <t xml:space="preserve"> N_505-ХГ-45-333 </t>
  </si>
  <si>
    <t xml:space="preserve"> N_505-ХГ-45-334 </t>
  </si>
  <si>
    <t xml:space="preserve"> N_505-ХГ-45-335 </t>
  </si>
  <si>
    <t xml:space="preserve"> N_505-ХГ-45-336 </t>
  </si>
  <si>
    <t xml:space="preserve"> N_505-ХГ-45-341 </t>
  </si>
  <si>
    <t xml:space="preserve"> N_505-ХГ-45-342 </t>
  </si>
  <si>
    <t xml:space="preserve"> N_505-ХГ-45-343 </t>
  </si>
  <si>
    <t xml:space="preserve"> N_505-ХГ-45-344 </t>
  </si>
  <si>
    <t xml:space="preserve"> N_505-ХГ-45-345 </t>
  </si>
  <si>
    <t xml:space="preserve"> N_505-ХГ-45-349 </t>
  </si>
  <si>
    <t xml:space="preserve"> N_505-ХГ-45-350 </t>
  </si>
  <si>
    <t xml:space="preserve"> N_505-ХГ-45-351 </t>
  </si>
  <si>
    <t xml:space="preserve"> N_505-ХГ-45-353 </t>
  </si>
  <si>
    <t xml:space="preserve"> N_505-ХГ-45-354 </t>
  </si>
  <si>
    <t xml:space="preserve"> N_505-ХГ-45-355 </t>
  </si>
  <si>
    <t xml:space="preserve"> N_505-ХГ-45-356 </t>
  </si>
  <si>
    <t xml:space="preserve"> N_505-ХГ-45-358 </t>
  </si>
  <si>
    <t xml:space="preserve"> N_505-ХГ-45-359 </t>
  </si>
  <si>
    <t xml:space="preserve"> N_505-ХГ-45-362 </t>
  </si>
  <si>
    <t xml:space="preserve"> N_505-ХГ-45-363 </t>
  </si>
  <si>
    <t xml:space="preserve"> N_505-ХГ-45-364 </t>
  </si>
  <si>
    <t xml:space="preserve"> N_505-ХТЭЦ2-34-1 </t>
  </si>
  <si>
    <t xml:space="preserve"> N_505-ХГ-45-311 </t>
  </si>
  <si>
    <t xml:space="preserve"> N_505-ХГ-45-313 </t>
  </si>
  <si>
    <t xml:space="preserve"> N_505-ХГ-45-315 </t>
  </si>
  <si>
    <t xml:space="preserve"> N_505-ХГ-45-321 </t>
  </si>
  <si>
    <t xml:space="preserve"> N_505-ХГ-45-317 </t>
  </si>
  <si>
    <t xml:space="preserve"> N_505-ХТС-34-1 </t>
  </si>
  <si>
    <t xml:space="preserve"> N_505-ХТС-34-17 </t>
  </si>
  <si>
    <t xml:space="preserve"> N_505-КТС-34-1 </t>
  </si>
  <si>
    <t xml:space="preserve"> N_505-КТС-34-2 </t>
  </si>
  <si>
    <t xml:space="preserve"> N_505-ХТС-34-18 </t>
  </si>
  <si>
    <t xml:space="preserve"> N_505-ХТС-34-21 </t>
  </si>
  <si>
    <t xml:space="preserve"> N_505-ХТС-34-22 </t>
  </si>
  <si>
    <t xml:space="preserve"> N_505-ХТС-34-23 </t>
  </si>
  <si>
    <t xml:space="preserve"> N_505-ХТС-34-24 </t>
  </si>
  <si>
    <t xml:space="preserve"> N_505-КТС-34-3 </t>
  </si>
  <si>
    <t xml:space="preserve"> N_505-КТС-34-7 </t>
  </si>
  <si>
    <t xml:space="preserve"> N_505-КТС-34-8 </t>
  </si>
  <si>
    <t xml:space="preserve"> N_505-КТС-34-9 </t>
  </si>
  <si>
    <t xml:space="preserve"> N_505-КТС-34-10 </t>
  </si>
  <si>
    <t xml:space="preserve"> N_505-КТС-34-11 </t>
  </si>
  <si>
    <t xml:space="preserve"> N_505-КТС-34-12 </t>
  </si>
  <si>
    <t xml:space="preserve"> N_505-КТС-34-13 </t>
  </si>
  <si>
    <t xml:space="preserve"> N_505-КТС-34-14 </t>
  </si>
  <si>
    <t xml:space="preserve"> N_505-КТС-34-15 </t>
  </si>
  <si>
    <t xml:space="preserve"> N_505-КТС-34-16 </t>
  </si>
  <si>
    <t xml:space="preserve"> N_505-КТС-34-17 </t>
  </si>
  <si>
    <t xml:space="preserve"> N_505-КТС-34-18 </t>
  </si>
  <si>
    <t xml:space="preserve"> N_505-КТС-34-19 </t>
  </si>
  <si>
    <t xml:space="preserve"> N_505-КТС-34-21 </t>
  </si>
  <si>
    <t xml:space="preserve"> N_505-КТС-34-22 </t>
  </si>
  <si>
    <t xml:space="preserve"> N_505-ИА-1-68 </t>
  </si>
  <si>
    <t xml:space="preserve"> N_505-ИА-1-69 </t>
  </si>
  <si>
    <t xml:space="preserve"> N_505-ИА-1-70 </t>
  </si>
  <si>
    <t xml:space="preserve"> N_505-ИА-1-71 </t>
  </si>
  <si>
    <t xml:space="preserve"> N_505-ИА-1-72 </t>
  </si>
  <si>
    <t xml:space="preserve"> N_505-ИА-1-73 </t>
  </si>
  <si>
    <t xml:space="preserve"> N_505-ИА-1-64 </t>
  </si>
  <si>
    <t xml:space="preserve"> N_505-ИА-1-65 </t>
  </si>
  <si>
    <t xml:space="preserve"> N_505-ИА-1-66 </t>
  </si>
  <si>
    <t xml:space="preserve"> N_505-ХГ-180на </t>
  </si>
  <si>
    <t xml:space="preserve"> N_505-ХГ-182на </t>
  </si>
  <si>
    <t xml:space="preserve"> N_505-ХГ-186на </t>
  </si>
  <si>
    <t>N_505-АГ-27-215</t>
  </si>
  <si>
    <t>N_505-АГ-27-216</t>
  </si>
  <si>
    <t>N_505-АГ-27-213</t>
  </si>
  <si>
    <t>N_505-АГ-27-214</t>
  </si>
  <si>
    <t>N_505-АГ-27-212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</si>
  <si>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</si>
  <si>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</si>
  <si>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</si>
  <si>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</si>
  <si>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</si>
  <si>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</si>
  <si>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</si>
  <si>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</si>
  <si>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</si>
  <si>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</si>
  <si>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</si>
  <si>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</si>
  <si>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</si>
  <si>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</si>
  <si>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</si>
  <si>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</si>
  <si>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</si>
  <si>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</si>
  <si>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</si>
  <si>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</si>
  <si>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</si>
  <si>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</si>
  <si>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</si>
  <si>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</si>
  <si>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</si>
  <si>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</si>
  <si>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</si>
  <si>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</si>
  <si>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</si>
  <si>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</si>
  <si>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</si>
  <si>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</si>
  <si>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</si>
  <si>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</si>
  <si>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</si>
  <si>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</si>
  <si>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</si>
  <si>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</si>
  <si>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</si>
  <si>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</si>
  <si>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</si>
  <si>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</si>
  <si>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</si>
  <si>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</si>
  <si>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</si>
  <si>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</si>
  <si>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</si>
  <si>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</si>
  <si>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</si>
  <si>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</si>
  <si>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</si>
  <si>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</si>
  <si>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</si>
  <si>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</si>
  <si>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</si>
  <si>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</si>
  <si>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</si>
  <si>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</si>
  <si>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</si>
  <si>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</si>
  <si>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</si>
  <si>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</si>
  <si>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</si>
  <si>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</si>
  <si>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</si>
  <si>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</si>
  <si>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</si>
  <si>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</si>
  <si>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</si>
  <si>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</si>
  <si>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</si>
  <si>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</si>
  <si>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</si>
  <si>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</si>
  <si>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</si>
  <si>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</si>
  <si>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</si>
  <si>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</si>
  <si>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</si>
  <si>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</si>
  <si>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</si>
  <si>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</si>
  <si>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</si>
  <si>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</si>
  <si>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</si>
  <si>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</si>
  <si>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</si>
  <si>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</si>
  <si>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</si>
  <si>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</si>
  <si>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</si>
  <si>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</si>
  <si>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N_505-БирТЭЦ-8-29</t>
  </si>
  <si>
    <t>N_505-БирТЭЦ-8-33</t>
  </si>
  <si>
    <t>N_505-БирТЭЦ-8-34</t>
  </si>
  <si>
    <t>N_505-БирТЭЦ-8-35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</si>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</sst>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1" fontId="18" fillId="0" borderId="1" xfId="3" applyNumberFormat="1" applyFont="1" applyFill="1" applyBorder="1" applyAlignment="1">
      <alignment horizontal="center" vertical="center"/>
    </xf>
    <xf numFmtId="0" fontId="20" fillId="0" borderId="0" xfId="0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165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3" applyFont="1" applyFill="1" applyBorder="1" applyAlignment="1">
      <alignment horizontal="center" vertical="center" textRotation="90" wrapText="1"/>
    </xf>
    <xf numFmtId="49" fontId="4" fillId="0" borderId="1" xfId="7" applyNumberFormat="1" applyFont="1" applyFill="1" applyBorder="1" applyAlignment="1">
      <alignment horizontal="center" vertical="center"/>
    </xf>
    <xf numFmtId="4" fontId="15" fillId="0" borderId="0" xfId="0" applyNumberFormat="1" applyFont="1" applyFill="1"/>
    <xf numFmtId="168" fontId="6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1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5" fontId="22" fillId="0" borderId="1" xfId="4" applyNumberFormat="1" applyFont="1" applyFill="1" applyBorder="1" applyAlignment="1" applyProtection="1">
      <alignment horizontal="left" vertical="top" wrapText="1"/>
      <protection locked="0"/>
    </xf>
    <xf numFmtId="165" fontId="23" fillId="0" borderId="1" xfId="5" applyNumberFormat="1" applyFont="1" applyFill="1" applyBorder="1" applyAlignment="1" applyProtection="1">
      <alignment horizontal="left" vertical="top" wrapText="1"/>
      <protection locked="0"/>
    </xf>
    <xf numFmtId="165" fontId="23" fillId="0" borderId="1" xfId="4" applyNumberFormat="1" applyFont="1" applyFill="1" applyBorder="1" applyAlignment="1" applyProtection="1">
      <alignment horizontal="left" vertical="top" wrapText="1"/>
      <protection locked="0"/>
    </xf>
    <xf numFmtId="0" fontId="22" fillId="0" borderId="1" xfId="2" applyFont="1" applyFill="1" applyBorder="1" applyAlignment="1">
      <alignment horizontal="left" vertical="top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4" fontId="4" fillId="0" borderId="1" xfId="3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center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1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68" fontId="24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22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73737"/>
      <color rgb="FFFF99FF"/>
      <color rgb="FFCC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0;&#1056;&#1052;&#1099;\2022\&#1060;&#1086;&#1088;&#1084;&#1080;&#1088;&#1086;&#1074;&#1072;&#1085;&#1080;&#1077;%20&#1050;&#1048;&#1055;&#1056;%202022-2027\&#1055;&#1088;&#1086;&#1077;&#1082;&#1090;&#1099;%20&#1048;&#1055;&#1056;%20&#1086;&#1090;%20&#1092;&#1080;&#1083;&#1080;&#1072;&#1083;&#1086;&#1074;%20&#1080;%20&#1057;&#1055;\&#1092;&#1086;&#1088;&#1084;&#1099;%20&#1052;&#1069;%20977_%20&#1086;&#1090;%20&#1057;&#1055;\&#1055;&#1043;%20F1129_1051401746769_14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"/>
    </sheetNames>
    <sheetDataSet>
      <sheetData sheetId="0" refreshError="1">
        <row r="16">
          <cell r="D16" t="str">
            <v>Г</v>
          </cell>
          <cell r="E16">
            <v>4497.2686431511192</v>
          </cell>
          <cell r="F16" t="str">
            <v>нд</v>
          </cell>
          <cell r="G16">
            <v>6036.8425364321183</v>
          </cell>
          <cell r="H16">
            <v>0</v>
          </cell>
          <cell r="I16">
            <v>0</v>
          </cell>
          <cell r="J16">
            <v>1041.7528711834325</v>
          </cell>
          <cell r="K16">
            <v>865.28966524868656</v>
          </cell>
          <cell r="L16">
            <v>5443.7988511467665</v>
          </cell>
          <cell r="M16" t="str">
            <v>нд</v>
          </cell>
          <cell r="N16">
            <v>3642.8508065467649</v>
          </cell>
          <cell r="O16" t="str">
            <v>нд</v>
          </cell>
        </row>
        <row r="17">
          <cell r="D17" t="str">
            <v>Г</v>
          </cell>
          <cell r="E17">
            <v>2375.2260493230001</v>
          </cell>
          <cell r="F17" t="str">
            <v>нд</v>
          </cell>
          <cell r="G17">
            <v>4307.4904098659999</v>
          </cell>
          <cell r="H17">
            <v>0</v>
          </cell>
          <cell r="I17">
            <v>0</v>
          </cell>
          <cell r="J17">
            <v>151.28374941000001</v>
          </cell>
          <cell r="K17">
            <v>26.406660455999997</v>
          </cell>
          <cell r="L17">
            <v>3961.7585703300001</v>
          </cell>
          <cell r="M17" t="str">
            <v>нд</v>
          </cell>
          <cell r="N17">
            <v>1945.3498795399998</v>
          </cell>
          <cell r="O17" t="str">
            <v>нд</v>
          </cell>
        </row>
        <row r="18">
          <cell r="D18" t="str">
            <v>Г</v>
          </cell>
          <cell r="E18">
            <v>0</v>
          </cell>
          <cell r="F18" t="str">
            <v>нд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нд</v>
          </cell>
          <cell r="N18">
            <v>0</v>
          </cell>
          <cell r="O18" t="str">
            <v>нд</v>
          </cell>
        </row>
        <row r="19">
          <cell r="D19" t="str">
            <v>Г</v>
          </cell>
          <cell r="E19">
            <v>0</v>
          </cell>
          <cell r="F19" t="str">
            <v>нд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нд</v>
          </cell>
          <cell r="N19">
            <v>0</v>
          </cell>
          <cell r="O19" t="str">
            <v>нд</v>
          </cell>
        </row>
        <row r="20">
          <cell r="D20" t="str">
            <v>Г</v>
          </cell>
          <cell r="E20">
            <v>0</v>
          </cell>
          <cell r="F20" t="str">
            <v>нд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нд</v>
          </cell>
          <cell r="N20">
            <v>0</v>
          </cell>
          <cell r="O20" t="str">
            <v>нд</v>
          </cell>
        </row>
        <row r="21">
          <cell r="D21" t="str">
            <v>Г</v>
          </cell>
          <cell r="E21">
            <v>2375.2260493230001</v>
          </cell>
          <cell r="F21" t="str">
            <v>нд</v>
          </cell>
          <cell r="G21">
            <v>4307.4904098659999</v>
          </cell>
          <cell r="H21">
            <v>0</v>
          </cell>
          <cell r="I21">
            <v>0</v>
          </cell>
          <cell r="J21">
            <v>151.28374941000001</v>
          </cell>
          <cell r="K21">
            <v>26.406660455999997</v>
          </cell>
          <cell r="L21">
            <v>3961.7585703300001</v>
          </cell>
          <cell r="M21" t="str">
            <v>нд</v>
          </cell>
          <cell r="N21">
            <v>1945.3498795399998</v>
          </cell>
          <cell r="O21" t="str">
            <v>нд</v>
          </cell>
        </row>
        <row r="22">
          <cell r="D22" t="str">
            <v>F_505-ПГг-36</v>
          </cell>
          <cell r="E22">
            <v>1916.536832643</v>
          </cell>
          <cell r="F22" t="str">
            <v>ПСД, сметный расчет с переводом стоимости ПСД (без учета затрат на рекультивацию ШЗО) в прогнозные цены.</v>
          </cell>
          <cell r="G22">
            <v>177.687498116</v>
          </cell>
          <cell r="H22">
            <v>0</v>
          </cell>
          <cell r="I22">
            <v>0</v>
          </cell>
          <cell r="J22">
            <v>151.28374941000001</v>
          </cell>
          <cell r="K22">
            <v>26.403748705999998</v>
          </cell>
          <cell r="L22">
            <v>145.25340401</v>
          </cell>
          <cell r="M22">
            <v>2018</v>
          </cell>
          <cell r="N22">
            <v>1616.9381116299999</v>
          </cell>
          <cell r="O22" t="str">
            <v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v>
          </cell>
        </row>
        <row r="23">
          <cell r="D23" t="str">
            <v>H_505-ПГг-38</v>
          </cell>
          <cell r="E23">
            <v>4.4745600000000003</v>
          </cell>
          <cell r="F23" t="str">
            <v>сметный расчет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 t="str">
            <v>нд</v>
          </cell>
          <cell r="N23">
            <v>0</v>
          </cell>
          <cell r="O23" t="str">
            <v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v>
          </cell>
        </row>
        <row r="24">
          <cell r="D24" t="str">
            <v>M_505-ПГг-154</v>
          </cell>
          <cell r="E24">
            <v>12</v>
          </cell>
          <cell r="F24" t="str">
            <v>сметный расчет</v>
          </cell>
          <cell r="G24">
            <v>1080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1000</v>
          </cell>
          <cell r="M24">
            <v>2027</v>
          </cell>
          <cell r="N24">
            <v>10</v>
          </cell>
          <cell r="O24" t="str">
            <v>Создание резерва и возможность вывода в ремонт существующего бака нейтрализатора</v>
          </cell>
        </row>
        <row r="25">
          <cell r="D25" t="str">
            <v>M_505-ПГг-155</v>
          </cell>
          <cell r="E25">
            <v>6</v>
          </cell>
          <cell r="F25" t="str">
            <v>сметный расчет</v>
          </cell>
          <cell r="G25">
            <v>810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750</v>
          </cell>
          <cell r="M25">
            <v>2027</v>
          </cell>
          <cell r="N25">
            <v>5</v>
          </cell>
          <cell r="O25" t="str">
            <v>Создание резерва и возможность вывода в ремонт существующего бака запаса хвостовых щелочных вод</v>
          </cell>
        </row>
        <row r="26">
          <cell r="D26" t="str">
            <v>M_505-ПГг-156</v>
          </cell>
          <cell r="E26">
            <v>12</v>
          </cell>
          <cell r="F26" t="str">
            <v>сметный расчет</v>
          </cell>
          <cell r="G26">
            <v>1080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1000</v>
          </cell>
          <cell r="M26">
            <v>2027</v>
          </cell>
          <cell r="N26">
            <v>10</v>
          </cell>
          <cell r="O26" t="str">
            <v>Создание резерва и возможность вывода в ремонт существующего бака нейтрализатора</v>
          </cell>
        </row>
        <row r="27">
          <cell r="D27" t="str">
            <v>M_505-ПГг-157</v>
          </cell>
          <cell r="E27">
            <v>12</v>
          </cell>
          <cell r="F27" t="str">
            <v>сметный расчет</v>
          </cell>
          <cell r="G27">
            <v>1080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1000</v>
          </cell>
          <cell r="M27">
            <v>2027</v>
          </cell>
          <cell r="N27">
            <v>10</v>
          </cell>
          <cell r="O27" t="str">
            <v>Создание резерва и возможность вывода в ремонт существующего бака промывочной воды</v>
          </cell>
        </row>
        <row r="28">
          <cell r="D28" t="str">
            <v>M_505-ПГг-158</v>
          </cell>
          <cell r="E28">
            <v>66</v>
          </cell>
          <cell r="F28" t="str">
            <v>сметный расчет</v>
          </cell>
          <cell r="G28">
            <v>66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55</v>
          </cell>
          <cell r="M28" t="str">
            <v>2025-2027</v>
          </cell>
          <cell r="N28">
            <v>55</v>
          </cell>
          <cell r="O28" t="str">
            <v>Перевод ГВС пос. Артемовского с технического водоснабжения станции на воду питьевого качества от "Приморского водоканала". Соблюдение требований СанПиН 2.1.4.2496-09.</v>
          </cell>
        </row>
        <row r="29">
          <cell r="D29" t="str">
            <v>M_505-ПГг-159</v>
          </cell>
          <cell r="E29">
            <v>13.8</v>
          </cell>
          <cell r="F29" t="str">
            <v>сметный расчет</v>
          </cell>
          <cell r="G29">
            <v>13.8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11.500000000000002</v>
          </cell>
          <cell r="M29">
            <v>2027</v>
          </cell>
          <cell r="N29">
            <v>11.5</v>
          </cell>
          <cell r="O29" t="str">
            <v>Выполнение требований постановления Правительства РФ от 13.08.1996 N 997 (В зарегулированных водных объектах в период нереста рыб должны обеспечиваться рыбохозяйственные пропуски, создающие оптимальные условия их воспроизводства).</v>
          </cell>
        </row>
        <row r="30">
          <cell r="D30" t="str">
            <v>F_505-ЛуТЭК-29</v>
          </cell>
          <cell r="E30">
            <v>332.41465668000001</v>
          </cell>
          <cell r="F30" t="str">
            <v>ПСД, сметный расчет с переводом стоимости ПСД в прогнозные цены.</v>
          </cell>
          <cell r="G30">
            <v>2.9117500000000003E-3</v>
          </cell>
          <cell r="H30">
            <v>0</v>
          </cell>
          <cell r="I30">
            <v>0</v>
          </cell>
          <cell r="J30">
            <v>0</v>
          </cell>
          <cell r="K30">
            <v>2.9117500000000003E-3</v>
          </cell>
          <cell r="L30">
            <v>5.1663200000000003E-3</v>
          </cell>
          <cell r="M30" t="str">
            <v>нд</v>
          </cell>
          <cell r="N30">
            <v>226.91176791000001</v>
          </cell>
          <cell r="O30" t="str">
            <v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v>
          </cell>
        </row>
        <row r="31">
          <cell r="D31" t="str">
            <v>Г</v>
          </cell>
          <cell r="E31">
            <v>0</v>
          </cell>
          <cell r="F31" t="str">
            <v>нд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нд</v>
          </cell>
          <cell r="N31">
            <v>0</v>
          </cell>
          <cell r="O31" t="str">
            <v>нд</v>
          </cell>
        </row>
        <row r="32">
          <cell r="D32" t="str">
            <v>Г</v>
          </cell>
          <cell r="E32">
            <v>2122.0425938281187</v>
          </cell>
          <cell r="F32" t="str">
            <v>нд</v>
          </cell>
          <cell r="G32">
            <v>1729.3521265661182</v>
          </cell>
          <cell r="H32">
            <v>0</v>
          </cell>
          <cell r="I32">
            <v>0</v>
          </cell>
          <cell r="J32">
            <v>890.46912177343256</v>
          </cell>
          <cell r="K32">
            <v>838.88300479268651</v>
          </cell>
          <cell r="L32">
            <v>1482.040280816766</v>
          </cell>
          <cell r="M32" t="str">
            <v>нд</v>
          </cell>
          <cell r="N32">
            <v>1697.5009270067653</v>
          </cell>
          <cell r="O32" t="str">
            <v>нд</v>
          </cell>
        </row>
        <row r="33">
          <cell r="D33" t="str">
            <v>J_505-ПГг-96</v>
          </cell>
          <cell r="E33">
            <v>377.35264516999996</v>
          </cell>
          <cell r="F33" t="str">
            <v>сметный расчет</v>
          </cell>
          <cell r="G33">
            <v>319.13583691999997</v>
          </cell>
          <cell r="H33">
            <v>0</v>
          </cell>
          <cell r="I33">
            <v>0</v>
          </cell>
          <cell r="J33">
            <v>0</v>
          </cell>
          <cell r="K33">
            <v>319.13583691999997</v>
          </cell>
          <cell r="L33">
            <v>278.01695482999997</v>
          </cell>
          <cell r="M33">
            <v>2025</v>
          </cell>
          <cell r="N33">
            <v>314.46053764999999</v>
          </cell>
          <cell r="O33" t="str">
            <v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v>
          </cell>
        </row>
        <row r="34">
          <cell r="D34" t="str">
            <v>J_505-ПГг-113</v>
          </cell>
          <cell r="E34">
            <v>276.9869056</v>
          </cell>
          <cell r="F34" t="str">
            <v>сметный расчет</v>
          </cell>
          <cell r="G34">
            <v>154.50274352</v>
          </cell>
          <cell r="H34">
            <v>0</v>
          </cell>
          <cell r="I34">
            <v>0</v>
          </cell>
          <cell r="J34">
            <v>0</v>
          </cell>
          <cell r="K34">
            <v>154.50274352</v>
          </cell>
          <cell r="L34">
            <v>156.50420382999999</v>
          </cell>
          <cell r="M34">
            <v>2026</v>
          </cell>
          <cell r="N34">
            <v>230.82242133</v>
          </cell>
          <cell r="O34" t="str">
            <v xml:space="preserve">Разработка ПИР для проекта, направленного на замещение выводимой из эксплуатации Артемовской ТЭЦ </v>
          </cell>
        </row>
        <row r="35">
          <cell r="D35" t="str">
            <v>I_505-ПГг-39-84</v>
          </cell>
          <cell r="E35">
            <v>0.40862855999999997</v>
          </cell>
          <cell r="F35" t="str">
            <v>коммерческое предложение</v>
          </cell>
          <cell r="G35">
            <v>0.40862855999999997</v>
          </cell>
          <cell r="H35">
            <v>0</v>
          </cell>
          <cell r="I35">
            <v>0</v>
          </cell>
          <cell r="J35">
            <v>0.34052379999999999</v>
          </cell>
          <cell r="K35">
            <v>6.8104759999999986E-2</v>
          </cell>
          <cell r="L35">
            <v>0.34052379999999999</v>
          </cell>
          <cell r="M35">
            <v>2023</v>
          </cell>
          <cell r="N35">
            <v>0.34052379999999999</v>
          </cell>
          <cell r="O35" t="str">
            <v>Обеспечение производственного процесса средствами автоматизации и информатизации</v>
          </cell>
        </row>
        <row r="36">
          <cell r="D36" t="str">
            <v>J_505-ПГг-39-133</v>
          </cell>
          <cell r="E36">
            <v>8.0373684000000001</v>
          </cell>
          <cell r="F36" t="str">
            <v>коммерческое предложение</v>
          </cell>
          <cell r="G36">
            <v>1.4782591199999999</v>
          </cell>
          <cell r="H36">
            <v>0</v>
          </cell>
          <cell r="I36">
            <v>0</v>
          </cell>
          <cell r="J36">
            <v>1.2318825999999998</v>
          </cell>
          <cell r="K36">
            <v>0.2463765200000001</v>
          </cell>
          <cell r="L36">
            <v>1.2318825999999998</v>
          </cell>
          <cell r="M36">
            <v>2024</v>
          </cell>
          <cell r="N36">
            <v>6.6978070000000001</v>
          </cell>
          <cell r="O36" t="str">
            <v>Обеспечение производственного процесса средствами автоматизации и информатизации</v>
          </cell>
        </row>
        <row r="37">
          <cell r="D37" t="str">
            <v>L_505-ПГг-39-179</v>
          </cell>
          <cell r="E37">
            <v>1.8292848359999998</v>
          </cell>
          <cell r="F37" t="str">
            <v>коммерческое предложение</v>
          </cell>
          <cell r="G37">
            <v>1.8292848359999998</v>
          </cell>
          <cell r="H37">
            <v>0</v>
          </cell>
          <cell r="I37">
            <v>0</v>
          </cell>
          <cell r="J37">
            <v>1.5244040299999999</v>
          </cell>
          <cell r="K37">
            <v>0.30488080599999989</v>
          </cell>
          <cell r="L37">
            <v>1.5244040299999999</v>
          </cell>
          <cell r="M37">
            <v>2022</v>
          </cell>
          <cell r="N37">
            <v>1.5244040299999999</v>
          </cell>
          <cell r="O37" t="str">
            <v>Обеспечение производственного процесса средствами автоматизации и информатизации</v>
          </cell>
        </row>
        <row r="38">
          <cell r="D38" t="str">
            <v>I_505-ПГг-39-85</v>
          </cell>
          <cell r="E38">
            <v>0.94145999999999996</v>
          </cell>
          <cell r="F38" t="str">
            <v>коммерческое предложение</v>
          </cell>
          <cell r="G38">
            <v>0.94145999999999996</v>
          </cell>
          <cell r="H38">
            <v>0</v>
          </cell>
          <cell r="I38">
            <v>0</v>
          </cell>
          <cell r="J38">
            <v>0.78454999999999997</v>
          </cell>
          <cell r="K38">
            <v>0.15690999999999999</v>
          </cell>
          <cell r="L38">
            <v>0.78454999999999997</v>
          </cell>
          <cell r="M38">
            <v>2023</v>
          </cell>
          <cell r="N38">
            <v>0.78454999999999997</v>
          </cell>
          <cell r="O38" t="str">
            <v>Обеспечение производственного процесса средствами  связи</v>
          </cell>
        </row>
        <row r="39">
          <cell r="D39" t="str">
            <v>I_505-ПГг-39-86</v>
          </cell>
          <cell r="E39">
            <v>0.62411400000000006</v>
          </cell>
          <cell r="F39" t="str">
            <v>коммерческое предложение</v>
          </cell>
          <cell r="G39">
            <v>0.62411400000000006</v>
          </cell>
          <cell r="H39">
            <v>0</v>
          </cell>
          <cell r="I39">
            <v>0</v>
          </cell>
          <cell r="J39">
            <v>0.52009499999999997</v>
          </cell>
          <cell r="K39">
            <v>0.10401900000000008</v>
          </cell>
          <cell r="L39">
            <v>0.52009499999999997</v>
          </cell>
          <cell r="M39">
            <v>2023</v>
          </cell>
          <cell r="N39">
            <v>0.52009499999999997</v>
          </cell>
          <cell r="O39" t="str">
            <v>Обеспечение производственного процесса средствами  связи</v>
          </cell>
        </row>
        <row r="40">
          <cell r="D40" t="str">
            <v>I_505-ПГг-39-87</v>
          </cell>
          <cell r="E40">
            <v>2.4530711999999997</v>
          </cell>
          <cell r="F40" t="str">
            <v>коммерческое предложение</v>
          </cell>
          <cell r="G40">
            <v>2.4530711999999997</v>
          </cell>
          <cell r="H40">
            <v>0</v>
          </cell>
          <cell r="I40">
            <v>0</v>
          </cell>
          <cell r="J40">
            <v>2.0442260000000001</v>
          </cell>
          <cell r="K40">
            <v>0.40884519999999958</v>
          </cell>
          <cell r="L40">
            <v>2.0442260000000001</v>
          </cell>
          <cell r="M40">
            <v>2023</v>
          </cell>
          <cell r="N40">
            <v>2.0442260000000001</v>
          </cell>
          <cell r="O40" t="str">
            <v>Обеспечение производственного процесса средствами  связи</v>
          </cell>
        </row>
        <row r="41">
          <cell r="D41" t="str">
            <v>I_505-ПГг-39-88</v>
          </cell>
          <cell r="E41">
            <v>0</v>
          </cell>
          <cell r="F41" t="str">
            <v>коммерческое предложение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нд</v>
          </cell>
          <cell r="N41">
            <v>0</v>
          </cell>
          <cell r="O41" t="str">
            <v>Обеспечение производственного процесса средствами  связи</v>
          </cell>
        </row>
        <row r="42">
          <cell r="D42" t="str">
            <v>I_505-ПГг-39-89</v>
          </cell>
          <cell r="E42">
            <v>0</v>
          </cell>
          <cell r="F42" t="str">
            <v>коммерческое предложение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нд</v>
          </cell>
          <cell r="N42">
            <v>0</v>
          </cell>
          <cell r="O42" t="str">
            <v>Обеспечение производственного процесса средствами  связи</v>
          </cell>
        </row>
        <row r="43">
          <cell r="D43" t="str">
            <v>F_505-ПГг-39-1</v>
          </cell>
          <cell r="E43">
            <v>108.04374247199999</v>
          </cell>
          <cell r="F43" t="str">
            <v>договор поставки, коммерческое предложение</v>
          </cell>
          <cell r="G43">
            <v>73.158312311999993</v>
          </cell>
          <cell r="H43">
            <v>0</v>
          </cell>
          <cell r="I43">
            <v>0</v>
          </cell>
          <cell r="J43">
            <v>60.965260260000008</v>
          </cell>
          <cell r="K43">
            <v>12.193052051999992</v>
          </cell>
          <cell r="L43">
            <v>60.965260260000008</v>
          </cell>
          <cell r="M43">
            <v>2017</v>
          </cell>
          <cell r="N43">
            <v>90.529035820000018</v>
          </cell>
          <cell r="O43" t="str">
            <v>Обеспечение производственного процесса специализированной техникой</v>
          </cell>
        </row>
        <row r="44">
          <cell r="D44" t="str">
            <v>F_505-ПГг-39-2</v>
          </cell>
          <cell r="E44">
            <v>0</v>
          </cell>
          <cell r="F44" t="str">
            <v>коммерческое предложение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нд</v>
          </cell>
          <cell r="N44">
            <v>0</v>
          </cell>
          <cell r="O44" t="str">
            <v>Обеспечение производственного процесса специализированной техникой</v>
          </cell>
        </row>
        <row r="45">
          <cell r="D45" t="str">
            <v>I_505-ПГг-39-90</v>
          </cell>
          <cell r="E45">
            <v>8.4</v>
          </cell>
          <cell r="F45" t="str">
            <v>коммерческое предложение</v>
          </cell>
          <cell r="G45">
            <v>8.4</v>
          </cell>
          <cell r="H45">
            <v>0</v>
          </cell>
          <cell r="I45">
            <v>0</v>
          </cell>
          <cell r="J45">
            <v>7</v>
          </cell>
          <cell r="K45">
            <v>1.4000000000000004</v>
          </cell>
          <cell r="L45">
            <v>7</v>
          </cell>
          <cell r="M45">
            <v>2020</v>
          </cell>
          <cell r="N45">
            <v>7</v>
          </cell>
          <cell r="O45" t="str">
            <v>Обеспечение производственного процесса специализированной техникой</v>
          </cell>
        </row>
        <row r="46">
          <cell r="D46" t="str">
            <v>H_505-ПГг-39-3</v>
          </cell>
          <cell r="E46">
            <v>160.96921800000001</v>
          </cell>
          <cell r="F46" t="str">
            <v>коммерческое предложение</v>
          </cell>
          <cell r="G46">
            <v>113.22421800000001</v>
          </cell>
          <cell r="H46">
            <v>0</v>
          </cell>
          <cell r="I46">
            <v>0</v>
          </cell>
          <cell r="J46">
            <v>94.353515000000002</v>
          </cell>
          <cell r="K46">
            <v>18.870702999999999</v>
          </cell>
          <cell r="L46">
            <v>94.353515000000016</v>
          </cell>
          <cell r="M46">
            <v>2019</v>
          </cell>
          <cell r="N46">
            <v>134.14101500000001</v>
          </cell>
          <cell r="O46" t="str">
            <v>Обеспечение производственного процесса специализированной техникой</v>
          </cell>
        </row>
        <row r="47">
          <cell r="D47" t="str">
            <v>H_505-ПГг-39-2</v>
          </cell>
          <cell r="E47">
            <v>0</v>
          </cell>
          <cell r="F47" t="str">
            <v>коммерческое предложение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 t="str">
            <v>нд</v>
          </cell>
          <cell r="N47">
            <v>0</v>
          </cell>
          <cell r="O47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48">
          <cell r="D48" t="str">
            <v>J_505-ПГг-39-128</v>
          </cell>
          <cell r="E48">
            <v>27.291531599999999</v>
          </cell>
          <cell r="F48" t="str">
            <v>коммерческое предложение</v>
          </cell>
          <cell r="G48">
            <v>27.291531599999999</v>
          </cell>
          <cell r="H48">
            <v>0</v>
          </cell>
          <cell r="I48">
            <v>0</v>
          </cell>
          <cell r="J48">
            <v>22.742943</v>
          </cell>
          <cell r="K48">
            <v>4.5485885999999986</v>
          </cell>
          <cell r="L48">
            <v>22.742943</v>
          </cell>
          <cell r="M48">
            <v>2024</v>
          </cell>
          <cell r="N48">
            <v>22.742943</v>
          </cell>
          <cell r="O48" t="str">
            <v>Обеспечение производственного процесса специализированной техникой</v>
          </cell>
        </row>
        <row r="49">
          <cell r="D49" t="str">
            <v>L_505-ПГг-39-149</v>
          </cell>
          <cell r="E49">
            <v>83.519277599999981</v>
          </cell>
          <cell r="F49" t="str">
            <v>коммерческое предложение</v>
          </cell>
          <cell r="G49">
            <v>83.519277599999981</v>
          </cell>
          <cell r="H49">
            <v>0</v>
          </cell>
          <cell r="I49">
            <v>0</v>
          </cell>
          <cell r="J49">
            <v>69.599397999999979</v>
          </cell>
          <cell r="K49">
            <v>13.919879600000002</v>
          </cell>
          <cell r="L49">
            <v>69.599397999999979</v>
          </cell>
          <cell r="M49">
            <v>2022</v>
          </cell>
          <cell r="N49">
            <v>69.599397999999979</v>
          </cell>
          <cell r="O49" t="str">
            <v>Обеспечение производственного процесса специализированной техникой</v>
          </cell>
        </row>
        <row r="50">
          <cell r="D50" t="str">
            <v>J_505-ПГг-39-127</v>
          </cell>
          <cell r="E50">
            <v>0.93600000000000005</v>
          </cell>
          <cell r="F50" t="str">
            <v>коммерческое предложение</v>
          </cell>
          <cell r="G50">
            <v>0.93600000000000005</v>
          </cell>
          <cell r="H50">
            <v>0</v>
          </cell>
          <cell r="I50">
            <v>0</v>
          </cell>
          <cell r="J50">
            <v>0.78</v>
          </cell>
          <cell r="K50">
            <v>0.15600000000000003</v>
          </cell>
          <cell r="L50">
            <v>0.78</v>
          </cell>
          <cell r="M50">
            <v>2020</v>
          </cell>
          <cell r="N50">
            <v>0.78</v>
          </cell>
          <cell r="O50" t="str">
            <v>Обеспечение производственного процесса специализированной техникой</v>
          </cell>
        </row>
        <row r="51">
          <cell r="D51" t="str">
            <v>M_505-ПГг-39-146</v>
          </cell>
          <cell r="E51">
            <v>7.3628750552938556</v>
          </cell>
          <cell r="F51" t="str">
            <v>коммерческое предложение</v>
          </cell>
          <cell r="G51">
            <v>7.3628750552938556</v>
          </cell>
          <cell r="H51">
            <v>0</v>
          </cell>
          <cell r="I51">
            <v>0</v>
          </cell>
          <cell r="J51">
            <v>6.1357292127448799</v>
          </cell>
          <cell r="K51">
            <v>1.2271458425489761</v>
          </cell>
          <cell r="L51">
            <v>6.1357292127448799</v>
          </cell>
          <cell r="M51">
            <v>2025</v>
          </cell>
          <cell r="N51">
            <v>6.1357292127448799</v>
          </cell>
          <cell r="O51" t="str">
            <v>Обеспечение производственного процесса средствами автоматизации и информатизации</v>
          </cell>
        </row>
        <row r="52">
          <cell r="D52" t="str">
            <v>M_505-ПГг-39-145</v>
          </cell>
          <cell r="E52">
            <v>7.0055899679999998</v>
          </cell>
          <cell r="F52" t="str">
            <v>коммерческое предложение</v>
          </cell>
          <cell r="G52">
            <v>7.0055899679999998</v>
          </cell>
          <cell r="H52">
            <v>0</v>
          </cell>
          <cell r="I52">
            <v>0</v>
          </cell>
          <cell r="J52">
            <v>5.8379916400000003</v>
          </cell>
          <cell r="K52">
            <v>1.1675983280000002</v>
          </cell>
          <cell r="L52">
            <v>5.8379916400000003</v>
          </cell>
          <cell r="M52">
            <v>2025</v>
          </cell>
          <cell r="N52">
            <v>5.8379916400000003</v>
          </cell>
          <cell r="O52" t="str">
            <v>Обеспечение производственного процесса средствами автоматизации и информатизации</v>
          </cell>
        </row>
        <row r="53">
          <cell r="D53" t="str">
            <v>H_505-ПГг-39-45</v>
          </cell>
          <cell r="E53">
            <v>0.52800000000000002</v>
          </cell>
          <cell r="F53" t="str">
            <v>коммерческое предложение</v>
          </cell>
          <cell r="G53">
            <v>0.52800000000000002</v>
          </cell>
          <cell r="H53">
            <v>0</v>
          </cell>
          <cell r="I53">
            <v>0</v>
          </cell>
          <cell r="J53">
            <v>0.44</v>
          </cell>
          <cell r="K53">
            <v>8.8000000000000023E-2</v>
          </cell>
          <cell r="L53">
            <v>0.44</v>
          </cell>
          <cell r="M53">
            <v>2020</v>
          </cell>
          <cell r="N53">
            <v>0.44</v>
          </cell>
          <cell r="O53" t="str">
            <v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v>
          </cell>
        </row>
        <row r="54">
          <cell r="D54" t="str">
            <v>J_505-ПГг-39-107</v>
          </cell>
          <cell r="E54">
            <v>0.20171600000000001</v>
          </cell>
          <cell r="F54" t="str">
            <v>коммерческое предложение</v>
          </cell>
          <cell r="G54">
            <v>0.20171600000000001</v>
          </cell>
          <cell r="H54">
            <v>0</v>
          </cell>
          <cell r="I54">
            <v>0</v>
          </cell>
          <cell r="J54">
            <v>0.1680966666666667</v>
          </cell>
          <cell r="K54">
            <v>3.3619333333333307E-2</v>
          </cell>
          <cell r="L54">
            <v>0.16809694</v>
          </cell>
          <cell r="M54">
            <v>2021</v>
          </cell>
          <cell r="N54">
            <v>0.16809694</v>
          </cell>
          <cell r="O54" t="str">
            <v>Обеспечение производственного процесса технологическими приборами и  оборудованием</v>
          </cell>
        </row>
        <row r="55">
          <cell r="D55" t="str">
            <v>J_505-ПГг-39-108</v>
          </cell>
          <cell r="E55">
            <v>0.216</v>
          </cell>
          <cell r="F55" t="str">
            <v>коммерческое предложение</v>
          </cell>
          <cell r="G55">
            <v>0.216</v>
          </cell>
          <cell r="H55">
            <v>0</v>
          </cell>
          <cell r="I55">
            <v>0</v>
          </cell>
          <cell r="J55">
            <v>0.18</v>
          </cell>
          <cell r="K55">
            <v>3.6000000000000004E-2</v>
          </cell>
          <cell r="L55">
            <v>0.18</v>
          </cell>
          <cell r="M55">
            <v>2020</v>
          </cell>
          <cell r="N55">
            <v>0.18</v>
          </cell>
          <cell r="O55" t="str">
            <v>Обеспечение производственного процесса технологическими приборами и  оборудованием</v>
          </cell>
        </row>
        <row r="56">
          <cell r="D56" t="str">
            <v>J_505-ПГг-39-109</v>
          </cell>
          <cell r="E56">
            <v>9.6977999999999995E-2</v>
          </cell>
          <cell r="F56" t="str">
            <v>коммерческое предложение</v>
          </cell>
          <cell r="G56">
            <v>9.6977999999999995E-2</v>
          </cell>
          <cell r="H56">
            <v>0</v>
          </cell>
          <cell r="I56">
            <v>0</v>
          </cell>
          <cell r="J56">
            <v>8.0814999999999998E-2</v>
          </cell>
          <cell r="K56">
            <v>1.6162999999999997E-2</v>
          </cell>
          <cell r="L56">
            <v>8.0814999999999998E-2</v>
          </cell>
          <cell r="M56">
            <v>2020</v>
          </cell>
          <cell r="N56">
            <v>8.0814999999999998E-2</v>
          </cell>
          <cell r="O56" t="str">
            <v>Обеспечение производственного процесса технологическими приборами и  оборудованием</v>
          </cell>
        </row>
        <row r="57">
          <cell r="D57" t="str">
            <v>J_505-ПГг-39-110</v>
          </cell>
          <cell r="E57">
            <v>0.24</v>
          </cell>
          <cell r="F57" t="str">
            <v>коммерческое предложение</v>
          </cell>
          <cell r="G57">
            <v>0.24</v>
          </cell>
          <cell r="H57">
            <v>0</v>
          </cell>
          <cell r="I57">
            <v>0</v>
          </cell>
          <cell r="J57">
            <v>0.2</v>
          </cell>
          <cell r="K57">
            <v>3.999999999999998E-2</v>
          </cell>
          <cell r="L57">
            <v>0.2</v>
          </cell>
          <cell r="M57">
            <v>2020</v>
          </cell>
          <cell r="N57">
            <v>0.2</v>
          </cell>
          <cell r="O57" t="str">
            <v>Обеспечение производственного процесса технологическими приборами и  оборудованием</v>
          </cell>
        </row>
        <row r="58">
          <cell r="D58" t="str">
            <v>J_505-ПГг-39-111</v>
          </cell>
          <cell r="E58">
            <v>0.72</v>
          </cell>
          <cell r="F58" t="str">
            <v>коммерческое предложение</v>
          </cell>
          <cell r="G58">
            <v>0.72</v>
          </cell>
          <cell r="H58">
            <v>0</v>
          </cell>
          <cell r="I58">
            <v>0</v>
          </cell>
          <cell r="J58">
            <v>0.6</v>
          </cell>
          <cell r="K58">
            <v>0.12</v>
          </cell>
          <cell r="L58">
            <v>0.6</v>
          </cell>
          <cell r="M58">
            <v>2020</v>
          </cell>
          <cell r="N58">
            <v>0.6</v>
          </cell>
          <cell r="O58" t="str">
            <v>Обеспечение производственного процесса технологическими приборами и  оборудованием</v>
          </cell>
        </row>
        <row r="59">
          <cell r="D59" t="str">
            <v>J_505-ПГг-39-112</v>
          </cell>
          <cell r="E59">
            <v>0.38663999999999998</v>
          </cell>
          <cell r="F59" t="str">
            <v>коммерческое предложение</v>
          </cell>
          <cell r="G59">
            <v>0.38663999999999998</v>
          </cell>
          <cell r="H59">
            <v>0</v>
          </cell>
          <cell r="I59">
            <v>0</v>
          </cell>
          <cell r="J59">
            <v>0.32219999999999999</v>
          </cell>
          <cell r="K59">
            <v>6.4439999999999997E-2</v>
          </cell>
          <cell r="L59">
            <v>0.32219999999999999</v>
          </cell>
          <cell r="M59">
            <v>2020</v>
          </cell>
          <cell r="N59">
            <v>0.32219999999999999</v>
          </cell>
          <cell r="O59" t="str">
            <v>Обеспечение производственного процесса технологическими приборами и  оборудованием</v>
          </cell>
        </row>
        <row r="60">
          <cell r="D60" t="str">
            <v>J_505-ПГг-39-113</v>
          </cell>
          <cell r="E60">
            <v>0.29963519999999999</v>
          </cell>
          <cell r="F60" t="str">
            <v>коммерческое предложение</v>
          </cell>
          <cell r="G60">
            <v>0.29963519999999999</v>
          </cell>
          <cell r="H60">
            <v>0</v>
          </cell>
          <cell r="I60">
            <v>0</v>
          </cell>
          <cell r="J60">
            <v>0.249696</v>
          </cell>
          <cell r="K60">
            <v>4.9939199999999989E-2</v>
          </cell>
          <cell r="L60">
            <v>0.249696</v>
          </cell>
          <cell r="M60">
            <v>2020</v>
          </cell>
          <cell r="N60">
            <v>0.249696</v>
          </cell>
          <cell r="O60" t="str">
            <v>Обеспечение производственного процесса технологическими приборами и  оборудованием</v>
          </cell>
        </row>
        <row r="61">
          <cell r="D61" t="str">
            <v>J_505-ПГг-39-114</v>
          </cell>
          <cell r="E61">
            <v>1.044</v>
          </cell>
          <cell r="F61" t="str">
            <v>коммерческое предложение</v>
          </cell>
          <cell r="G61">
            <v>1.044</v>
          </cell>
          <cell r="H61">
            <v>0</v>
          </cell>
          <cell r="I61">
            <v>0</v>
          </cell>
          <cell r="J61">
            <v>0.87</v>
          </cell>
          <cell r="K61">
            <v>0.17400000000000004</v>
          </cell>
          <cell r="L61">
            <v>0.87</v>
          </cell>
          <cell r="M61">
            <v>2020</v>
          </cell>
          <cell r="N61">
            <v>0.87</v>
          </cell>
          <cell r="O61" t="str">
            <v>Обеспечение производственного процесса технологическими приборами и  оборудованием</v>
          </cell>
        </row>
        <row r="62">
          <cell r="D62" t="str">
            <v>J_505-ПГг-39-115</v>
          </cell>
          <cell r="E62">
            <v>1.044</v>
          </cell>
          <cell r="F62" t="str">
            <v>коммерческое предложение</v>
          </cell>
          <cell r="G62">
            <v>1.044</v>
          </cell>
          <cell r="H62">
            <v>0</v>
          </cell>
          <cell r="I62">
            <v>0</v>
          </cell>
          <cell r="J62">
            <v>0.87</v>
          </cell>
          <cell r="K62">
            <v>0.17400000000000004</v>
          </cell>
          <cell r="L62">
            <v>0.87</v>
          </cell>
          <cell r="M62">
            <v>2020</v>
          </cell>
          <cell r="N62">
            <v>0.87</v>
          </cell>
          <cell r="O62" t="str">
            <v>Обеспечение производственного процесса технологическими приборами и  оборудованием</v>
          </cell>
        </row>
        <row r="63">
          <cell r="D63" t="str">
            <v>J_505-ПГг-39-116</v>
          </cell>
          <cell r="E63">
            <v>0.60200155</v>
          </cell>
          <cell r="F63" t="str">
            <v>коммерческое предложение</v>
          </cell>
          <cell r="G63">
            <v>0.60200155</v>
          </cell>
          <cell r="H63">
            <v>0</v>
          </cell>
          <cell r="I63">
            <v>0</v>
          </cell>
          <cell r="J63">
            <v>0.50166796000000002</v>
          </cell>
          <cell r="K63">
            <v>0.10033358999999997</v>
          </cell>
          <cell r="L63">
            <v>0.50166796000000002</v>
          </cell>
          <cell r="M63">
            <v>2020</v>
          </cell>
          <cell r="N63">
            <v>0.50166796000000002</v>
          </cell>
          <cell r="O63" t="str">
            <v>Обеспечение производственного процесса технологическими приборами и  оборудованием</v>
          </cell>
        </row>
        <row r="64">
          <cell r="D64" t="str">
            <v>J_505-ПГг-39-117</v>
          </cell>
          <cell r="E64">
            <v>0.19731599999999999</v>
          </cell>
          <cell r="F64" t="str">
            <v>коммерческое предложение</v>
          </cell>
          <cell r="G64">
            <v>0.19731599999999999</v>
          </cell>
          <cell r="H64">
            <v>0</v>
          </cell>
          <cell r="I64">
            <v>0</v>
          </cell>
          <cell r="J64">
            <v>0.16442999999999999</v>
          </cell>
          <cell r="K64">
            <v>3.2885999999999971E-2</v>
          </cell>
          <cell r="L64">
            <v>0.16443000000000002</v>
          </cell>
          <cell r="M64">
            <v>2020</v>
          </cell>
          <cell r="N64">
            <v>0.16443000000000002</v>
          </cell>
          <cell r="O64" t="str">
            <v>Обеспечение производственного процесса технологическими приборами и  оборудованием</v>
          </cell>
        </row>
        <row r="65">
          <cell r="D65" t="str">
            <v>J_505-ПГг-39-118</v>
          </cell>
          <cell r="E65">
            <v>1.542569268</v>
          </cell>
          <cell r="F65" t="str">
            <v>коммерческое предложение</v>
          </cell>
          <cell r="G65">
            <v>1.542569268</v>
          </cell>
          <cell r="H65">
            <v>0</v>
          </cell>
          <cell r="I65">
            <v>0</v>
          </cell>
          <cell r="J65">
            <v>1.2854743900000001</v>
          </cell>
          <cell r="K65">
            <v>0.25709487799999997</v>
          </cell>
          <cell r="L65">
            <v>1.2854743900000001</v>
          </cell>
          <cell r="M65">
            <v>2024</v>
          </cell>
          <cell r="N65">
            <v>1.2854743900000001</v>
          </cell>
          <cell r="O65" t="str">
            <v>Обеспечение производственного процесса технологическими приборами и  оборудованием</v>
          </cell>
        </row>
        <row r="66">
          <cell r="D66" t="str">
            <v>J_505-ПГг-39-119</v>
          </cell>
          <cell r="E66">
            <v>1.8654837500000001</v>
          </cell>
          <cell r="F66" t="str">
            <v>коммерческое предложение</v>
          </cell>
          <cell r="G66">
            <v>1.8654837500000001</v>
          </cell>
          <cell r="H66">
            <v>0</v>
          </cell>
          <cell r="I66">
            <v>0</v>
          </cell>
          <cell r="J66">
            <v>1.55456979</v>
          </cell>
          <cell r="K66">
            <v>0.31091396000000016</v>
          </cell>
          <cell r="L66">
            <v>1.55456979</v>
          </cell>
          <cell r="M66">
            <v>2020</v>
          </cell>
          <cell r="N66">
            <v>1.55456979</v>
          </cell>
          <cell r="O66" t="str">
            <v>Обеспечение производственного процесса технологическими приборами и  оборудованием</v>
          </cell>
        </row>
        <row r="67">
          <cell r="D67" t="str">
            <v>J_505-ПГг-39-120</v>
          </cell>
          <cell r="E67">
            <v>0.41990640000000001</v>
          </cell>
          <cell r="F67" t="str">
            <v>коммерческое предложение</v>
          </cell>
          <cell r="G67">
            <v>0.41990640000000001</v>
          </cell>
          <cell r="H67">
            <v>0</v>
          </cell>
          <cell r="I67">
            <v>0</v>
          </cell>
          <cell r="J67">
            <v>0.34992200000000001</v>
          </cell>
          <cell r="K67">
            <v>6.9984400000000002E-2</v>
          </cell>
          <cell r="L67">
            <v>0.34992200000000001</v>
          </cell>
          <cell r="M67">
            <v>2020</v>
          </cell>
          <cell r="N67">
            <v>0.34992200000000001</v>
          </cell>
          <cell r="O67" t="str">
            <v>Обеспечение производственного процесса технологическими приборами и  оборудованием</v>
          </cell>
        </row>
        <row r="68">
          <cell r="D68" t="str">
            <v>J_505-ПГг-39-121</v>
          </cell>
          <cell r="E68">
            <v>8.4999599999999995E-2</v>
          </cell>
          <cell r="F68" t="str">
            <v>коммерческое предложение</v>
          </cell>
          <cell r="G68">
            <v>8.4999599999999995E-2</v>
          </cell>
          <cell r="H68">
            <v>0</v>
          </cell>
          <cell r="I68">
            <v>0</v>
          </cell>
          <cell r="J68">
            <v>7.0832999999999993E-2</v>
          </cell>
          <cell r="K68">
            <v>1.4166600000000001E-2</v>
          </cell>
          <cell r="L68">
            <v>7.0832999999999993E-2</v>
          </cell>
          <cell r="M68">
            <v>2020</v>
          </cell>
          <cell r="N68">
            <v>7.0832999999999993E-2</v>
          </cell>
          <cell r="O68" t="str">
            <v>Обеспечение производственного процесса технологическими приборами и  оборудованием</v>
          </cell>
        </row>
        <row r="69">
          <cell r="D69" t="str">
            <v>J_505-ПГг-39-122</v>
          </cell>
          <cell r="E69">
            <v>1.6121406200000001</v>
          </cell>
          <cell r="F69" t="str">
            <v>коммерческое предложение</v>
          </cell>
          <cell r="G69">
            <v>1.6121406200000001</v>
          </cell>
          <cell r="H69">
            <v>0</v>
          </cell>
          <cell r="I69">
            <v>0</v>
          </cell>
          <cell r="J69">
            <v>1.34345052</v>
          </cell>
          <cell r="K69">
            <v>0.26869010000000015</v>
          </cell>
          <cell r="L69">
            <v>1.3434505200000002</v>
          </cell>
          <cell r="M69">
            <v>2020</v>
          </cell>
          <cell r="N69">
            <v>1.3434505200000002</v>
          </cell>
          <cell r="O69" t="str">
            <v>Обеспечение производственного процесса технологическими приборами и  оборудованием</v>
          </cell>
        </row>
        <row r="70">
          <cell r="D70" t="str">
            <v>J_505-ПГг-39-123</v>
          </cell>
          <cell r="E70">
            <v>0.195882</v>
          </cell>
          <cell r="F70" t="str">
            <v>коммерческое предложение</v>
          </cell>
          <cell r="G70">
            <v>0.195882</v>
          </cell>
          <cell r="H70">
            <v>0</v>
          </cell>
          <cell r="I70">
            <v>0</v>
          </cell>
          <cell r="J70">
            <v>0.16323499999999999</v>
          </cell>
          <cell r="K70">
            <v>3.2647000000000009E-2</v>
          </cell>
          <cell r="L70">
            <v>0.16323500000000002</v>
          </cell>
          <cell r="M70">
            <v>2020</v>
          </cell>
          <cell r="N70">
            <v>0.16323500000000002</v>
          </cell>
          <cell r="O70" t="str">
            <v>Обеспечение производственного процесса технологическими приборами и  оборудованием</v>
          </cell>
        </row>
        <row r="71">
          <cell r="D71" t="str">
            <v>J_505-ПГг-39-125</v>
          </cell>
          <cell r="E71">
            <v>7.4105999999999991E-2</v>
          </cell>
          <cell r="F71" t="str">
            <v>коммерческое предложение</v>
          </cell>
          <cell r="G71">
            <v>7.4105999999999991E-2</v>
          </cell>
          <cell r="H71">
            <v>0</v>
          </cell>
          <cell r="I71">
            <v>0</v>
          </cell>
          <cell r="J71">
            <v>6.1754999999999997E-2</v>
          </cell>
          <cell r="K71">
            <v>1.2350999999999994E-2</v>
          </cell>
          <cell r="L71">
            <v>6.1755000000000004E-2</v>
          </cell>
          <cell r="M71">
            <v>2020</v>
          </cell>
          <cell r="N71">
            <v>6.1755000000000004E-2</v>
          </cell>
          <cell r="O71" t="str">
            <v>Обеспечение производственного процесса технологическими приборами и  оборудованием</v>
          </cell>
        </row>
        <row r="72">
          <cell r="D72" t="str">
            <v>J_505-ПГг-39-126</v>
          </cell>
          <cell r="E72">
            <v>0.19430639999999999</v>
          </cell>
          <cell r="F72" t="str">
            <v>коммерческое предложение</v>
          </cell>
          <cell r="G72">
            <v>0.19430639999999999</v>
          </cell>
          <cell r="H72">
            <v>0</v>
          </cell>
          <cell r="I72">
            <v>0</v>
          </cell>
          <cell r="J72">
            <v>0.16192200000000001</v>
          </cell>
          <cell r="K72">
            <v>3.238439999999998E-2</v>
          </cell>
          <cell r="L72">
            <v>0.16192200000000001</v>
          </cell>
          <cell r="M72">
            <v>2020</v>
          </cell>
          <cell r="N72">
            <v>0.16192200000000001</v>
          </cell>
          <cell r="O72" t="str">
            <v>Обеспечение производственного процесса технологическими приборами и  оборудованием</v>
          </cell>
        </row>
        <row r="73">
          <cell r="D73" t="str">
            <v>J_505-ПГг-39-124</v>
          </cell>
          <cell r="E73">
            <v>0</v>
          </cell>
          <cell r="F73" t="str">
            <v>коммерческое предложение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 t="str">
            <v>нд</v>
          </cell>
          <cell r="N73">
            <v>0</v>
          </cell>
          <cell r="O73" t="str">
            <v>Обеспечение производственного процесса технологическими приборами и  оборудованием</v>
          </cell>
        </row>
        <row r="74">
          <cell r="D74" t="str">
            <v>J_505-ПГг-39-130</v>
          </cell>
          <cell r="E74">
            <v>0.1176</v>
          </cell>
          <cell r="F74" t="str">
            <v>коммерческое предложение</v>
          </cell>
          <cell r="G74">
            <v>0.1176</v>
          </cell>
          <cell r="H74">
            <v>0</v>
          </cell>
          <cell r="I74">
            <v>0</v>
          </cell>
          <cell r="J74">
            <v>9.8000000000000004E-2</v>
          </cell>
          <cell r="K74">
            <v>1.9599999999999992E-2</v>
          </cell>
          <cell r="L74">
            <v>9.8000000000000004E-2</v>
          </cell>
          <cell r="M74">
            <v>2020</v>
          </cell>
          <cell r="N74">
            <v>9.8000000000000004E-2</v>
          </cell>
          <cell r="O74" t="str">
            <v>Обеспечение производственного процесса технологическими приборами и  оборудованием</v>
          </cell>
        </row>
        <row r="75">
          <cell r="D75" t="str">
            <v>J_505-ПГг-39-131</v>
          </cell>
          <cell r="E75">
            <v>0.12359999999999999</v>
          </cell>
          <cell r="F75" t="str">
            <v>коммерческое предложение</v>
          </cell>
          <cell r="G75">
            <v>0.12359999999999999</v>
          </cell>
          <cell r="H75">
            <v>0</v>
          </cell>
          <cell r="I75">
            <v>0</v>
          </cell>
          <cell r="J75">
            <v>0.10299999999999999</v>
          </cell>
          <cell r="K75">
            <v>2.0599999999999993E-2</v>
          </cell>
          <cell r="L75">
            <v>0.10299999999999999</v>
          </cell>
          <cell r="M75">
            <v>2020</v>
          </cell>
          <cell r="N75">
            <v>0.10299999999999999</v>
          </cell>
          <cell r="O75" t="str">
            <v>Обеспечение производственного процесса технологическими приборами и  оборудованием</v>
          </cell>
        </row>
        <row r="76">
          <cell r="D76" t="str">
            <v>J_505-ПГг-39-132</v>
          </cell>
          <cell r="E76">
            <v>7.9200000000000007E-2</v>
          </cell>
          <cell r="F76" t="str">
            <v>коммерческое предложение</v>
          </cell>
          <cell r="G76">
            <v>7.9200000000000007E-2</v>
          </cell>
          <cell r="H76">
            <v>0</v>
          </cell>
          <cell r="I76">
            <v>0</v>
          </cell>
          <cell r="J76">
            <v>6.6000000000000003E-2</v>
          </cell>
          <cell r="K76">
            <v>1.3200000000000003E-2</v>
          </cell>
          <cell r="L76">
            <v>6.6000000000000003E-2</v>
          </cell>
          <cell r="M76">
            <v>2020</v>
          </cell>
          <cell r="N76">
            <v>6.6000000000000003E-2</v>
          </cell>
          <cell r="O76" t="str">
            <v>Обеспечение производственного процесса технологическими приборами и  оборудованием</v>
          </cell>
        </row>
        <row r="77">
          <cell r="D77" t="str">
            <v>I_505-ПГг-39-56</v>
          </cell>
          <cell r="E77">
            <v>0.11830056</v>
          </cell>
          <cell r="F77" t="str">
            <v>коммерческое предложение</v>
          </cell>
          <cell r="G77">
            <v>0.11830056</v>
          </cell>
          <cell r="H77">
            <v>0</v>
          </cell>
          <cell r="I77">
            <v>0</v>
          </cell>
          <cell r="J77">
            <v>9.8583800000000013E-2</v>
          </cell>
          <cell r="K77">
            <v>1.9716759999999986E-2</v>
          </cell>
          <cell r="L77">
            <v>9.8583799999999999E-2</v>
          </cell>
          <cell r="M77">
            <v>2021</v>
          </cell>
          <cell r="N77">
            <v>9.8583799999999999E-2</v>
          </cell>
          <cell r="O77" t="str">
            <v>Обеспечение производственного процесса технологическими приборами и  оборудованием</v>
          </cell>
        </row>
        <row r="78">
          <cell r="D78" t="str">
            <v>I_505-ПГг-39-57</v>
          </cell>
          <cell r="E78">
            <v>0.1176</v>
          </cell>
          <cell r="F78" t="str">
            <v>коммерческое предложение</v>
          </cell>
          <cell r="G78">
            <v>0.1176</v>
          </cell>
          <cell r="H78">
            <v>0</v>
          </cell>
          <cell r="I78">
            <v>0</v>
          </cell>
          <cell r="J78">
            <v>9.8000000000000004E-2</v>
          </cell>
          <cell r="K78">
            <v>1.9599999999999992E-2</v>
          </cell>
          <cell r="L78">
            <v>9.8000000000000004E-2</v>
          </cell>
          <cell r="M78">
            <v>2020</v>
          </cell>
          <cell r="N78">
            <v>9.8000000000000004E-2</v>
          </cell>
          <cell r="O78" t="str">
            <v>Обеспечение производственного процесса технологическими приборами и  оборудованием</v>
          </cell>
        </row>
        <row r="79">
          <cell r="D79" t="str">
            <v>I_505-ПГг-39-58</v>
          </cell>
          <cell r="E79">
            <v>0.22583999999999999</v>
          </cell>
          <cell r="F79" t="str">
            <v>коммерческое предложение</v>
          </cell>
          <cell r="G79">
            <v>0.22583999999999999</v>
          </cell>
          <cell r="H79">
            <v>0</v>
          </cell>
          <cell r="I79">
            <v>0</v>
          </cell>
          <cell r="J79">
            <v>0.18819999999999998</v>
          </cell>
          <cell r="K79">
            <v>3.7639999999999979E-2</v>
          </cell>
          <cell r="L79">
            <v>0.18819999999999998</v>
          </cell>
          <cell r="M79">
            <v>2020</v>
          </cell>
          <cell r="N79">
            <v>0.18819999999999998</v>
          </cell>
          <cell r="O79" t="str">
            <v>Обеспечение производственного процесса технологическими приборами и  оборудованием</v>
          </cell>
        </row>
        <row r="80">
          <cell r="D80" t="str">
            <v>I_505-ПГг-39-59</v>
          </cell>
          <cell r="E80">
            <v>0.97219875</v>
          </cell>
          <cell r="F80" t="str">
            <v>коммерческое предложение</v>
          </cell>
          <cell r="G80">
            <v>0.97219875</v>
          </cell>
          <cell r="H80">
            <v>0</v>
          </cell>
          <cell r="I80">
            <v>0</v>
          </cell>
          <cell r="J80">
            <v>0.810165625</v>
          </cell>
          <cell r="K80">
            <v>0.16203312499999989</v>
          </cell>
          <cell r="L80">
            <v>0.810165625</v>
          </cell>
          <cell r="M80">
            <v>2020</v>
          </cell>
          <cell r="N80">
            <v>0.810165625</v>
          </cell>
          <cell r="O80" t="str">
            <v>Обеспечение производственного процесса технологическими приборами и  оборудованием</v>
          </cell>
        </row>
        <row r="81">
          <cell r="D81" t="str">
            <v>I_505-ПГг-39-60</v>
          </cell>
          <cell r="E81">
            <v>0.28320000000000001</v>
          </cell>
          <cell r="F81" t="str">
            <v>коммерческое предложение</v>
          </cell>
          <cell r="G81">
            <v>0.28320000000000001</v>
          </cell>
          <cell r="H81">
            <v>0</v>
          </cell>
          <cell r="I81">
            <v>0</v>
          </cell>
          <cell r="J81">
            <v>0.23599999999999999</v>
          </cell>
          <cell r="K81">
            <v>4.720000000000002E-2</v>
          </cell>
          <cell r="L81">
            <v>0.23599999999999999</v>
          </cell>
          <cell r="M81">
            <v>2020</v>
          </cell>
          <cell r="N81">
            <v>0.23599999999999999</v>
          </cell>
          <cell r="O81" t="str">
            <v>Обеспечение производственного процесса технологическими приборами и  оборудованием</v>
          </cell>
        </row>
        <row r="82">
          <cell r="D82" t="str">
            <v>I_505-ПГг-39-61</v>
          </cell>
          <cell r="E82">
            <v>0.56724599999999992</v>
          </cell>
          <cell r="F82" t="str">
            <v>коммерческое предложение</v>
          </cell>
          <cell r="G82">
            <v>0.56724599999999992</v>
          </cell>
          <cell r="H82">
            <v>0</v>
          </cell>
          <cell r="I82">
            <v>0</v>
          </cell>
          <cell r="J82">
            <v>0.47270499999999999</v>
          </cell>
          <cell r="K82">
            <v>9.4540999999999986E-2</v>
          </cell>
          <cell r="L82">
            <v>0.47270499999999993</v>
          </cell>
          <cell r="M82">
            <v>2020</v>
          </cell>
          <cell r="N82">
            <v>0.47270499999999993</v>
          </cell>
          <cell r="O82" t="str">
            <v>Обеспечение производственного процесса технологическими приборами и  оборудованием</v>
          </cell>
        </row>
        <row r="83">
          <cell r="D83" t="str">
            <v>I_505-ПГг-39-62</v>
          </cell>
          <cell r="E83">
            <v>0.1716</v>
          </cell>
          <cell r="F83" t="str">
            <v>коммерческое предложение</v>
          </cell>
          <cell r="G83">
            <v>0.1716</v>
          </cell>
          <cell r="H83">
            <v>0</v>
          </cell>
          <cell r="I83">
            <v>0</v>
          </cell>
          <cell r="J83">
            <v>0.14299999999999999</v>
          </cell>
          <cell r="K83">
            <v>2.8600000000000014E-2</v>
          </cell>
          <cell r="L83">
            <v>0.14299999999999999</v>
          </cell>
          <cell r="M83">
            <v>2020</v>
          </cell>
          <cell r="N83">
            <v>0.14299999999999999</v>
          </cell>
          <cell r="O83" t="str">
            <v>Обеспечение производственного процесса технологическими приборами и  оборудованием</v>
          </cell>
        </row>
        <row r="84">
          <cell r="D84" t="str">
            <v>I_505-ПГг-39-63</v>
          </cell>
          <cell r="E84">
            <v>0.1716</v>
          </cell>
          <cell r="F84" t="str">
            <v>коммерческое предложение</v>
          </cell>
          <cell r="G84">
            <v>0.1716</v>
          </cell>
          <cell r="H84">
            <v>0</v>
          </cell>
          <cell r="I84">
            <v>0</v>
          </cell>
          <cell r="J84">
            <v>0.14299999999999999</v>
          </cell>
          <cell r="K84">
            <v>2.8600000000000014E-2</v>
          </cell>
          <cell r="L84">
            <v>0.14299999999999999</v>
          </cell>
          <cell r="M84">
            <v>2020</v>
          </cell>
          <cell r="N84">
            <v>0.14299999999999999</v>
          </cell>
          <cell r="O84" t="str">
            <v>Обеспечение производственного процесса технологическими приборами и  оборудованием</v>
          </cell>
        </row>
        <row r="85">
          <cell r="D85" t="str">
            <v>I_505-ПГг-39-64</v>
          </cell>
          <cell r="E85">
            <v>0.1716</v>
          </cell>
          <cell r="F85" t="str">
            <v>коммерческое предложение</v>
          </cell>
          <cell r="G85">
            <v>0.1716</v>
          </cell>
          <cell r="H85">
            <v>0</v>
          </cell>
          <cell r="I85">
            <v>0</v>
          </cell>
          <cell r="J85">
            <v>0.14299999999999999</v>
          </cell>
          <cell r="K85">
            <v>2.8600000000000014E-2</v>
          </cell>
          <cell r="L85">
            <v>0.14299999999999999</v>
          </cell>
          <cell r="M85">
            <v>2020</v>
          </cell>
          <cell r="N85">
            <v>0.14299999999999999</v>
          </cell>
          <cell r="O85" t="str">
            <v>Обеспечение производственного процесса технологическими приборами и  оборудованием</v>
          </cell>
        </row>
        <row r="86">
          <cell r="D86" t="str">
            <v>I_505-ПГг-39-78</v>
          </cell>
          <cell r="E86">
            <v>0.15004656</v>
          </cell>
          <cell r="F86" t="str">
            <v>коммерческое предложение</v>
          </cell>
          <cell r="G86">
            <v>0.15004656</v>
          </cell>
          <cell r="H86">
            <v>0</v>
          </cell>
          <cell r="I86">
            <v>0</v>
          </cell>
          <cell r="J86">
            <v>0.12503880000000001</v>
          </cell>
          <cell r="K86">
            <v>2.500775999999999E-2</v>
          </cell>
          <cell r="L86">
            <v>0.12503880000000001</v>
          </cell>
          <cell r="M86">
            <v>2022</v>
          </cell>
          <cell r="N86">
            <v>0.12503880000000001</v>
          </cell>
          <cell r="O86" t="str">
            <v>Обеспечение производственного процесса технологическими приборами и  оборудованием</v>
          </cell>
        </row>
        <row r="87">
          <cell r="D87" t="str">
            <v>I_505-ПГг-39-79</v>
          </cell>
          <cell r="E87">
            <v>0</v>
          </cell>
          <cell r="F87" t="str">
            <v>коммерческое предложение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нд</v>
          </cell>
          <cell r="N87">
            <v>0</v>
          </cell>
          <cell r="O87" t="str">
            <v>Обеспечение производственного процесса технологическими приборами и  оборудованием</v>
          </cell>
        </row>
        <row r="88">
          <cell r="D88" t="str">
            <v>I_505-ПГг-39-80</v>
          </cell>
          <cell r="E88">
            <v>0.11802518759999998</v>
          </cell>
          <cell r="F88" t="str">
            <v>коммерческое предложение</v>
          </cell>
          <cell r="G88">
            <v>0.11802518759999998</v>
          </cell>
          <cell r="H88">
            <v>0</v>
          </cell>
          <cell r="I88">
            <v>0</v>
          </cell>
          <cell r="J88">
            <v>9.8354322999999994E-2</v>
          </cell>
          <cell r="K88">
            <v>1.967086459999999E-2</v>
          </cell>
          <cell r="L88">
            <v>9.8354322999999994E-2</v>
          </cell>
          <cell r="M88">
            <v>2022</v>
          </cell>
          <cell r="N88">
            <v>9.8354322999999994E-2</v>
          </cell>
          <cell r="O88" t="str">
            <v>Обеспечение производственного процесса технологическими приборами и  оборудованием</v>
          </cell>
        </row>
        <row r="89">
          <cell r="D89" t="str">
            <v>I_505-ПГг-39-81</v>
          </cell>
          <cell r="E89">
            <v>0.12940980000000002</v>
          </cell>
          <cell r="F89" t="str">
            <v>коммерческое предложение</v>
          </cell>
          <cell r="G89">
            <v>0.12940980000000002</v>
          </cell>
          <cell r="H89">
            <v>0</v>
          </cell>
          <cell r="I89">
            <v>0</v>
          </cell>
          <cell r="J89">
            <v>0.10784150000000002</v>
          </cell>
          <cell r="K89">
            <v>2.1568299999999999E-2</v>
          </cell>
          <cell r="L89">
            <v>0.10784150000000001</v>
          </cell>
          <cell r="M89">
            <v>2022</v>
          </cell>
          <cell r="N89">
            <v>0.10784150000000001</v>
          </cell>
          <cell r="O89" t="str">
            <v>Обеспечение производственного процесса технологическими приборами и  оборудованием</v>
          </cell>
        </row>
        <row r="90">
          <cell r="D90" t="str">
            <v>I_505-ПГг-39-82</v>
          </cell>
          <cell r="E90">
            <v>0</v>
          </cell>
          <cell r="F90" t="str">
            <v>коммерческое предложение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 t="str">
            <v>нд</v>
          </cell>
          <cell r="N90">
            <v>0</v>
          </cell>
          <cell r="O90" t="str">
            <v>Обеспечение производственного процесса технологическими приборами и  оборудованием</v>
          </cell>
        </row>
        <row r="91">
          <cell r="D91" t="str">
            <v>I_505-ПГг-39-83</v>
          </cell>
          <cell r="E91">
            <v>7.5140399999999996E-2</v>
          </cell>
          <cell r="F91" t="str">
            <v>коммерческое предложение</v>
          </cell>
          <cell r="G91">
            <v>7.5140399999999996E-2</v>
          </cell>
          <cell r="H91">
            <v>0</v>
          </cell>
          <cell r="I91">
            <v>0</v>
          </cell>
          <cell r="J91">
            <v>6.2617000000000006E-2</v>
          </cell>
          <cell r="K91">
            <v>1.252339999999999E-2</v>
          </cell>
          <cell r="L91">
            <v>6.2617000000000006E-2</v>
          </cell>
          <cell r="M91">
            <v>2022</v>
          </cell>
          <cell r="N91">
            <v>6.2617000000000006E-2</v>
          </cell>
          <cell r="O91" t="str">
            <v>Обеспечение производственного процесса технологическими приборами и  оборудованием</v>
          </cell>
        </row>
        <row r="92">
          <cell r="D92" t="str">
            <v>I_505-ПГг-39-65</v>
          </cell>
          <cell r="E92">
            <v>3.1920000000000002</v>
          </cell>
          <cell r="F92" t="str">
            <v>коммерческое предложение</v>
          </cell>
          <cell r="G92">
            <v>3.1920000000000002</v>
          </cell>
          <cell r="H92">
            <v>0</v>
          </cell>
          <cell r="I92">
            <v>0</v>
          </cell>
          <cell r="J92">
            <v>2.66</v>
          </cell>
          <cell r="K92">
            <v>0.53200000000000003</v>
          </cell>
          <cell r="L92">
            <v>2.66</v>
          </cell>
          <cell r="M92">
            <v>2020</v>
          </cell>
          <cell r="N92">
            <v>2.66</v>
          </cell>
          <cell r="O92" t="str">
            <v>Обеспечение производственного процесса технологическими приборами и  оборудованием</v>
          </cell>
        </row>
        <row r="93">
          <cell r="D93" t="str">
            <v>I_505-ПГг-39-66</v>
          </cell>
          <cell r="E93">
            <v>0.1632432</v>
          </cell>
          <cell r="F93" t="str">
            <v>коммерческое предложение</v>
          </cell>
          <cell r="G93">
            <v>0.1632432</v>
          </cell>
          <cell r="H93">
            <v>0</v>
          </cell>
          <cell r="I93">
            <v>0</v>
          </cell>
          <cell r="J93">
            <v>0.13603599999999999</v>
          </cell>
          <cell r="K93">
            <v>2.7207200000000015E-2</v>
          </cell>
          <cell r="L93">
            <v>0.13603599999999999</v>
          </cell>
          <cell r="M93">
            <v>2020</v>
          </cell>
          <cell r="N93">
            <v>0.13603599999999999</v>
          </cell>
          <cell r="O93" t="str">
            <v>Обеспечение производственного процесса технологическими приборами и  оборудованием</v>
          </cell>
        </row>
        <row r="94">
          <cell r="D94" t="str">
            <v>I_505-ПГг-39-67</v>
          </cell>
          <cell r="E94">
            <v>0.11640164</v>
          </cell>
          <cell r="F94" t="str">
            <v>коммерческое предложение</v>
          </cell>
          <cell r="G94">
            <v>0.11640164</v>
          </cell>
          <cell r="H94">
            <v>0</v>
          </cell>
          <cell r="I94">
            <v>0</v>
          </cell>
          <cell r="J94">
            <v>9.7001370000000003E-2</v>
          </cell>
          <cell r="K94">
            <v>1.9400269999999997E-2</v>
          </cell>
          <cell r="L94">
            <v>9.700136999999999E-2</v>
          </cell>
          <cell r="M94">
            <v>2020</v>
          </cell>
          <cell r="N94">
            <v>9.700136999999999E-2</v>
          </cell>
          <cell r="O94" t="str">
            <v>Обеспечение производственного процесса технологическими приборами и  оборудованием</v>
          </cell>
        </row>
        <row r="95">
          <cell r="D95" t="str">
            <v>I_505-ПГг-39-68</v>
          </cell>
          <cell r="E95">
            <v>0</v>
          </cell>
          <cell r="F95" t="str">
            <v>коммерческое предложение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нд</v>
          </cell>
          <cell r="N95">
            <v>0</v>
          </cell>
          <cell r="O95" t="str">
            <v>Обеспечение производственного процесса технологическими приборами и  оборудованием</v>
          </cell>
        </row>
        <row r="96">
          <cell r="D96" t="str">
            <v>I_505-ПГг-39-69</v>
          </cell>
          <cell r="E96">
            <v>0.51695639999999998</v>
          </cell>
          <cell r="F96" t="str">
            <v>коммерческое предложение</v>
          </cell>
          <cell r="G96">
            <v>0.51695639999999998</v>
          </cell>
          <cell r="H96">
            <v>0</v>
          </cell>
          <cell r="I96">
            <v>0</v>
          </cell>
          <cell r="J96">
            <v>0.43079699999999999</v>
          </cell>
          <cell r="K96">
            <v>8.6159399999999997E-2</v>
          </cell>
          <cell r="L96">
            <v>0.43079700000000004</v>
          </cell>
          <cell r="M96">
            <v>2020</v>
          </cell>
          <cell r="N96">
            <v>0.43079700000000004</v>
          </cell>
          <cell r="O96" t="str">
            <v>Обеспечение производственного процесса технологическими приборами и  оборудованием</v>
          </cell>
        </row>
        <row r="97">
          <cell r="D97" t="str">
            <v>I_505-ПГг-39-70</v>
          </cell>
          <cell r="E97">
            <v>7.71236E-2</v>
          </cell>
          <cell r="F97" t="str">
            <v>коммерческое предложение</v>
          </cell>
          <cell r="G97">
            <v>7.71236E-2</v>
          </cell>
          <cell r="H97">
            <v>0</v>
          </cell>
          <cell r="I97">
            <v>0</v>
          </cell>
          <cell r="J97">
            <v>6.4269670000000001E-2</v>
          </cell>
          <cell r="K97">
            <v>1.285393E-2</v>
          </cell>
          <cell r="L97">
            <v>6.4269670000000001E-2</v>
          </cell>
          <cell r="M97">
            <v>2020</v>
          </cell>
          <cell r="N97">
            <v>6.4269670000000001E-2</v>
          </cell>
          <cell r="O97" t="str">
            <v>Обеспечение производственного процесса технологическими приборами и  оборудованием</v>
          </cell>
        </row>
        <row r="98">
          <cell r="D98" t="str">
            <v>I_505-ПГг-39-71</v>
          </cell>
          <cell r="E98">
            <v>0.10557647000000001</v>
          </cell>
          <cell r="F98" t="str">
            <v>коммерческое предложение</v>
          </cell>
          <cell r="G98">
            <v>0.10557647000000001</v>
          </cell>
          <cell r="H98">
            <v>0</v>
          </cell>
          <cell r="I98">
            <v>0</v>
          </cell>
          <cell r="J98">
            <v>8.7980390000000006E-2</v>
          </cell>
          <cell r="K98">
            <v>1.759608E-2</v>
          </cell>
          <cell r="L98">
            <v>8.7980390000000006E-2</v>
          </cell>
          <cell r="M98">
            <v>2020</v>
          </cell>
          <cell r="N98">
            <v>8.7980390000000006E-2</v>
          </cell>
          <cell r="O98" t="str">
            <v>Обеспечение производственного процесса технологическими приборами и  оборудованием</v>
          </cell>
        </row>
        <row r="99">
          <cell r="D99" t="str">
            <v>I_505-ПГг-39-72</v>
          </cell>
          <cell r="E99">
            <v>0.18546665999999998</v>
          </cell>
          <cell r="F99" t="str">
            <v>коммерческое предложение</v>
          </cell>
          <cell r="G99">
            <v>0.18546665999999998</v>
          </cell>
          <cell r="H99">
            <v>0</v>
          </cell>
          <cell r="I99">
            <v>0</v>
          </cell>
          <cell r="J99">
            <v>0.15455555000000001</v>
          </cell>
          <cell r="K99">
            <v>3.0911109999999964E-2</v>
          </cell>
          <cell r="L99">
            <v>0.15455554999999999</v>
          </cell>
          <cell r="M99">
            <v>2020</v>
          </cell>
          <cell r="N99">
            <v>0.15455554999999999</v>
          </cell>
          <cell r="O99" t="str">
            <v>Обеспечение производственного процесса технологическими приборами и  оборудованием</v>
          </cell>
        </row>
        <row r="100">
          <cell r="D100" t="str">
            <v>I_505-ПГг-39-73</v>
          </cell>
          <cell r="E100">
            <v>8.0399999999999985E-2</v>
          </cell>
          <cell r="F100" t="str">
            <v>коммерческое предложение</v>
          </cell>
          <cell r="G100">
            <v>8.0399999999999985E-2</v>
          </cell>
          <cell r="H100">
            <v>0</v>
          </cell>
          <cell r="I100">
            <v>0</v>
          </cell>
          <cell r="J100">
            <v>6.7000000000000004E-2</v>
          </cell>
          <cell r="K100">
            <v>1.3399999999999981E-2</v>
          </cell>
          <cell r="L100">
            <v>6.7000000000000004E-2</v>
          </cell>
          <cell r="M100">
            <v>2020</v>
          </cell>
          <cell r="N100">
            <v>6.7000000000000004E-2</v>
          </cell>
          <cell r="O100" t="str">
            <v>Обеспечение производственного процесса технологическими приборами и  оборудованием</v>
          </cell>
        </row>
        <row r="101">
          <cell r="D101" t="str">
            <v>I_505-ПГг-39-74</v>
          </cell>
          <cell r="E101">
            <v>0.37837900000000002</v>
          </cell>
          <cell r="F101" t="str">
            <v>коммерческое предложение</v>
          </cell>
          <cell r="G101">
            <v>0.37837900000000002</v>
          </cell>
          <cell r="H101">
            <v>0</v>
          </cell>
          <cell r="I101">
            <v>0</v>
          </cell>
          <cell r="J101">
            <v>0.31531583000000002</v>
          </cell>
          <cell r="K101">
            <v>6.3063170000000002E-2</v>
          </cell>
          <cell r="L101">
            <v>0.31531583000000002</v>
          </cell>
          <cell r="M101">
            <v>2020</v>
          </cell>
          <cell r="N101">
            <v>0.31531583000000002</v>
          </cell>
          <cell r="O101" t="str">
            <v>Обеспечение производственного процесса технологическими приборами и  оборудованием</v>
          </cell>
        </row>
        <row r="102">
          <cell r="D102" t="str">
            <v>I_505-ПГг-39-75</v>
          </cell>
          <cell r="E102">
            <v>1.0403712000000001</v>
          </cell>
          <cell r="F102" t="str">
            <v>коммерческое предложение</v>
          </cell>
          <cell r="G102">
            <v>1.0403712000000001</v>
          </cell>
          <cell r="H102">
            <v>0</v>
          </cell>
          <cell r="I102">
            <v>0</v>
          </cell>
          <cell r="J102">
            <v>0.86697599999999997</v>
          </cell>
          <cell r="K102">
            <v>0.17339520000000008</v>
          </cell>
          <cell r="L102">
            <v>0.86697599999999997</v>
          </cell>
          <cell r="M102">
            <v>2020</v>
          </cell>
          <cell r="N102">
            <v>0.86697599999999997</v>
          </cell>
          <cell r="O102" t="str">
            <v>Обеспечение производственного процесса технологическими приборами и  оборудованием</v>
          </cell>
        </row>
        <row r="103">
          <cell r="D103" t="str">
            <v>I_505-ПГг-39-76</v>
          </cell>
          <cell r="E103">
            <v>0.154422</v>
          </cell>
          <cell r="F103" t="str">
            <v>коммерческое предложение</v>
          </cell>
          <cell r="G103">
            <v>0.154422</v>
          </cell>
          <cell r="H103">
            <v>0</v>
          </cell>
          <cell r="I103">
            <v>0</v>
          </cell>
          <cell r="J103">
            <v>0.12868499999999999</v>
          </cell>
          <cell r="K103">
            <v>2.573700000000001E-2</v>
          </cell>
          <cell r="L103">
            <v>0.12868499999999999</v>
          </cell>
          <cell r="M103">
            <v>2020</v>
          </cell>
          <cell r="N103">
            <v>0.12868499999999999</v>
          </cell>
          <cell r="O103" t="str">
            <v>Обеспечение производственного процесса технологическими приборами и  оборудованием</v>
          </cell>
        </row>
        <row r="104">
          <cell r="D104" t="str">
            <v>I_505-ПГг-39-77</v>
          </cell>
          <cell r="E104">
            <v>0.17846400000000001</v>
          </cell>
          <cell r="F104" t="str">
            <v>коммерческое предложение</v>
          </cell>
          <cell r="G104">
            <v>0.17846400000000001</v>
          </cell>
          <cell r="H104">
            <v>0</v>
          </cell>
          <cell r="I104">
            <v>0</v>
          </cell>
          <cell r="J104">
            <v>0.14871999999999999</v>
          </cell>
          <cell r="K104">
            <v>2.974400000000002E-2</v>
          </cell>
          <cell r="L104">
            <v>0.14871999999999999</v>
          </cell>
          <cell r="M104">
            <v>2020</v>
          </cell>
          <cell r="N104">
            <v>0.14871999999999999</v>
          </cell>
          <cell r="O104" t="str">
            <v>Обеспечение производственного процесса технологическими приборами и  оборудованием</v>
          </cell>
        </row>
        <row r="105">
          <cell r="D105" t="str">
            <v>L_505-ПГг-39-152</v>
          </cell>
          <cell r="E105">
            <v>0.62446679999999999</v>
          </cell>
          <cell r="F105" t="str">
            <v>коммерческое предложение</v>
          </cell>
          <cell r="G105">
            <v>0.62446679999999999</v>
          </cell>
          <cell r="H105">
            <v>0</v>
          </cell>
          <cell r="I105">
            <v>0</v>
          </cell>
          <cell r="J105">
            <v>0.52038899999999999</v>
          </cell>
          <cell r="K105">
            <v>0.1040778</v>
          </cell>
          <cell r="L105">
            <v>0.52038899999999999</v>
          </cell>
          <cell r="M105">
            <v>2023</v>
          </cell>
          <cell r="N105">
            <v>0.52038899999999999</v>
          </cell>
          <cell r="O105" t="str">
            <v>Обеспечение производственного процесса технологическими приборами и  оборудованием</v>
          </cell>
        </row>
        <row r="106">
          <cell r="D106" t="str">
            <v>L_505-ПГг-39-153</v>
          </cell>
          <cell r="E106">
            <v>1.2838800000000001</v>
          </cell>
          <cell r="F106" t="str">
            <v>коммерческое предложение</v>
          </cell>
          <cell r="G106">
            <v>1.2838800000000001</v>
          </cell>
          <cell r="H106">
            <v>0</v>
          </cell>
          <cell r="I106">
            <v>0</v>
          </cell>
          <cell r="J106">
            <v>1.0699000000000001</v>
          </cell>
          <cell r="K106">
            <v>0.21398000000000006</v>
          </cell>
          <cell r="L106">
            <v>1.0699000000000001</v>
          </cell>
          <cell r="M106">
            <v>2023</v>
          </cell>
          <cell r="N106">
            <v>1.0699000000000001</v>
          </cell>
          <cell r="O106" t="str">
            <v>Обеспечение производственного процесса технологическими приборами и  оборудованием</v>
          </cell>
        </row>
        <row r="107">
          <cell r="D107" t="str">
            <v>L_505-ПГг-39-154</v>
          </cell>
          <cell r="E107">
            <v>0.14682719999999999</v>
          </cell>
          <cell r="F107" t="str">
            <v>коммерческое предложение</v>
          </cell>
          <cell r="G107">
            <v>0.14682719999999999</v>
          </cell>
          <cell r="H107">
            <v>0</v>
          </cell>
          <cell r="I107">
            <v>0</v>
          </cell>
          <cell r="J107">
            <v>0.12235600000000001</v>
          </cell>
          <cell r="K107">
            <v>2.4471199999999985E-2</v>
          </cell>
          <cell r="L107">
            <v>0.12235600000000001</v>
          </cell>
          <cell r="M107">
            <v>2023</v>
          </cell>
          <cell r="N107">
            <v>0.12235600000000001</v>
          </cell>
          <cell r="O107" t="str">
            <v>Обеспечение производственного процесса технологическими приборами и  оборудованием</v>
          </cell>
        </row>
        <row r="108">
          <cell r="D108" t="str">
            <v>L_505-ПГг-39-155</v>
          </cell>
          <cell r="E108">
            <v>0.30291119999999994</v>
          </cell>
          <cell r="F108" t="str">
            <v>коммерческое предложение</v>
          </cell>
          <cell r="G108">
            <v>0.30291119999999994</v>
          </cell>
          <cell r="H108">
            <v>0</v>
          </cell>
          <cell r="I108">
            <v>0</v>
          </cell>
          <cell r="J108">
            <v>0.25242599999999998</v>
          </cell>
          <cell r="K108">
            <v>5.0485199999999952E-2</v>
          </cell>
          <cell r="L108">
            <v>0.25242599999999998</v>
          </cell>
          <cell r="M108">
            <v>2023</v>
          </cell>
          <cell r="N108">
            <v>0.25242599999999998</v>
          </cell>
          <cell r="O108" t="str">
            <v>Обеспечение производственного процесса технологическими приборами и  оборудованием</v>
          </cell>
        </row>
        <row r="109">
          <cell r="D109" t="str">
            <v>L_505-ПГг-39-156</v>
          </cell>
          <cell r="E109">
            <v>0.1215024</v>
          </cell>
          <cell r="F109" t="str">
            <v>коммерческое предложение</v>
          </cell>
          <cell r="G109">
            <v>0.1215024</v>
          </cell>
          <cell r="H109">
            <v>0</v>
          </cell>
          <cell r="I109">
            <v>0</v>
          </cell>
          <cell r="J109">
            <v>0.10125199999999999</v>
          </cell>
          <cell r="K109">
            <v>2.0250400000000002E-2</v>
          </cell>
          <cell r="L109">
            <v>0.10125199999999999</v>
          </cell>
          <cell r="M109">
            <v>2023</v>
          </cell>
          <cell r="N109">
            <v>0.10125199999999999</v>
          </cell>
          <cell r="O109" t="str">
            <v>Обеспечение производственного процесса технологическими приборами и  оборудованием</v>
          </cell>
        </row>
        <row r="110">
          <cell r="D110" t="str">
            <v>L_505-ПГг-39-157</v>
          </cell>
          <cell r="E110">
            <v>0.81553319999999996</v>
          </cell>
          <cell r="F110" t="str">
            <v>коммерческое предложение</v>
          </cell>
          <cell r="G110">
            <v>0.81553319999999996</v>
          </cell>
          <cell r="H110">
            <v>0</v>
          </cell>
          <cell r="I110">
            <v>0</v>
          </cell>
          <cell r="J110">
            <v>0.67961099999999997</v>
          </cell>
          <cell r="K110">
            <v>0.13592219999999999</v>
          </cell>
          <cell r="L110">
            <v>0.67961099999999997</v>
          </cell>
          <cell r="M110">
            <v>2023</v>
          </cell>
          <cell r="N110">
            <v>0.67961099999999997</v>
          </cell>
          <cell r="O110" t="str">
            <v>Обеспечение производственного процесса технологическими приборами и  оборудованием</v>
          </cell>
        </row>
        <row r="111">
          <cell r="D111" t="str">
            <v>L_505-ПГг-39-158</v>
          </cell>
          <cell r="E111">
            <v>6.9441372000000001E-2</v>
          </cell>
          <cell r="F111" t="str">
            <v>коммерческое предложение</v>
          </cell>
          <cell r="G111">
            <v>6.9441372000000001E-2</v>
          </cell>
          <cell r="H111">
            <v>0</v>
          </cell>
          <cell r="I111">
            <v>0</v>
          </cell>
          <cell r="J111">
            <v>5.7867810000000006E-2</v>
          </cell>
          <cell r="K111">
            <v>1.1573561999999996E-2</v>
          </cell>
          <cell r="L111">
            <v>5.7867809999999999E-2</v>
          </cell>
          <cell r="M111">
            <v>2023</v>
          </cell>
          <cell r="N111">
            <v>5.7867809999999999E-2</v>
          </cell>
          <cell r="O111" t="str">
            <v>Обеспечение производственного процесса технологическими приборами и  оборудованием</v>
          </cell>
        </row>
        <row r="112">
          <cell r="D112" t="str">
            <v>L_505-ПГг-39-159</v>
          </cell>
          <cell r="E112">
            <v>0.54777240000000005</v>
          </cell>
          <cell r="F112" t="str">
            <v>коммерческое предложение</v>
          </cell>
          <cell r="G112">
            <v>0.54777240000000005</v>
          </cell>
          <cell r="H112">
            <v>0</v>
          </cell>
          <cell r="I112">
            <v>0</v>
          </cell>
          <cell r="J112">
            <v>0.45647700000000008</v>
          </cell>
          <cell r="K112">
            <v>9.1295399999999971E-2</v>
          </cell>
          <cell r="L112">
            <v>0.45647700000000002</v>
          </cell>
          <cell r="M112">
            <v>2023</v>
          </cell>
          <cell r="N112">
            <v>0.45647700000000002</v>
          </cell>
          <cell r="O112" t="str">
            <v>Обеспечение производственного процесса технологическими приборами и  оборудованием</v>
          </cell>
        </row>
        <row r="113">
          <cell r="D113" t="str">
            <v>L_505-ПГг-39-160</v>
          </cell>
          <cell r="E113">
            <v>0.40775400000000001</v>
          </cell>
          <cell r="F113" t="str">
            <v>коммерческое предложение</v>
          </cell>
          <cell r="G113">
            <v>0.40775400000000001</v>
          </cell>
          <cell r="H113">
            <v>0</v>
          </cell>
          <cell r="I113">
            <v>0</v>
          </cell>
          <cell r="J113">
            <v>0.33979500000000001</v>
          </cell>
          <cell r="K113">
            <v>6.7958999999999992E-2</v>
          </cell>
          <cell r="L113">
            <v>0.33979500000000001</v>
          </cell>
          <cell r="M113">
            <v>2023</v>
          </cell>
          <cell r="N113">
            <v>0.33979500000000001</v>
          </cell>
          <cell r="O113" t="str">
            <v>Обеспечение производственного процесса технологическими приборами и  оборудованием</v>
          </cell>
        </row>
        <row r="114">
          <cell r="D114" t="str">
            <v>L_505-ПГг-39-161</v>
          </cell>
          <cell r="E114">
            <v>0.11650440000000001</v>
          </cell>
          <cell r="F114" t="str">
            <v>коммерческое предложение</v>
          </cell>
          <cell r="G114">
            <v>0.11650440000000001</v>
          </cell>
          <cell r="H114">
            <v>0</v>
          </cell>
          <cell r="I114">
            <v>0</v>
          </cell>
          <cell r="J114">
            <v>9.7087000000000007E-2</v>
          </cell>
          <cell r="K114">
            <v>1.9417400000000001E-2</v>
          </cell>
          <cell r="L114">
            <v>9.7087000000000007E-2</v>
          </cell>
          <cell r="M114">
            <v>2023</v>
          </cell>
          <cell r="N114">
            <v>9.7087000000000007E-2</v>
          </cell>
          <cell r="O114" t="str">
            <v>Обеспечение производственного процесса технологическими приборами и  оборудованием</v>
          </cell>
        </row>
        <row r="115">
          <cell r="D115" t="str">
            <v>L_505-ПГг-39-162</v>
          </cell>
          <cell r="E115">
            <v>0.2282748</v>
          </cell>
          <cell r="F115" t="str">
            <v>коммерческое предложение</v>
          </cell>
          <cell r="G115">
            <v>0.2282748</v>
          </cell>
          <cell r="H115">
            <v>0</v>
          </cell>
          <cell r="I115">
            <v>0</v>
          </cell>
          <cell r="J115">
            <v>0.19022900000000001</v>
          </cell>
          <cell r="K115">
            <v>3.8045799999999991E-2</v>
          </cell>
          <cell r="L115">
            <v>0.19022900000000001</v>
          </cell>
          <cell r="M115">
            <v>2023</v>
          </cell>
          <cell r="N115">
            <v>0.19022900000000001</v>
          </cell>
          <cell r="O115" t="str">
            <v>Обеспечение производственного процесса технологическими приборами и  оборудованием</v>
          </cell>
        </row>
        <row r="116">
          <cell r="D116" t="str">
            <v>L_505-ПГг-39-163</v>
          </cell>
          <cell r="E116">
            <v>1.1140068000000001</v>
          </cell>
          <cell r="F116" t="str">
            <v>коммерческое предложение</v>
          </cell>
          <cell r="G116">
            <v>1.1140068000000001</v>
          </cell>
          <cell r="H116">
            <v>0</v>
          </cell>
          <cell r="I116">
            <v>0</v>
          </cell>
          <cell r="J116">
            <v>0.92833900000000014</v>
          </cell>
          <cell r="K116">
            <v>0.18566779999999994</v>
          </cell>
          <cell r="L116">
            <v>0.92833900000000003</v>
          </cell>
          <cell r="M116">
            <v>2023</v>
          </cell>
          <cell r="N116">
            <v>0.92833900000000003</v>
          </cell>
          <cell r="O116" t="str">
            <v>Обеспечение производственного процесса технологическими приборами и  оборудованием</v>
          </cell>
        </row>
        <row r="117">
          <cell r="D117" t="str">
            <v>L_505-ПГг-39-164</v>
          </cell>
          <cell r="E117">
            <v>0.35519039999999996</v>
          </cell>
          <cell r="F117" t="str">
            <v>коммерческое предложение</v>
          </cell>
          <cell r="G117">
            <v>0.35519039999999996</v>
          </cell>
          <cell r="H117">
            <v>0</v>
          </cell>
          <cell r="I117">
            <v>0</v>
          </cell>
          <cell r="J117">
            <v>0.29599199999999998</v>
          </cell>
          <cell r="K117">
            <v>5.9198399999999984E-2</v>
          </cell>
          <cell r="L117">
            <v>0.29599199999999998</v>
          </cell>
          <cell r="M117">
            <v>2023</v>
          </cell>
          <cell r="N117">
            <v>0.29599199999999998</v>
          </cell>
          <cell r="O117" t="str">
            <v>Обеспечение производственного процесса технологическими приборами и  оборудованием</v>
          </cell>
        </row>
        <row r="118">
          <cell r="D118" t="str">
            <v>L_505-ПГг-39-165</v>
          </cell>
          <cell r="E118">
            <v>9.7354799999999991E-2</v>
          </cell>
          <cell r="F118" t="str">
            <v>коммерческое предложение</v>
          </cell>
          <cell r="G118">
            <v>9.7354799999999991E-2</v>
          </cell>
          <cell r="H118">
            <v>0</v>
          </cell>
          <cell r="I118">
            <v>0</v>
          </cell>
          <cell r="J118">
            <v>8.1129000000000007E-2</v>
          </cell>
          <cell r="K118">
            <v>1.6225799999999985E-2</v>
          </cell>
          <cell r="L118">
            <v>8.1129000000000007E-2</v>
          </cell>
          <cell r="M118">
            <v>2023</v>
          </cell>
          <cell r="N118">
            <v>8.1129000000000007E-2</v>
          </cell>
          <cell r="O118" t="str">
            <v>Обеспечение производственного процесса технологическими приборами и  оборудованием</v>
          </cell>
        </row>
        <row r="119">
          <cell r="D119" t="str">
            <v>L_505-ПГг-39-166</v>
          </cell>
          <cell r="E119">
            <v>1.9805795999999998</v>
          </cell>
          <cell r="F119" t="str">
            <v>коммерческое предложение</v>
          </cell>
          <cell r="G119">
            <v>1.9805795999999998</v>
          </cell>
          <cell r="H119">
            <v>0</v>
          </cell>
          <cell r="I119">
            <v>0</v>
          </cell>
          <cell r="J119">
            <v>1.6504829999999999</v>
          </cell>
          <cell r="K119">
            <v>0.33009659999999985</v>
          </cell>
          <cell r="L119">
            <v>1.6504829999999999</v>
          </cell>
          <cell r="M119">
            <v>2023</v>
          </cell>
          <cell r="N119">
            <v>1.6504829999999999</v>
          </cell>
          <cell r="O119" t="str">
            <v>Обеспечение производственного процесса технологическими приборами и  оборудованием</v>
          </cell>
        </row>
        <row r="120">
          <cell r="D120" t="str">
            <v>L_505-ПГг-39-167</v>
          </cell>
          <cell r="E120">
            <v>0.18543713999999997</v>
          </cell>
          <cell r="F120" t="str">
            <v>коммерческое предложение</v>
          </cell>
          <cell r="G120">
            <v>0.18543713999999997</v>
          </cell>
          <cell r="H120">
            <v>0</v>
          </cell>
          <cell r="I120">
            <v>0</v>
          </cell>
          <cell r="J120">
            <v>0.15453095</v>
          </cell>
          <cell r="K120">
            <v>3.0906189999999972E-2</v>
          </cell>
          <cell r="L120">
            <v>0.15453095</v>
          </cell>
          <cell r="M120">
            <v>2023</v>
          </cell>
          <cell r="N120">
            <v>0.15453095</v>
          </cell>
          <cell r="O120" t="str">
            <v>Обеспечение производственного процесса технологическими приборами и  оборудованием</v>
          </cell>
        </row>
        <row r="121">
          <cell r="D121" t="str">
            <v>L_505-ПГг-39-168</v>
          </cell>
          <cell r="E121">
            <v>0.1980576</v>
          </cell>
          <cell r="F121" t="str">
            <v>коммерческое предложение</v>
          </cell>
          <cell r="G121">
            <v>0.1980576</v>
          </cell>
          <cell r="H121">
            <v>0</v>
          </cell>
          <cell r="I121">
            <v>0</v>
          </cell>
          <cell r="J121">
            <v>0.165048</v>
          </cell>
          <cell r="K121">
            <v>3.30096E-2</v>
          </cell>
          <cell r="L121">
            <v>0.165048</v>
          </cell>
          <cell r="M121">
            <v>2023</v>
          </cell>
          <cell r="N121">
            <v>0.165048</v>
          </cell>
          <cell r="O121" t="str">
            <v>Обеспечение производственного процесса технологическими приборами и  оборудованием</v>
          </cell>
        </row>
        <row r="122">
          <cell r="D122" t="str">
            <v>L_505-ПГг-39-169</v>
          </cell>
          <cell r="E122">
            <v>0.10378944</v>
          </cell>
          <cell r="F122" t="str">
            <v>коммерческое предложение</v>
          </cell>
          <cell r="G122">
            <v>0.10378944</v>
          </cell>
          <cell r="H122">
            <v>0</v>
          </cell>
          <cell r="I122">
            <v>0</v>
          </cell>
          <cell r="J122">
            <v>8.6491200000000004E-2</v>
          </cell>
          <cell r="K122">
            <v>1.7298239999999993E-2</v>
          </cell>
          <cell r="L122">
            <v>8.6491200000000004E-2</v>
          </cell>
          <cell r="M122">
            <v>2023</v>
          </cell>
          <cell r="N122">
            <v>8.6491200000000004E-2</v>
          </cell>
          <cell r="O122" t="str">
            <v>Обеспечение производственного процесса технологическими приборами и  оборудованием</v>
          </cell>
        </row>
        <row r="123">
          <cell r="D123" t="str">
            <v>L_505-ПГг-39-170</v>
          </cell>
          <cell r="E123">
            <v>0.62213039999999997</v>
          </cell>
          <cell r="F123" t="str">
            <v>коммерческое предложение</v>
          </cell>
          <cell r="G123">
            <v>0.62213039999999997</v>
          </cell>
          <cell r="H123">
            <v>0</v>
          </cell>
          <cell r="I123">
            <v>0</v>
          </cell>
          <cell r="J123">
            <v>0.51844199999999996</v>
          </cell>
          <cell r="K123">
            <v>0.10368840000000001</v>
          </cell>
          <cell r="L123">
            <v>0.51844199999999996</v>
          </cell>
          <cell r="M123">
            <v>2023</v>
          </cell>
          <cell r="N123">
            <v>0.51844199999999996</v>
          </cell>
          <cell r="O123" t="str">
            <v>Обеспечение производственного процесса технологическими приборами и  оборудованием</v>
          </cell>
        </row>
        <row r="124">
          <cell r="D124" t="str">
            <v>L_505-ПГг-39-171</v>
          </cell>
          <cell r="E124">
            <v>0.69902879999999989</v>
          </cell>
          <cell r="F124" t="str">
            <v>коммерческое предложение</v>
          </cell>
          <cell r="G124">
            <v>0.69902879999999989</v>
          </cell>
          <cell r="H124">
            <v>0</v>
          </cell>
          <cell r="I124">
            <v>0</v>
          </cell>
          <cell r="J124">
            <v>0.58252400000000004</v>
          </cell>
          <cell r="K124">
            <v>0.11650479999999985</v>
          </cell>
          <cell r="L124">
            <v>0.58252400000000004</v>
          </cell>
          <cell r="M124">
            <v>2023</v>
          </cell>
          <cell r="N124">
            <v>0.58252400000000004</v>
          </cell>
          <cell r="O124" t="str">
            <v>Обеспечение производственного процесса технологическими приборами и  оборудованием</v>
          </cell>
        </row>
        <row r="125">
          <cell r="D125" t="str">
            <v>L_505-ПГг-39-172</v>
          </cell>
          <cell r="E125">
            <v>0.12684480000000001</v>
          </cell>
          <cell r="F125" t="str">
            <v>коммерческое предложение</v>
          </cell>
          <cell r="G125">
            <v>0.12684480000000001</v>
          </cell>
          <cell r="H125">
            <v>0</v>
          </cell>
          <cell r="I125">
            <v>0</v>
          </cell>
          <cell r="J125">
            <v>0.10570400000000001</v>
          </cell>
          <cell r="K125">
            <v>2.1140800000000001E-2</v>
          </cell>
          <cell r="L125">
            <v>0.10570400000000001</v>
          </cell>
          <cell r="M125">
            <v>2023</v>
          </cell>
          <cell r="N125">
            <v>0.10570400000000001</v>
          </cell>
          <cell r="O125" t="str">
            <v>Обеспечение производственного процесса технологическими приборами и  оборудованием</v>
          </cell>
        </row>
        <row r="126">
          <cell r="D126" t="str">
            <v>L_505-ПГг-39-173</v>
          </cell>
          <cell r="E126">
            <v>1.2233015999999999</v>
          </cell>
          <cell r="F126" t="str">
            <v>коммерческое предложение</v>
          </cell>
          <cell r="G126">
            <v>1.2233015999999999</v>
          </cell>
          <cell r="H126">
            <v>0</v>
          </cell>
          <cell r="I126">
            <v>0</v>
          </cell>
          <cell r="J126">
            <v>1.0194179999999999</v>
          </cell>
          <cell r="K126">
            <v>0.20388359999999994</v>
          </cell>
          <cell r="L126">
            <v>1.0194179999999999</v>
          </cell>
          <cell r="M126">
            <v>2023</v>
          </cell>
          <cell r="N126">
            <v>1.0194179999999999</v>
          </cell>
          <cell r="O126" t="str">
            <v>Обеспечение производственного процесса технологическими приборами и  оборудованием</v>
          </cell>
        </row>
        <row r="127">
          <cell r="D127" t="str">
            <v>I_505-ПГг-39-91</v>
          </cell>
          <cell r="E127">
            <v>0</v>
          </cell>
          <cell r="F127" t="str">
            <v>коммерческое предложение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нд</v>
          </cell>
          <cell r="N127">
            <v>0</v>
          </cell>
          <cell r="O127" t="str">
            <v>Обеспечение производственного процесса технологическими приборами и  оборудованием</v>
          </cell>
        </row>
        <row r="128">
          <cell r="D128" t="str">
            <v>I_505-ПГг-39-92</v>
          </cell>
          <cell r="E128">
            <v>0</v>
          </cell>
          <cell r="F128" t="str">
            <v>коммерческое предложение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нд</v>
          </cell>
          <cell r="N128">
            <v>0</v>
          </cell>
          <cell r="O128" t="str">
            <v>Обеспечение производственного процесса технологическими приборами и  оборудованием</v>
          </cell>
        </row>
        <row r="129">
          <cell r="D129" t="str">
            <v>I_505-ПГг-39-93</v>
          </cell>
          <cell r="E129">
            <v>0</v>
          </cell>
          <cell r="F129" t="str">
            <v>коммерческое предложение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нд</v>
          </cell>
          <cell r="N129">
            <v>0</v>
          </cell>
          <cell r="O129" t="str">
            <v>Обеспечение производственного процесса технологическими приборами и  оборудованием</v>
          </cell>
        </row>
        <row r="130">
          <cell r="D130" t="str">
            <v>I_505-ПГг-39-94</v>
          </cell>
          <cell r="E130">
            <v>0</v>
          </cell>
          <cell r="F130" t="str">
            <v>коммерческое предложение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нд</v>
          </cell>
          <cell r="N130">
            <v>0</v>
          </cell>
          <cell r="O130" t="str">
            <v>Обеспечение производственного процесса технологическими приборами и  оборудованием</v>
          </cell>
        </row>
        <row r="131">
          <cell r="D131" t="str">
            <v>I_505-ПГг-39-95</v>
          </cell>
          <cell r="E131">
            <v>0</v>
          </cell>
          <cell r="F131" t="str">
            <v>коммерческое предложение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 t="str">
            <v>нд</v>
          </cell>
          <cell r="N131">
            <v>0</v>
          </cell>
          <cell r="O131" t="str">
            <v>Обеспечение производственного процесса технологическими приборами и  оборудованием</v>
          </cell>
        </row>
        <row r="132">
          <cell r="D132" t="str">
            <v>I_505-ПГг-39-96</v>
          </cell>
          <cell r="E132">
            <v>0</v>
          </cell>
          <cell r="F132" t="str">
            <v>коммерческое предложение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нд</v>
          </cell>
          <cell r="N132">
            <v>0</v>
          </cell>
          <cell r="O132" t="str">
            <v>Обеспечение производственного процесса технологическими приборами и  оборудованием</v>
          </cell>
        </row>
        <row r="133">
          <cell r="D133" t="str">
            <v>I_505-ПГг-39-97</v>
          </cell>
          <cell r="E133">
            <v>0</v>
          </cell>
          <cell r="F133" t="str">
            <v>коммерческое предложение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нд</v>
          </cell>
          <cell r="N133">
            <v>0</v>
          </cell>
          <cell r="O133" t="str">
            <v>Обеспечение производственного процесса технологическими приборами и  оборудованием</v>
          </cell>
        </row>
        <row r="134">
          <cell r="D134" t="str">
            <v>I_505-ПГг-39-98</v>
          </cell>
          <cell r="E134">
            <v>0</v>
          </cell>
          <cell r="F134" t="str">
            <v>коммерческое предложение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 t="str">
            <v>нд</v>
          </cell>
          <cell r="N134">
            <v>0</v>
          </cell>
          <cell r="O134" t="str">
            <v>Обеспечение производственного процесса технологическими приборами и  оборудованием</v>
          </cell>
        </row>
        <row r="135">
          <cell r="D135" t="str">
            <v>I_505-ПГг-39-99</v>
          </cell>
          <cell r="E135">
            <v>0</v>
          </cell>
          <cell r="F135" t="str">
            <v>коммерческое предложение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нд</v>
          </cell>
          <cell r="N135">
            <v>0</v>
          </cell>
          <cell r="O135" t="str">
            <v>Обеспечение производственного процесса технологическими приборами и  оборудованием</v>
          </cell>
        </row>
        <row r="136">
          <cell r="D136" t="str">
            <v>I_505-ПГг-39-100</v>
          </cell>
          <cell r="E136">
            <v>0</v>
          </cell>
          <cell r="F136" t="str">
            <v>коммерческое предложение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 t="str">
            <v>нд</v>
          </cell>
          <cell r="N136">
            <v>0</v>
          </cell>
          <cell r="O136" t="str">
            <v>Обеспечение производственного процесса технологическими приборами и  оборудованием</v>
          </cell>
        </row>
        <row r="137">
          <cell r="D137" t="str">
            <v>I_505-ПГг-39-101</v>
          </cell>
          <cell r="E137">
            <v>0.21557280000000001</v>
          </cell>
          <cell r="F137" t="str">
            <v>коммерческое предложение</v>
          </cell>
          <cell r="G137">
            <v>0.21557280000000001</v>
          </cell>
          <cell r="H137">
            <v>0</v>
          </cell>
          <cell r="I137">
            <v>0</v>
          </cell>
          <cell r="J137">
            <v>0.179644</v>
          </cell>
          <cell r="K137">
            <v>3.5928800000000011E-2</v>
          </cell>
          <cell r="L137">
            <v>0.179644</v>
          </cell>
          <cell r="M137">
            <v>2023</v>
          </cell>
          <cell r="N137">
            <v>0.179644</v>
          </cell>
          <cell r="O137" t="str">
            <v>Обеспечение производственного процесса технологическими приборами и  оборудованием</v>
          </cell>
        </row>
        <row r="138">
          <cell r="D138" t="str">
            <v>I_505-ПГг-39-102</v>
          </cell>
          <cell r="E138">
            <v>0.18145440000000002</v>
          </cell>
          <cell r="F138" t="str">
            <v>коммерческое предложение</v>
          </cell>
          <cell r="G138">
            <v>0.18145440000000002</v>
          </cell>
          <cell r="H138">
            <v>0</v>
          </cell>
          <cell r="I138">
            <v>0</v>
          </cell>
          <cell r="J138">
            <v>0.15121200000000001</v>
          </cell>
          <cell r="K138">
            <v>3.0242400000000003E-2</v>
          </cell>
          <cell r="L138">
            <v>0.15121200000000001</v>
          </cell>
          <cell r="M138">
            <v>2023</v>
          </cell>
          <cell r="N138">
            <v>0.15121200000000001</v>
          </cell>
          <cell r="O138" t="str">
            <v>Обеспечение производственного процесса технологическими приборами и  оборудованием</v>
          </cell>
        </row>
        <row r="139">
          <cell r="D139" t="str">
            <v>I_505-ПГг-39-103</v>
          </cell>
          <cell r="E139">
            <v>9.2745599999999997E-2</v>
          </cell>
          <cell r="F139" t="str">
            <v>коммерческое предложение</v>
          </cell>
          <cell r="G139">
            <v>9.2745599999999997E-2</v>
          </cell>
          <cell r="H139">
            <v>0</v>
          </cell>
          <cell r="I139">
            <v>0</v>
          </cell>
          <cell r="J139">
            <v>7.7287999999999996E-2</v>
          </cell>
          <cell r="K139">
            <v>1.5457600000000002E-2</v>
          </cell>
          <cell r="L139">
            <v>7.7287999999999996E-2</v>
          </cell>
          <cell r="M139">
            <v>2023</v>
          </cell>
          <cell r="N139">
            <v>7.7287999999999996E-2</v>
          </cell>
          <cell r="O139" t="str">
            <v>Обеспечение производственного процесса технологическими приборами и  оборудованием</v>
          </cell>
        </row>
        <row r="140">
          <cell r="D140" t="str">
            <v>L_505-ПГг-39-174</v>
          </cell>
          <cell r="E140">
            <v>0.59835000000000005</v>
          </cell>
          <cell r="F140" t="str">
            <v>коммерческое предложение</v>
          </cell>
          <cell r="G140">
            <v>0.59835000000000005</v>
          </cell>
          <cell r="H140">
            <v>0</v>
          </cell>
          <cell r="I140">
            <v>0</v>
          </cell>
          <cell r="J140">
            <v>0.49862500000000004</v>
          </cell>
          <cell r="K140">
            <v>9.9725000000000008E-2</v>
          </cell>
          <cell r="L140">
            <v>0.49862499999999998</v>
          </cell>
          <cell r="M140">
            <v>2022</v>
          </cell>
          <cell r="N140">
            <v>0.49862499999999998</v>
          </cell>
          <cell r="O140" t="str">
            <v>Обеспечение производственного процесса технологическими приборами и  оборудованием</v>
          </cell>
        </row>
        <row r="141">
          <cell r="D141" t="str">
            <v>L_505-ПГг-39-175</v>
          </cell>
          <cell r="E141">
            <v>0.16916160000000002</v>
          </cell>
          <cell r="F141" t="str">
            <v>коммерческое предложение</v>
          </cell>
          <cell r="G141">
            <v>0.16916160000000002</v>
          </cell>
          <cell r="H141">
            <v>0</v>
          </cell>
          <cell r="I141">
            <v>0</v>
          </cell>
          <cell r="J141">
            <v>0.14096800000000001</v>
          </cell>
          <cell r="K141">
            <v>2.8193600000000013E-2</v>
          </cell>
          <cell r="L141">
            <v>0.14096800000000001</v>
          </cell>
          <cell r="M141">
            <v>2022</v>
          </cell>
          <cell r="N141">
            <v>0.14096800000000001</v>
          </cell>
          <cell r="O141" t="str">
            <v>Обеспечение производственного процесса технологическими приборами и  оборудованием</v>
          </cell>
        </row>
        <row r="142">
          <cell r="D142" t="str">
            <v>L_505-ПГг-39-176</v>
          </cell>
          <cell r="E142">
            <v>0.25783200000000001</v>
          </cell>
          <cell r="F142" t="str">
            <v>коммерческое предложение</v>
          </cell>
          <cell r="G142">
            <v>0.25783200000000001</v>
          </cell>
          <cell r="H142">
            <v>0</v>
          </cell>
          <cell r="I142">
            <v>0</v>
          </cell>
          <cell r="J142">
            <v>0.21486000000000002</v>
          </cell>
          <cell r="K142">
            <v>4.2971999999999982E-2</v>
          </cell>
          <cell r="L142">
            <v>0.21486</v>
          </cell>
          <cell r="M142">
            <v>2022</v>
          </cell>
          <cell r="N142">
            <v>0.21486</v>
          </cell>
          <cell r="O142" t="str">
            <v>Обеспечение производственного процесса технологическими приборами и  оборудованием</v>
          </cell>
        </row>
        <row r="143">
          <cell r="D143" t="str">
            <v>L_505-ПГг-39-177</v>
          </cell>
          <cell r="E143">
            <v>0.26639640000000003</v>
          </cell>
          <cell r="F143" t="str">
            <v>коммерческое предложение</v>
          </cell>
          <cell r="G143">
            <v>0.26639640000000003</v>
          </cell>
          <cell r="H143">
            <v>0</v>
          </cell>
          <cell r="I143">
            <v>0</v>
          </cell>
          <cell r="J143">
            <v>0.22199700000000006</v>
          </cell>
          <cell r="K143">
            <v>4.4399399999999978E-2</v>
          </cell>
          <cell r="L143">
            <v>0.22199700000000003</v>
          </cell>
          <cell r="M143">
            <v>2022</v>
          </cell>
          <cell r="N143">
            <v>0.22199700000000003</v>
          </cell>
          <cell r="O143" t="str">
            <v>Обеспечение производственного процесса технологическими приборами и  оборудованием</v>
          </cell>
        </row>
        <row r="144">
          <cell r="D144" t="str">
            <v>L_505-ПГг-39-180</v>
          </cell>
          <cell r="E144">
            <v>0.15557879999999996</v>
          </cell>
          <cell r="F144" t="str">
            <v>коммерческое предложение</v>
          </cell>
          <cell r="G144">
            <v>0.15557879999999996</v>
          </cell>
          <cell r="H144">
            <v>0</v>
          </cell>
          <cell r="I144">
            <v>0</v>
          </cell>
          <cell r="J144">
            <v>0.12964899999999996</v>
          </cell>
          <cell r="K144">
            <v>2.5929800000000003E-2</v>
          </cell>
          <cell r="L144">
            <v>0.12964899999999996</v>
          </cell>
          <cell r="M144">
            <v>2022</v>
          </cell>
          <cell r="N144">
            <v>0.12964899999999996</v>
          </cell>
          <cell r="O144" t="str">
            <v>Обеспечение производственного процесса технологическими приборами и  оборудованием</v>
          </cell>
        </row>
        <row r="145">
          <cell r="D145" t="str">
            <v>L_505-ПГг-39-181</v>
          </cell>
          <cell r="E145">
            <v>0.19165199999999996</v>
          </cell>
          <cell r="F145" t="str">
            <v>коммерческое предложение</v>
          </cell>
          <cell r="G145">
            <v>0.19165199999999996</v>
          </cell>
          <cell r="H145">
            <v>0</v>
          </cell>
          <cell r="I145">
            <v>0</v>
          </cell>
          <cell r="J145">
            <v>0.15970999999999999</v>
          </cell>
          <cell r="K145">
            <v>3.194199999999997E-2</v>
          </cell>
          <cell r="L145">
            <v>0.15970999999999999</v>
          </cell>
          <cell r="M145">
            <v>2022</v>
          </cell>
          <cell r="N145">
            <v>0.15970999999999999</v>
          </cell>
          <cell r="O145" t="str">
            <v>Обеспечение производственного процесса технологическими приборами и  оборудованием</v>
          </cell>
        </row>
        <row r="146">
          <cell r="D146" t="str">
            <v>I_505-ПГг-39-104</v>
          </cell>
          <cell r="E146">
            <v>0.34444439999999998</v>
          </cell>
          <cell r="F146" t="str">
            <v>коммерческое предложение</v>
          </cell>
          <cell r="G146">
            <v>0.34444439999999998</v>
          </cell>
          <cell r="H146">
            <v>0</v>
          </cell>
          <cell r="I146">
            <v>0</v>
          </cell>
          <cell r="J146">
            <v>0.28703699999999999</v>
          </cell>
          <cell r="K146">
            <v>5.7407399999999997E-2</v>
          </cell>
          <cell r="L146">
            <v>0.28703699999999999</v>
          </cell>
          <cell r="M146">
            <v>2023</v>
          </cell>
          <cell r="N146">
            <v>0.28703699999999999</v>
          </cell>
          <cell r="O146" t="str">
            <v>Обеспечение производственного процесса технологическими приборами и  оборудованием</v>
          </cell>
        </row>
        <row r="147">
          <cell r="D147" t="str">
            <v>I_505-ПГг-39-105</v>
          </cell>
          <cell r="E147">
            <v>0</v>
          </cell>
          <cell r="F147" t="str">
            <v>коммерческое предложение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 t="str">
            <v>нд</v>
          </cell>
          <cell r="N147">
            <v>0</v>
          </cell>
          <cell r="O147" t="str">
            <v>Обеспечение производственного процесса технологическими приборами и  оборудованием</v>
          </cell>
        </row>
        <row r="148">
          <cell r="D148" t="str">
            <v>I_505-ПГг-39-106</v>
          </cell>
          <cell r="E148">
            <v>0</v>
          </cell>
          <cell r="F148" t="str">
            <v>коммерческое предложение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 t="str">
            <v>нд</v>
          </cell>
          <cell r="N148">
            <v>0</v>
          </cell>
          <cell r="O148" t="str">
            <v>Обеспечение производственного процесса технологическими приборами и  оборудованием</v>
          </cell>
        </row>
        <row r="149">
          <cell r="D149" t="str">
            <v>I_505-ПГт-11-45</v>
          </cell>
          <cell r="E149">
            <v>0.68015760000000003</v>
          </cell>
          <cell r="F149" t="str">
            <v>коммерческое предложение</v>
          </cell>
          <cell r="G149">
            <v>0.68015760000000003</v>
          </cell>
          <cell r="H149">
            <v>0</v>
          </cell>
          <cell r="I149">
            <v>0</v>
          </cell>
          <cell r="J149">
            <v>0.56679800000000002</v>
          </cell>
          <cell r="K149">
            <v>0.1133596</v>
          </cell>
          <cell r="L149">
            <v>0.56679800000000002</v>
          </cell>
          <cell r="M149">
            <v>2023</v>
          </cell>
          <cell r="N149">
            <v>0.56679800000000002</v>
          </cell>
          <cell r="O149" t="str">
            <v>Обеспечение производственного процесса средствами автоматизации и информатизации</v>
          </cell>
        </row>
        <row r="150">
          <cell r="D150" t="str">
            <v>I_505-ПГт-11-44</v>
          </cell>
          <cell r="E150">
            <v>2.3547996000000002</v>
          </cell>
          <cell r="F150" t="str">
            <v>коммерческое предложение</v>
          </cell>
          <cell r="G150">
            <v>2.3547996000000002</v>
          </cell>
          <cell r="H150">
            <v>0</v>
          </cell>
          <cell r="I150">
            <v>0</v>
          </cell>
          <cell r="J150">
            <v>1.9623330000000001</v>
          </cell>
          <cell r="K150">
            <v>0.39246660000000011</v>
          </cell>
          <cell r="L150">
            <v>1.9623330000000001</v>
          </cell>
          <cell r="M150">
            <v>2023</v>
          </cell>
          <cell r="N150">
            <v>1.9623330000000001</v>
          </cell>
          <cell r="O150" t="str">
            <v>Обеспечение производственного процесса средствами автоматизации и информатизации</v>
          </cell>
        </row>
        <row r="151">
          <cell r="D151" t="str">
            <v>J_505-ПГт-11-80</v>
          </cell>
          <cell r="E151">
            <v>5.8729957800000001</v>
          </cell>
          <cell r="F151" t="str">
            <v>коммерческое предложение</v>
          </cell>
          <cell r="G151">
            <v>5.8729957800000001</v>
          </cell>
          <cell r="H151">
            <v>0</v>
          </cell>
          <cell r="I151">
            <v>0</v>
          </cell>
          <cell r="J151">
            <v>4.8941631500000007</v>
          </cell>
          <cell r="K151">
            <v>0.97883262999999987</v>
          </cell>
          <cell r="L151">
            <v>4.8941631500000007</v>
          </cell>
          <cell r="M151">
            <v>2023</v>
          </cell>
          <cell r="N151">
            <v>4.8941631500000007</v>
          </cell>
          <cell r="O151" t="str">
            <v>Обеспечение производственного процесса средствами автоматизации и информатизации</v>
          </cell>
        </row>
        <row r="152">
          <cell r="D152" t="str">
            <v>K_505-ПГг-39-147</v>
          </cell>
          <cell r="E152">
            <v>0</v>
          </cell>
          <cell r="F152" t="str">
            <v>коммерческое предложение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 t="str">
            <v>нд</v>
          </cell>
          <cell r="N152">
            <v>0</v>
          </cell>
          <cell r="O152" t="str">
            <v>Обеспечение производственного процесса транспортом</v>
          </cell>
        </row>
        <row r="153">
          <cell r="D153" t="str">
            <v>K_505-ПГг-39-136</v>
          </cell>
          <cell r="E153">
            <v>0</v>
          </cell>
          <cell r="F153" t="str">
            <v>коммерческое предложение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 t="str">
            <v>нд</v>
          </cell>
          <cell r="N153">
            <v>0</v>
          </cell>
          <cell r="O153" t="str">
            <v>Обеспечение производственного процесса технологическими приборами и  оборудованием</v>
          </cell>
        </row>
        <row r="154">
          <cell r="D154" t="str">
            <v>K_505-ПГг-39-137</v>
          </cell>
          <cell r="E154">
            <v>0</v>
          </cell>
          <cell r="F154" t="str">
            <v>коммерческое предложение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 t="str">
            <v>нд</v>
          </cell>
          <cell r="N154">
            <v>0</v>
          </cell>
          <cell r="O154" t="str">
            <v>Обеспечение производственного процесса технологическими приборами и  оборудованием</v>
          </cell>
        </row>
        <row r="155">
          <cell r="D155" t="str">
            <v>K_505-ПГг-39-138</v>
          </cell>
          <cell r="E155">
            <v>0</v>
          </cell>
          <cell r="F155" t="str">
            <v>коммерческое предложение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 t="str">
            <v>нд</v>
          </cell>
          <cell r="N155">
            <v>0</v>
          </cell>
          <cell r="O155" t="str">
            <v>Обеспечение производственного процесса технологическими приборами и  оборудованием</v>
          </cell>
        </row>
        <row r="156">
          <cell r="D156" t="str">
            <v>L_505-ПГг-39-178</v>
          </cell>
          <cell r="E156">
            <v>1.7566836000000001</v>
          </cell>
          <cell r="F156" t="str">
            <v>коммерческое предложение</v>
          </cell>
          <cell r="G156">
            <v>1.7566836000000001</v>
          </cell>
          <cell r="H156">
            <v>0</v>
          </cell>
          <cell r="I156">
            <v>0</v>
          </cell>
          <cell r="J156">
            <v>1.463903</v>
          </cell>
          <cell r="K156">
            <v>0.29278060000000017</v>
          </cell>
          <cell r="L156">
            <v>1.463903</v>
          </cell>
          <cell r="M156">
            <v>2022</v>
          </cell>
          <cell r="N156">
            <v>1.463903</v>
          </cell>
          <cell r="O156" t="str">
            <v>Обеспечение производственного процесса технологическими приборами и  оборудованием</v>
          </cell>
        </row>
        <row r="157">
          <cell r="D157" t="str">
            <v>L_505-ПГг-39-151</v>
          </cell>
          <cell r="E157">
            <v>1.0952412</v>
          </cell>
          <cell r="F157" t="str">
            <v>коммерческое предложение</v>
          </cell>
          <cell r="G157">
            <v>1.0952412</v>
          </cell>
          <cell r="H157">
            <v>0</v>
          </cell>
          <cell r="I157">
            <v>0</v>
          </cell>
          <cell r="J157">
            <v>0.91270099999999998</v>
          </cell>
          <cell r="K157">
            <v>0.18254020000000004</v>
          </cell>
          <cell r="L157">
            <v>0.91270099999999998</v>
          </cell>
          <cell r="M157">
            <v>2023</v>
          </cell>
          <cell r="N157">
            <v>0.91270099999999998</v>
          </cell>
          <cell r="O157" t="str">
            <v>Обеспечение производственного процесса технологическими приборами и  оборудованием</v>
          </cell>
        </row>
        <row r="158">
          <cell r="D158" t="str">
            <v>K_505-ПГг-39-139</v>
          </cell>
          <cell r="E158">
            <v>0</v>
          </cell>
          <cell r="F158" t="str">
            <v>коммерческое предложение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 t="str">
            <v>нд</v>
          </cell>
          <cell r="N158">
            <v>0</v>
          </cell>
          <cell r="O158" t="str">
            <v>Обеспечение производственного процесса технологическими приборами и  оборудованием</v>
          </cell>
        </row>
        <row r="159">
          <cell r="D159" t="str">
            <v>K_505-ПГг-39-140</v>
          </cell>
          <cell r="E159">
            <v>0</v>
          </cell>
          <cell r="F159" t="str">
            <v>коммерческое предложение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 t="str">
            <v>нд</v>
          </cell>
          <cell r="N159">
            <v>0</v>
          </cell>
          <cell r="O159" t="str">
            <v>Обеспечение производственного процесса технологическими приборами и  оборудованием</v>
          </cell>
        </row>
        <row r="160">
          <cell r="D160" t="str">
            <v>K_505-ПГг-39-142</v>
          </cell>
          <cell r="E160">
            <v>0</v>
          </cell>
          <cell r="F160" t="str">
            <v>коммерческое предложение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 t="str">
            <v>нд</v>
          </cell>
          <cell r="N160">
            <v>0</v>
          </cell>
          <cell r="O160" t="str">
            <v>Обеспечение производственного процесса технологическими приборами и  оборудованием</v>
          </cell>
        </row>
        <row r="161">
          <cell r="D161" t="str">
            <v>K_505-ПГт-11-94</v>
          </cell>
          <cell r="E161">
            <v>8.271711000000001E-2</v>
          </cell>
          <cell r="F161" t="str">
            <v>коммерческое предложение</v>
          </cell>
          <cell r="G161">
            <v>8.271711000000001E-2</v>
          </cell>
          <cell r="H161">
            <v>0</v>
          </cell>
          <cell r="I161">
            <v>0</v>
          </cell>
          <cell r="J161">
            <v>6.8930925000000004E-2</v>
          </cell>
          <cell r="K161">
            <v>1.3786185000000006E-2</v>
          </cell>
          <cell r="L161">
            <v>6.8930930000000001E-2</v>
          </cell>
          <cell r="M161">
            <v>2021</v>
          </cell>
          <cell r="N161">
            <v>6.8930930000000001E-2</v>
          </cell>
          <cell r="O161" t="str">
            <v>Обеспечение производственного процесса технологическими приборами и  оборудованием</v>
          </cell>
        </row>
        <row r="162">
          <cell r="D162" t="str">
            <v>K_505-ПГт-11-95</v>
          </cell>
          <cell r="E162">
            <v>0.18839248</v>
          </cell>
          <cell r="F162" t="str">
            <v>коммерческое предложение</v>
          </cell>
          <cell r="G162">
            <v>0.18839248</v>
          </cell>
          <cell r="H162">
            <v>0</v>
          </cell>
          <cell r="I162">
            <v>0</v>
          </cell>
          <cell r="J162">
            <v>0.15699373333333336</v>
          </cell>
          <cell r="K162">
            <v>3.1398746666666644E-2</v>
          </cell>
          <cell r="L162">
            <v>0.15699373</v>
          </cell>
          <cell r="M162">
            <v>2021</v>
          </cell>
          <cell r="N162">
            <v>0.15699373</v>
          </cell>
          <cell r="O162" t="str">
            <v>Обеспечение производственного процесса технологическими приборами и  оборудованием</v>
          </cell>
        </row>
        <row r="163">
          <cell r="D163" t="str">
            <v>K_505-ПГт-11-96</v>
          </cell>
          <cell r="E163">
            <v>0.23067961000000001</v>
          </cell>
          <cell r="F163" t="str">
            <v>коммерческое предложение</v>
          </cell>
          <cell r="G163">
            <v>0.23067961000000001</v>
          </cell>
          <cell r="H163">
            <v>0</v>
          </cell>
          <cell r="I163">
            <v>0</v>
          </cell>
          <cell r="J163">
            <v>0.19223300833333334</v>
          </cell>
          <cell r="K163">
            <v>3.8446601666666663E-2</v>
          </cell>
          <cell r="L163">
            <v>0.19223301000000001</v>
          </cell>
          <cell r="M163">
            <v>2021</v>
          </cell>
          <cell r="N163">
            <v>0.19223301000000001</v>
          </cell>
          <cell r="O163" t="str">
            <v>Обеспечение производственного процесса технологическими приборами и  оборудованием</v>
          </cell>
        </row>
        <row r="164">
          <cell r="D164" t="str">
            <v>K_505-ПГт-11-97</v>
          </cell>
          <cell r="E164">
            <v>0.71000039999999998</v>
          </cell>
          <cell r="F164" t="str">
            <v>коммерческое предложение</v>
          </cell>
          <cell r="G164">
            <v>0.71000039999999998</v>
          </cell>
          <cell r="H164">
            <v>0</v>
          </cell>
          <cell r="I164">
            <v>0</v>
          </cell>
          <cell r="J164">
            <v>0.59166699999999994</v>
          </cell>
          <cell r="K164">
            <v>0.11833339999999998</v>
          </cell>
          <cell r="L164">
            <v>0.59166699999999994</v>
          </cell>
          <cell r="M164">
            <v>2021</v>
          </cell>
          <cell r="N164">
            <v>0.59166699999999994</v>
          </cell>
          <cell r="O164" t="str">
            <v>Обеспечение производственного процесса технологическими приборами и  оборудованием</v>
          </cell>
        </row>
        <row r="165">
          <cell r="D165" t="str">
            <v>K_505-ПГт-11-98</v>
          </cell>
          <cell r="E165">
            <v>0.22951457</v>
          </cell>
          <cell r="F165" t="str">
            <v>коммерческое предложение</v>
          </cell>
          <cell r="G165">
            <v>0.22951457</v>
          </cell>
          <cell r="H165">
            <v>0</v>
          </cell>
          <cell r="I165">
            <v>0</v>
          </cell>
          <cell r="J165">
            <v>0.19126214166666669</v>
          </cell>
          <cell r="K165">
            <v>3.825242833333331E-2</v>
          </cell>
          <cell r="L165">
            <v>0.19126214</v>
          </cell>
          <cell r="M165">
            <v>2021</v>
          </cell>
          <cell r="N165">
            <v>0.19126214</v>
          </cell>
          <cell r="O165" t="str">
            <v>Обеспечение производственного процесса технологическими приборами и  оборудованием</v>
          </cell>
        </row>
        <row r="166">
          <cell r="D166" t="str">
            <v>K_505-ПГт-11-99</v>
          </cell>
          <cell r="E166">
            <v>0.17697033199999998</v>
          </cell>
          <cell r="F166" t="str">
            <v>коммерческое предложение</v>
          </cell>
          <cell r="G166">
            <v>0.17697033199999998</v>
          </cell>
          <cell r="H166">
            <v>0</v>
          </cell>
          <cell r="I166">
            <v>0</v>
          </cell>
          <cell r="J166">
            <v>0.14747527666666665</v>
          </cell>
          <cell r="K166">
            <v>2.9495055333333325E-2</v>
          </cell>
          <cell r="L166">
            <v>0.14747527999999999</v>
          </cell>
          <cell r="M166">
            <v>2021</v>
          </cell>
          <cell r="N166">
            <v>0.14747527999999999</v>
          </cell>
          <cell r="O166" t="str">
            <v>Обеспечение производственного процесса технологическими приборами и  оборудованием</v>
          </cell>
        </row>
        <row r="167">
          <cell r="D167" t="str">
            <v>K_505-ПГт-11-100</v>
          </cell>
          <cell r="E167">
            <v>2.86</v>
          </cell>
          <cell r="F167" t="str">
            <v>коммерческое предложение</v>
          </cell>
          <cell r="G167">
            <v>2.86</v>
          </cell>
          <cell r="H167">
            <v>0</v>
          </cell>
          <cell r="I167">
            <v>0</v>
          </cell>
          <cell r="J167">
            <v>2.3833333333333333</v>
          </cell>
          <cell r="K167">
            <v>0.47666666666666657</v>
          </cell>
          <cell r="L167">
            <v>2.3833333300000001</v>
          </cell>
          <cell r="M167">
            <v>2021</v>
          </cell>
          <cell r="N167">
            <v>2.3833333300000001</v>
          </cell>
          <cell r="O167" t="str">
            <v>Обеспечение производственного процесса техникой</v>
          </cell>
        </row>
        <row r="168">
          <cell r="D168" t="str">
            <v>K_505-ПГт-11-101</v>
          </cell>
          <cell r="E168">
            <v>0.21436892399999999</v>
          </cell>
          <cell r="F168" t="str">
            <v>коммерческое предложение</v>
          </cell>
          <cell r="G168">
            <v>0.21436892399999999</v>
          </cell>
          <cell r="H168">
            <v>0</v>
          </cell>
          <cell r="I168">
            <v>0</v>
          </cell>
          <cell r="J168">
            <v>0.17864077</v>
          </cell>
          <cell r="K168">
            <v>3.5728153999999984E-2</v>
          </cell>
          <cell r="L168">
            <v>0.17864077</v>
          </cell>
          <cell r="M168">
            <v>2024</v>
          </cell>
          <cell r="N168">
            <v>0.17864077</v>
          </cell>
          <cell r="O168" t="str">
            <v>Обеспечение производственного процесса технологическими приборами и  оборудованием</v>
          </cell>
        </row>
        <row r="169">
          <cell r="D169" t="str">
            <v>K_505-ПГт-11-102</v>
          </cell>
          <cell r="E169">
            <v>2.1824429279999999</v>
          </cell>
          <cell r="F169" t="str">
            <v>коммерческое предложение</v>
          </cell>
          <cell r="G169">
            <v>2.1824429279999999</v>
          </cell>
          <cell r="H169">
            <v>0</v>
          </cell>
          <cell r="I169">
            <v>0</v>
          </cell>
          <cell r="J169">
            <v>1.81870244</v>
          </cell>
          <cell r="K169">
            <v>0.36374048799999992</v>
          </cell>
          <cell r="L169">
            <v>1.81870244</v>
          </cell>
          <cell r="M169">
            <v>2023</v>
          </cell>
          <cell r="N169">
            <v>1.81870244</v>
          </cell>
          <cell r="O169" t="str">
            <v>Обеспечение производственного процесса технологическими приборами и  оборудованием</v>
          </cell>
        </row>
        <row r="170">
          <cell r="D170" t="str">
            <v>K_505-ПГт-11-103</v>
          </cell>
          <cell r="E170">
            <v>0.48376259999999999</v>
          </cell>
          <cell r="F170" t="str">
            <v>коммерческое предложение</v>
          </cell>
          <cell r="G170">
            <v>0.48376259999999999</v>
          </cell>
          <cell r="H170">
            <v>0</v>
          </cell>
          <cell r="I170">
            <v>0</v>
          </cell>
          <cell r="J170">
            <v>0.40313549999999998</v>
          </cell>
          <cell r="K170">
            <v>8.0627100000000007E-2</v>
          </cell>
          <cell r="L170">
            <v>0.40313549999999998</v>
          </cell>
          <cell r="M170">
            <v>2023</v>
          </cell>
          <cell r="N170">
            <v>0.40313549999999998</v>
          </cell>
          <cell r="O170" t="str">
            <v>Обеспечение производственного процесса технологическими приборами и  оборудованием</v>
          </cell>
        </row>
        <row r="171">
          <cell r="D171" t="str">
            <v>K_505-ПГт-11-104</v>
          </cell>
          <cell r="E171">
            <v>0</v>
          </cell>
          <cell r="F171" t="str">
            <v>коммерческое предложение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 t="str">
            <v>нд</v>
          </cell>
          <cell r="N171">
            <v>0</v>
          </cell>
          <cell r="O171" t="str">
            <v>Обеспечение производственного процесса технологическими приборами и  оборудованием</v>
          </cell>
        </row>
        <row r="172">
          <cell r="D172" t="str">
            <v>K_505-ПГт-11-105</v>
          </cell>
          <cell r="E172">
            <v>4.0940822159999994</v>
          </cell>
          <cell r="F172" t="str">
            <v>коммерческое предложение</v>
          </cell>
          <cell r="G172">
            <v>4.0940822159999994</v>
          </cell>
          <cell r="H172">
            <v>0</v>
          </cell>
          <cell r="I172">
            <v>0</v>
          </cell>
          <cell r="J172">
            <v>3.41173518</v>
          </cell>
          <cell r="K172">
            <v>0.68234703599999946</v>
          </cell>
          <cell r="L172">
            <v>3.41173518</v>
          </cell>
          <cell r="M172">
            <v>2022</v>
          </cell>
          <cell r="N172">
            <v>3.41173518</v>
          </cell>
          <cell r="O172" t="str">
            <v>Обеспечение производственного процесса технологическими приборами и  оборудованием</v>
          </cell>
        </row>
        <row r="173">
          <cell r="D173" t="str">
            <v>K_505-ПГт-11-106</v>
          </cell>
          <cell r="E173">
            <v>0.17399999999999999</v>
          </cell>
          <cell r="F173" t="str">
            <v>коммерческое предложение</v>
          </cell>
          <cell r="G173">
            <v>0.17399999999999999</v>
          </cell>
          <cell r="H173">
            <v>0</v>
          </cell>
          <cell r="I173">
            <v>0</v>
          </cell>
          <cell r="J173">
            <v>0.14499999999999999</v>
          </cell>
          <cell r="K173">
            <v>2.8999999999999998E-2</v>
          </cell>
          <cell r="L173">
            <v>0.14499999999999999</v>
          </cell>
          <cell r="M173">
            <v>2021</v>
          </cell>
          <cell r="N173">
            <v>0.14499999999999999</v>
          </cell>
          <cell r="O173" t="str">
            <v>Обеспечение производственного процесса технологическими приборами и  оборудованием</v>
          </cell>
        </row>
        <row r="174">
          <cell r="D174" t="str">
            <v>K_505-ПГт-11-107</v>
          </cell>
          <cell r="E174">
            <v>0.1831487</v>
          </cell>
          <cell r="F174" t="str">
            <v>коммерческое предложение</v>
          </cell>
          <cell r="G174">
            <v>0.1831487</v>
          </cell>
          <cell r="H174">
            <v>0</v>
          </cell>
          <cell r="I174">
            <v>0</v>
          </cell>
          <cell r="J174">
            <v>0.15262391666666666</v>
          </cell>
          <cell r="K174">
            <v>3.0524783333333333E-2</v>
          </cell>
          <cell r="L174">
            <v>0.15262398999999999</v>
          </cell>
          <cell r="M174">
            <v>2021</v>
          </cell>
          <cell r="N174">
            <v>0.15262398999999999</v>
          </cell>
          <cell r="O174" t="str">
            <v>Обеспечение производственного процесса технологическими приборами и  оборудованием</v>
          </cell>
        </row>
        <row r="175">
          <cell r="D175" t="str">
            <v>K_505-ПГт-11-108</v>
          </cell>
          <cell r="E175">
            <v>9.5279160000000002E-2</v>
          </cell>
          <cell r="F175" t="str">
            <v>коммерческое предложение</v>
          </cell>
          <cell r="G175">
            <v>9.5279160000000002E-2</v>
          </cell>
          <cell r="H175">
            <v>0</v>
          </cell>
          <cell r="I175">
            <v>0</v>
          </cell>
          <cell r="J175">
            <v>7.9399300000000006E-2</v>
          </cell>
          <cell r="K175">
            <v>1.5879859999999996E-2</v>
          </cell>
          <cell r="L175">
            <v>7.9399300000000006E-2</v>
          </cell>
          <cell r="M175">
            <v>2021</v>
          </cell>
          <cell r="N175">
            <v>7.9399300000000006E-2</v>
          </cell>
          <cell r="O175" t="str">
            <v>Обеспечение производственного процесса технологическими приборами и  оборудованием</v>
          </cell>
        </row>
        <row r="176">
          <cell r="D176" t="str">
            <v>K_505-ПГт-11-109</v>
          </cell>
          <cell r="E176">
            <v>0.18624278999999999</v>
          </cell>
          <cell r="F176" t="str">
            <v>коммерческое предложение</v>
          </cell>
          <cell r="G176">
            <v>0.18624278999999999</v>
          </cell>
          <cell r="H176">
            <v>0</v>
          </cell>
          <cell r="I176">
            <v>0</v>
          </cell>
          <cell r="J176">
            <v>0.155202325</v>
          </cell>
          <cell r="K176">
            <v>3.1040464999999989E-2</v>
          </cell>
          <cell r="L176">
            <v>0.15520233</v>
          </cell>
          <cell r="M176">
            <v>2021</v>
          </cell>
          <cell r="N176">
            <v>0.15520233</v>
          </cell>
          <cell r="O176" t="str">
            <v>Обеспечение производственного процесса средствами автоматизации и информатизации</v>
          </cell>
        </row>
        <row r="177">
          <cell r="D177" t="str">
            <v>K_505-ПГт-11-110</v>
          </cell>
          <cell r="E177">
            <v>0.33931325000000007</v>
          </cell>
          <cell r="F177" t="str">
            <v>коммерческое предложение</v>
          </cell>
          <cell r="G177">
            <v>0.33931325000000007</v>
          </cell>
          <cell r="H177">
            <v>0</v>
          </cell>
          <cell r="I177">
            <v>0</v>
          </cell>
          <cell r="J177">
            <v>0.28276104166666671</v>
          </cell>
          <cell r="K177">
            <v>5.6552208333333354E-2</v>
          </cell>
          <cell r="L177">
            <v>0.28276104000000002</v>
          </cell>
          <cell r="M177">
            <v>2021</v>
          </cell>
          <cell r="N177">
            <v>0.28276104000000002</v>
          </cell>
          <cell r="O177" t="str">
            <v>Обеспечение производственного процесса технологическими приборами и  оборудованием</v>
          </cell>
        </row>
        <row r="178">
          <cell r="D178" t="str">
            <v>K_505-ПГт-11-111</v>
          </cell>
          <cell r="E178">
            <v>4.7994969999999998E-2</v>
          </cell>
          <cell r="F178" t="str">
            <v>коммерческое предложение</v>
          </cell>
          <cell r="G178">
            <v>4.7994969999999998E-2</v>
          </cell>
          <cell r="H178">
            <v>0</v>
          </cell>
          <cell r="I178">
            <v>0</v>
          </cell>
          <cell r="J178">
            <v>3.9995808333333327E-2</v>
          </cell>
          <cell r="K178">
            <v>7.9991616666666709E-3</v>
          </cell>
          <cell r="L178">
            <v>3.999581E-2</v>
          </cell>
          <cell r="M178">
            <v>2021</v>
          </cell>
          <cell r="N178">
            <v>3.999581E-2</v>
          </cell>
          <cell r="O178" t="str">
            <v>Обеспечение производственного процесса технологическими приборами и  оборудованием</v>
          </cell>
        </row>
        <row r="179">
          <cell r="D179" t="str">
            <v>K_505-ПГт-11-112</v>
          </cell>
          <cell r="E179">
            <v>5.9603049999999998E-2</v>
          </cell>
          <cell r="F179" t="str">
            <v>коммерческое предложение</v>
          </cell>
          <cell r="G179">
            <v>5.9603049999999998E-2</v>
          </cell>
          <cell r="H179">
            <v>0</v>
          </cell>
          <cell r="I179">
            <v>0</v>
          </cell>
          <cell r="J179">
            <v>4.9669208333333333E-2</v>
          </cell>
          <cell r="K179">
            <v>9.9338416666666651E-3</v>
          </cell>
          <cell r="L179">
            <v>4.9669209999999998E-2</v>
          </cell>
          <cell r="M179">
            <v>2021</v>
          </cell>
          <cell r="N179">
            <v>4.9669209999999998E-2</v>
          </cell>
          <cell r="O179" t="str">
            <v>Обеспечение производственного процесса технологическими приборами и  оборудованием</v>
          </cell>
        </row>
        <row r="180">
          <cell r="D180" t="str">
            <v>K_505-ПГт-11-113</v>
          </cell>
          <cell r="E180">
            <v>0.17126213000000001</v>
          </cell>
          <cell r="F180" t="str">
            <v>коммерческое предложение</v>
          </cell>
          <cell r="G180">
            <v>0.17126213000000001</v>
          </cell>
          <cell r="H180">
            <v>0</v>
          </cell>
          <cell r="I180">
            <v>0</v>
          </cell>
          <cell r="J180">
            <v>0.14271844166666667</v>
          </cell>
          <cell r="K180">
            <v>2.8543688333333345E-2</v>
          </cell>
          <cell r="L180">
            <v>0.14271845</v>
          </cell>
          <cell r="M180">
            <v>2021</v>
          </cell>
          <cell r="N180">
            <v>0.14271845</v>
          </cell>
          <cell r="O180" t="str">
            <v>Обеспечение производственного процесса технологическими приборами и  оборудованием</v>
          </cell>
        </row>
        <row r="181">
          <cell r="D181" t="str">
            <v>K_505-ПГг-39-144</v>
          </cell>
          <cell r="E181">
            <v>0</v>
          </cell>
          <cell r="F181" t="str">
            <v>коммерческое предложение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 t="str">
            <v>нд</v>
          </cell>
          <cell r="N181">
            <v>0</v>
          </cell>
          <cell r="O181" t="str">
            <v>Обеспечение производственного процесса технологическими приборами и  оборудованием</v>
          </cell>
        </row>
        <row r="182">
          <cell r="D182" t="str">
            <v>K_505-ПГт-11-84</v>
          </cell>
          <cell r="E182">
            <v>1.65607196</v>
          </cell>
          <cell r="F182" t="str">
            <v>коммерческое предложение</v>
          </cell>
          <cell r="G182">
            <v>1.65607196</v>
          </cell>
          <cell r="H182">
            <v>0</v>
          </cell>
          <cell r="I182">
            <v>0</v>
          </cell>
          <cell r="J182">
            <v>1.3800599666666666</v>
          </cell>
          <cell r="K182">
            <v>0.27601199333333337</v>
          </cell>
          <cell r="L182">
            <v>1.38005997</v>
          </cell>
          <cell r="M182">
            <v>2021</v>
          </cell>
          <cell r="N182">
            <v>1.38005997</v>
          </cell>
          <cell r="O182" t="str">
            <v>Обеспечение производственного процесса средствами автоматизации и информатизации</v>
          </cell>
        </row>
        <row r="183">
          <cell r="D183" t="str">
            <v>K_505-ПГт-11-85</v>
          </cell>
          <cell r="E183">
            <v>1.3400640000000001</v>
          </cell>
          <cell r="F183" t="str">
            <v>коммерческое предложение</v>
          </cell>
          <cell r="G183">
            <v>1.3400640000000001</v>
          </cell>
          <cell r="H183">
            <v>0</v>
          </cell>
          <cell r="I183">
            <v>0</v>
          </cell>
          <cell r="J183">
            <v>1.1167199999999999</v>
          </cell>
          <cell r="K183">
            <v>0.22334400000000021</v>
          </cell>
          <cell r="L183">
            <v>1.1167199999999999</v>
          </cell>
          <cell r="M183">
            <v>2021</v>
          </cell>
          <cell r="N183">
            <v>1.1167199999999999</v>
          </cell>
          <cell r="O183" t="str">
            <v>Обеспечение производственного процесса средствами автоматизации и информатизации</v>
          </cell>
        </row>
        <row r="184">
          <cell r="D184" t="str">
            <v>K_505-ПГт-11-86</v>
          </cell>
          <cell r="E184">
            <v>1.295306772</v>
          </cell>
          <cell r="F184" t="str">
            <v>коммерческое предложение</v>
          </cell>
          <cell r="G184">
            <v>1.295306772</v>
          </cell>
          <cell r="H184">
            <v>0</v>
          </cell>
          <cell r="I184">
            <v>0</v>
          </cell>
          <cell r="J184">
            <v>1.07942231</v>
          </cell>
          <cell r="K184">
            <v>0.215884462</v>
          </cell>
          <cell r="L184">
            <v>1.07942231</v>
          </cell>
          <cell r="M184">
            <v>2024</v>
          </cell>
          <cell r="N184">
            <v>1.07942231</v>
          </cell>
          <cell r="O184" t="str">
            <v>Обеспечение производственного процесса средствами автоматизации и информатизации</v>
          </cell>
        </row>
        <row r="185">
          <cell r="D185" t="str">
            <v>K_505-ПГт-11-87</v>
          </cell>
          <cell r="E185">
            <v>0.73224267599999993</v>
          </cell>
          <cell r="F185" t="str">
            <v>коммерческое предложение</v>
          </cell>
          <cell r="G185">
            <v>0.73224267599999993</v>
          </cell>
          <cell r="H185">
            <v>0</v>
          </cell>
          <cell r="I185">
            <v>0</v>
          </cell>
          <cell r="J185">
            <v>0.61020222999999996</v>
          </cell>
          <cell r="K185">
            <v>0.12204044599999997</v>
          </cell>
          <cell r="L185">
            <v>0.61020222999999996</v>
          </cell>
          <cell r="M185">
            <v>2024</v>
          </cell>
          <cell r="N185">
            <v>0.61020222999999996</v>
          </cell>
          <cell r="O185" t="str">
            <v>Обеспечение производственного процесса средствами автоматизации и информатизации</v>
          </cell>
        </row>
        <row r="186">
          <cell r="D186" t="str">
            <v>K_505-ПГт-11-88</v>
          </cell>
          <cell r="E186">
            <v>4.8816178079999997</v>
          </cell>
          <cell r="F186" t="str">
            <v>коммерческое предложение</v>
          </cell>
          <cell r="G186">
            <v>4.8816178079999997</v>
          </cell>
          <cell r="H186">
            <v>0</v>
          </cell>
          <cell r="I186">
            <v>0</v>
          </cell>
          <cell r="J186">
            <v>4.06801484</v>
          </cell>
          <cell r="K186">
            <v>0.81360296799999965</v>
          </cell>
          <cell r="L186">
            <v>4.06801484</v>
          </cell>
          <cell r="M186">
            <v>2024</v>
          </cell>
          <cell r="N186">
            <v>4.06801484</v>
          </cell>
          <cell r="O186" t="str">
            <v>Обеспечение производственного процесса средствами автоматизации и информатизации</v>
          </cell>
        </row>
        <row r="187">
          <cell r="D187" t="str">
            <v>K_505-ПГт-11-93</v>
          </cell>
          <cell r="E187">
            <v>1.073571048</v>
          </cell>
          <cell r="F187" t="str">
            <v>коммерческое предложение</v>
          </cell>
          <cell r="G187">
            <v>0.87</v>
          </cell>
          <cell r="H187">
            <v>0</v>
          </cell>
          <cell r="I187">
            <v>0</v>
          </cell>
          <cell r="J187">
            <v>0.72499999999999998</v>
          </cell>
          <cell r="K187">
            <v>0.14500000000000002</v>
          </cell>
          <cell r="L187">
            <v>0.72499999999999998</v>
          </cell>
          <cell r="M187">
            <v>2021</v>
          </cell>
          <cell r="N187">
            <v>0.89464253999999999</v>
          </cell>
          <cell r="O187" t="str">
            <v>Обеспечение производственного процесса средствами автоматизации и информатизации</v>
          </cell>
        </row>
        <row r="188">
          <cell r="D188" t="str">
            <v>J_505-ПГт-11-47</v>
          </cell>
          <cell r="E188">
            <v>6.5469999999999997</v>
          </cell>
          <cell r="F188" t="str">
            <v>коммерческое предложение</v>
          </cell>
          <cell r="G188">
            <v>6.5469999999999997</v>
          </cell>
          <cell r="H188">
            <v>0</v>
          </cell>
          <cell r="I188">
            <v>0</v>
          </cell>
          <cell r="J188">
            <v>6.5469999999999997</v>
          </cell>
          <cell r="K188">
            <v>0</v>
          </cell>
          <cell r="L188">
            <v>6.5469999999999997</v>
          </cell>
          <cell r="M188">
            <v>2020</v>
          </cell>
          <cell r="N188">
            <v>6.5469999999999997</v>
          </cell>
          <cell r="O188" t="str">
            <v>Обеспечение производственного процесса специализированной техникой</v>
          </cell>
        </row>
        <row r="189">
          <cell r="D189" t="str">
            <v>J_505-ПГт-11-48</v>
          </cell>
          <cell r="E189">
            <v>1.8480000000000001</v>
          </cell>
          <cell r="F189" t="str">
            <v>коммерческое предложение</v>
          </cell>
          <cell r="G189">
            <v>1.8480000000000001</v>
          </cell>
          <cell r="H189">
            <v>0</v>
          </cell>
          <cell r="I189">
            <v>0</v>
          </cell>
          <cell r="J189">
            <v>1.54</v>
          </cell>
          <cell r="K189">
            <v>0.30800000000000005</v>
          </cell>
          <cell r="L189">
            <v>1.54</v>
          </cell>
          <cell r="M189">
            <v>2020</v>
          </cell>
          <cell r="N189">
            <v>1.54</v>
          </cell>
          <cell r="O189" t="str">
            <v>Обеспечение производственного процесса специализированной техникой</v>
          </cell>
        </row>
        <row r="190">
          <cell r="D190" t="str">
            <v>J_505-ПГт-11-49</v>
          </cell>
          <cell r="E190">
            <v>3.9085200000000002</v>
          </cell>
          <cell r="F190" t="str">
            <v>коммерческое предложение</v>
          </cell>
          <cell r="G190">
            <v>3.9085200000000002</v>
          </cell>
          <cell r="H190">
            <v>0</v>
          </cell>
          <cell r="I190">
            <v>0</v>
          </cell>
          <cell r="J190">
            <v>3.2571000000000003</v>
          </cell>
          <cell r="K190">
            <v>0.65141999999999989</v>
          </cell>
          <cell r="L190">
            <v>3.2571000000000003</v>
          </cell>
          <cell r="M190">
            <v>2020</v>
          </cell>
          <cell r="N190">
            <v>3.2571000000000003</v>
          </cell>
          <cell r="O190" t="str">
            <v>Обеспечение производственного процесса специализированной техникой</v>
          </cell>
        </row>
        <row r="191">
          <cell r="D191" t="str">
            <v>J_505-ПГт-11-50</v>
          </cell>
          <cell r="E191">
            <v>11.713271550000002</v>
          </cell>
          <cell r="F191" t="str">
            <v>коммерческое предложение</v>
          </cell>
          <cell r="G191">
            <v>11.713271550000002</v>
          </cell>
          <cell r="H191">
            <v>0</v>
          </cell>
          <cell r="I191">
            <v>0</v>
          </cell>
          <cell r="J191">
            <v>9.7610596199999993</v>
          </cell>
          <cell r="K191">
            <v>1.9522119300000025</v>
          </cell>
          <cell r="L191">
            <v>9.7610596300000001</v>
          </cell>
          <cell r="M191">
            <v>2020</v>
          </cell>
          <cell r="N191">
            <v>9.7610596300000001</v>
          </cell>
          <cell r="O191" t="str">
            <v>Обеспечение производственного процесса специализированной техникой</v>
          </cell>
        </row>
        <row r="192">
          <cell r="D192" t="str">
            <v>J_505-ПГт-11-51</v>
          </cell>
          <cell r="E192">
            <v>2.4</v>
          </cell>
          <cell r="F192" t="str">
            <v>коммерческое предложение</v>
          </cell>
          <cell r="G192">
            <v>2.4</v>
          </cell>
          <cell r="H192">
            <v>0</v>
          </cell>
          <cell r="I192">
            <v>0</v>
          </cell>
          <cell r="J192">
            <v>2</v>
          </cell>
          <cell r="K192">
            <v>0.39999999999999991</v>
          </cell>
          <cell r="L192">
            <v>2</v>
          </cell>
          <cell r="M192">
            <v>2021</v>
          </cell>
          <cell r="N192">
            <v>2</v>
          </cell>
          <cell r="O192" t="str">
            <v>Обеспечение производственного процесса специализированной техникой</v>
          </cell>
        </row>
        <row r="193">
          <cell r="D193" t="str">
            <v>J_505-ПГт-11-52</v>
          </cell>
          <cell r="E193">
            <v>15.160915320000001</v>
          </cell>
          <cell r="F193" t="str">
            <v>коммерческое предложение</v>
          </cell>
          <cell r="G193">
            <v>15.160915320000001</v>
          </cell>
          <cell r="H193">
            <v>0</v>
          </cell>
          <cell r="I193">
            <v>0</v>
          </cell>
          <cell r="J193">
            <v>12.634096100000001</v>
          </cell>
          <cell r="K193">
            <v>2.5268192200000001</v>
          </cell>
          <cell r="L193">
            <v>12.634096100000001</v>
          </cell>
          <cell r="M193">
            <v>2020</v>
          </cell>
          <cell r="N193">
            <v>12.634096100000001</v>
          </cell>
          <cell r="O193" t="str">
            <v>Обеспечение производственного процесса специализированной техникой</v>
          </cell>
        </row>
        <row r="194">
          <cell r="D194" t="str">
            <v>J_505-ПГт-11-53</v>
          </cell>
          <cell r="E194">
            <v>6.516</v>
          </cell>
          <cell r="F194" t="str">
            <v>коммерческое предложение</v>
          </cell>
          <cell r="G194">
            <v>6.516</v>
          </cell>
          <cell r="H194">
            <v>0</v>
          </cell>
          <cell r="I194">
            <v>0</v>
          </cell>
          <cell r="J194">
            <v>5.43</v>
          </cell>
          <cell r="K194">
            <v>1.0860000000000003</v>
          </cell>
          <cell r="L194">
            <v>5.43</v>
          </cell>
          <cell r="M194">
            <v>2020</v>
          </cell>
          <cell r="N194">
            <v>5.43</v>
          </cell>
          <cell r="O194" t="str">
            <v>Обеспечение производственного процесса специализированной техникой</v>
          </cell>
        </row>
        <row r="195">
          <cell r="D195" t="str">
            <v>J_505-ПГт-11-54</v>
          </cell>
          <cell r="E195">
            <v>22.569175643999998</v>
          </cell>
          <cell r="F195" t="str">
            <v>коммерческое предложение</v>
          </cell>
          <cell r="G195">
            <v>22.569175643999998</v>
          </cell>
          <cell r="H195">
            <v>0</v>
          </cell>
          <cell r="I195">
            <v>0</v>
          </cell>
          <cell r="J195">
            <v>18.807646370000001</v>
          </cell>
          <cell r="K195">
            <v>3.761529273999999</v>
          </cell>
          <cell r="L195">
            <v>18.807646370000001</v>
          </cell>
          <cell r="M195">
            <v>2022</v>
          </cell>
          <cell r="N195">
            <v>18.807646370000001</v>
          </cell>
          <cell r="O195" t="str">
            <v>Обеспечение производственного процесса специализированной техникой</v>
          </cell>
        </row>
        <row r="196">
          <cell r="D196" t="str">
            <v>K_505-ПГт-11-114</v>
          </cell>
          <cell r="E196">
            <v>3.3652284300000002</v>
          </cell>
          <cell r="F196" t="str">
            <v>коммерческое предложение</v>
          </cell>
          <cell r="G196">
            <v>3.3652284300000002</v>
          </cell>
          <cell r="H196">
            <v>0</v>
          </cell>
          <cell r="I196">
            <v>0</v>
          </cell>
          <cell r="J196">
            <v>2.8043570250000003</v>
          </cell>
          <cell r="K196">
            <v>0.56087140499999988</v>
          </cell>
          <cell r="L196">
            <v>2.8043570299999998</v>
          </cell>
          <cell r="M196">
            <v>2021</v>
          </cell>
          <cell r="N196">
            <v>2.8043570299999998</v>
          </cell>
          <cell r="O196" t="str">
            <v>Обеспечение производственного процесса специализированной техникой</v>
          </cell>
        </row>
        <row r="197">
          <cell r="D197" t="str">
            <v>L_505-ПГг-39-182</v>
          </cell>
          <cell r="E197">
            <v>3.733152</v>
          </cell>
          <cell r="F197" t="str">
            <v>коммерческое предложение</v>
          </cell>
          <cell r="G197">
            <v>3.733152</v>
          </cell>
          <cell r="H197">
            <v>0</v>
          </cell>
          <cell r="I197">
            <v>0</v>
          </cell>
          <cell r="J197">
            <v>3.1109599999999999</v>
          </cell>
          <cell r="K197">
            <v>0.62219200000000008</v>
          </cell>
          <cell r="L197">
            <v>3.1109599999999999</v>
          </cell>
          <cell r="M197">
            <v>2021</v>
          </cell>
          <cell r="N197">
            <v>3.1109599999999999</v>
          </cell>
          <cell r="O197" t="str">
            <v>Обеспечение производственного процесса специализированной техникой</v>
          </cell>
        </row>
        <row r="198">
          <cell r="D198" t="str">
            <v>K_505-ПГт-11-115</v>
          </cell>
          <cell r="E198">
            <v>12.12699029</v>
          </cell>
          <cell r="F198" t="str">
            <v>коммерческое предложение</v>
          </cell>
          <cell r="G198">
            <v>12.12699029</v>
          </cell>
          <cell r="H198">
            <v>0</v>
          </cell>
          <cell r="I198">
            <v>0</v>
          </cell>
          <cell r="J198">
            <v>10.105825241666667</v>
          </cell>
          <cell r="K198">
            <v>2.0211650483333337</v>
          </cell>
          <cell r="L198">
            <v>10.10582524</v>
          </cell>
          <cell r="M198">
            <v>2021</v>
          </cell>
          <cell r="N198">
            <v>10.10582524</v>
          </cell>
          <cell r="O198" t="str">
            <v>Обеспечение производственного процесса специализированной техникой</v>
          </cell>
        </row>
        <row r="199">
          <cell r="D199" t="str">
            <v>K_505-ПГт-11-116</v>
          </cell>
          <cell r="E199">
            <v>31.582919950000001</v>
          </cell>
          <cell r="F199" t="str">
            <v>коммерческое предложение</v>
          </cell>
          <cell r="G199">
            <v>31.582919950000001</v>
          </cell>
          <cell r="H199">
            <v>0</v>
          </cell>
          <cell r="I199">
            <v>0</v>
          </cell>
          <cell r="J199">
            <v>26.319099958333332</v>
          </cell>
          <cell r="K199">
            <v>5.2638199916666686</v>
          </cell>
          <cell r="L199">
            <v>26.319099959999999</v>
          </cell>
          <cell r="M199">
            <v>2021</v>
          </cell>
          <cell r="N199">
            <v>26.319099959999999</v>
          </cell>
          <cell r="O199" t="str">
            <v>Обеспечение производственного процесса специализированной техникой</v>
          </cell>
        </row>
        <row r="200">
          <cell r="D200" t="str">
            <v>J_505-ПГт-11-55</v>
          </cell>
          <cell r="E200">
            <v>2.2206301919999998</v>
          </cell>
          <cell r="F200" t="str">
            <v>коммерческое предложение</v>
          </cell>
          <cell r="G200">
            <v>2.2206301919999998</v>
          </cell>
          <cell r="H200">
            <v>0</v>
          </cell>
          <cell r="I200">
            <v>0</v>
          </cell>
          <cell r="J200">
            <v>1.8505251599999997</v>
          </cell>
          <cell r="K200">
            <v>0.37010503200000011</v>
          </cell>
          <cell r="L200">
            <v>1.8505251599999999</v>
          </cell>
          <cell r="M200">
            <v>2022</v>
          </cell>
          <cell r="N200">
            <v>1.8505251599999999</v>
          </cell>
          <cell r="O200" t="str">
            <v>Обеспечение производственного процесса специализированной техникой</v>
          </cell>
        </row>
        <row r="201">
          <cell r="D201" t="str">
            <v>J_505-ПГт-11-56</v>
          </cell>
          <cell r="E201">
            <v>1.4188919280000001</v>
          </cell>
          <cell r="F201" t="str">
            <v>коммерческое предложение</v>
          </cell>
          <cell r="G201">
            <v>1.4188919280000001</v>
          </cell>
          <cell r="H201">
            <v>0</v>
          </cell>
          <cell r="I201">
            <v>0</v>
          </cell>
          <cell r="J201">
            <v>1.1824099400000001</v>
          </cell>
          <cell r="K201">
            <v>0.23648198799999998</v>
          </cell>
          <cell r="L201">
            <v>1.1824099400000001</v>
          </cell>
          <cell r="M201">
            <v>2022</v>
          </cell>
          <cell r="N201">
            <v>1.1824099400000001</v>
          </cell>
          <cell r="O201" t="str">
            <v>Обеспечение производственного процесса специализированной техникой</v>
          </cell>
        </row>
        <row r="202">
          <cell r="D202" t="str">
            <v>J_505-ПГт-11-57</v>
          </cell>
          <cell r="E202">
            <v>8.0255858880000002</v>
          </cell>
          <cell r="F202" t="str">
            <v>коммерческое предложение</v>
          </cell>
          <cell r="G202">
            <v>8.0255858880000002</v>
          </cell>
          <cell r="H202">
            <v>0</v>
          </cell>
          <cell r="I202">
            <v>0</v>
          </cell>
          <cell r="J202">
            <v>6.6879882400000001</v>
          </cell>
          <cell r="K202">
            <v>1.3375976479999996</v>
          </cell>
          <cell r="L202">
            <v>6.6879882400000001</v>
          </cell>
          <cell r="M202">
            <v>2022</v>
          </cell>
          <cell r="N202">
            <v>6.6879882400000001</v>
          </cell>
          <cell r="O202" t="str">
            <v>Обеспечение производственного процесса специализированной техникой</v>
          </cell>
        </row>
        <row r="203">
          <cell r="D203" t="str">
            <v>J_505-ПГт-11-59</v>
          </cell>
          <cell r="E203">
            <v>23.035134048000003</v>
          </cell>
          <cell r="F203" t="str">
            <v>коммерческое предложение</v>
          </cell>
          <cell r="G203">
            <v>23.035134048000003</v>
          </cell>
          <cell r="H203">
            <v>0</v>
          </cell>
          <cell r="I203">
            <v>0</v>
          </cell>
          <cell r="J203">
            <v>19.195945040000002</v>
          </cell>
          <cell r="K203">
            <v>3.8391890080000017</v>
          </cell>
          <cell r="L203">
            <v>19.195945040000002</v>
          </cell>
          <cell r="M203">
            <v>2024</v>
          </cell>
          <cell r="N203">
            <v>19.195945040000002</v>
          </cell>
          <cell r="O203" t="str">
            <v>Обеспечение производственного процесса специализированной техникой</v>
          </cell>
        </row>
        <row r="204">
          <cell r="D204" t="str">
            <v>J_505-ПГт-11-60</v>
          </cell>
          <cell r="E204">
            <v>4.0222496759999995</v>
          </cell>
          <cell r="F204" t="str">
            <v>коммерческое предложение</v>
          </cell>
          <cell r="G204">
            <v>4.0222496759999995</v>
          </cell>
          <cell r="H204">
            <v>0</v>
          </cell>
          <cell r="I204">
            <v>0</v>
          </cell>
          <cell r="J204">
            <v>3.35187473</v>
          </cell>
          <cell r="K204">
            <v>0.67037494599999947</v>
          </cell>
          <cell r="L204">
            <v>3.35187473</v>
          </cell>
          <cell r="M204">
            <v>2024</v>
          </cell>
          <cell r="N204">
            <v>3.35187473</v>
          </cell>
          <cell r="O204" t="str">
            <v>Обеспечение производственного процесса специализированной техникой</v>
          </cell>
        </row>
        <row r="205">
          <cell r="D205" t="str">
            <v>J_505-ПГт-11-74</v>
          </cell>
          <cell r="E205">
            <v>7.751093784</v>
          </cell>
          <cell r="F205" t="str">
            <v>коммерческое предложение</v>
          </cell>
          <cell r="G205">
            <v>7.751093784</v>
          </cell>
          <cell r="H205">
            <v>0</v>
          </cell>
          <cell r="I205">
            <v>0</v>
          </cell>
          <cell r="J205">
            <v>6.4592448200000003</v>
          </cell>
          <cell r="K205">
            <v>1.2918489639999997</v>
          </cell>
          <cell r="L205">
            <v>6.4592448200000003</v>
          </cell>
          <cell r="M205">
            <v>2024</v>
          </cell>
          <cell r="N205">
            <v>6.4592448200000003</v>
          </cell>
          <cell r="O205" t="str">
            <v>Обеспечение производственного процесса специализированной техникой</v>
          </cell>
        </row>
        <row r="206">
          <cell r="D206" t="str">
            <v>J_505-ПГт-11-82</v>
          </cell>
          <cell r="E206">
            <v>0.52963106760000001</v>
          </cell>
          <cell r="F206" t="str">
            <v>коммерческое предложение</v>
          </cell>
          <cell r="G206">
            <v>0.52963106760000001</v>
          </cell>
          <cell r="H206">
            <v>0</v>
          </cell>
          <cell r="I206">
            <v>0</v>
          </cell>
          <cell r="J206">
            <v>0.44135922299999997</v>
          </cell>
          <cell r="K206">
            <v>8.827184460000001E-2</v>
          </cell>
          <cell r="L206">
            <v>0.44135922299999997</v>
          </cell>
          <cell r="M206">
            <v>2020</v>
          </cell>
          <cell r="N206">
            <v>0.44135922299999997</v>
          </cell>
          <cell r="O206" t="str">
            <v>Обеспечение производственного процесса технологическими приборами и  оборудованием</v>
          </cell>
        </row>
        <row r="207">
          <cell r="D207" t="str">
            <v>J_505-ПГт-11-61</v>
          </cell>
          <cell r="E207">
            <v>0.18786000000000003</v>
          </cell>
          <cell r="F207" t="str">
            <v>коммерческое предложение</v>
          </cell>
          <cell r="G207">
            <v>0.18786000000000003</v>
          </cell>
          <cell r="H207">
            <v>0</v>
          </cell>
          <cell r="I207">
            <v>0</v>
          </cell>
          <cell r="J207">
            <v>0.15654999999999999</v>
          </cell>
          <cell r="K207">
            <v>3.1310000000000004E-2</v>
          </cell>
          <cell r="L207">
            <v>0.15655000000000002</v>
          </cell>
          <cell r="M207">
            <v>2020</v>
          </cell>
          <cell r="N207">
            <v>0.15655000000000002</v>
          </cell>
          <cell r="O207" t="str">
            <v>Обеспечение производственного процесса технологическими приборами и  оборудованием</v>
          </cell>
        </row>
        <row r="208">
          <cell r="D208" t="str">
            <v>J_505-ПГт-11-62</v>
          </cell>
          <cell r="E208">
            <v>0.27565048799999997</v>
          </cell>
          <cell r="F208" t="str">
            <v>коммерческое предложение</v>
          </cell>
          <cell r="G208">
            <v>0.27565048799999997</v>
          </cell>
          <cell r="H208">
            <v>0</v>
          </cell>
          <cell r="I208">
            <v>0</v>
          </cell>
          <cell r="J208">
            <v>0.22970873999999999</v>
          </cell>
          <cell r="K208">
            <v>4.5941747999999977E-2</v>
          </cell>
          <cell r="L208">
            <v>0.22970873999999999</v>
          </cell>
          <cell r="M208">
            <v>2020</v>
          </cell>
          <cell r="N208">
            <v>0.22970873999999999</v>
          </cell>
          <cell r="O208" t="str">
            <v>Обеспечение производственного процесса технологическими приборами и  оборудованием</v>
          </cell>
        </row>
        <row r="209">
          <cell r="D209" t="str">
            <v>J_505-ПГт-11-63</v>
          </cell>
          <cell r="E209">
            <v>0.29677999999999999</v>
          </cell>
          <cell r="F209" t="str">
            <v>коммерческое предложение</v>
          </cell>
          <cell r="G209">
            <v>0.29677999999999999</v>
          </cell>
          <cell r="H209">
            <v>0</v>
          </cell>
          <cell r="I209">
            <v>0</v>
          </cell>
          <cell r="J209">
            <v>0.24731666999999999</v>
          </cell>
          <cell r="K209">
            <v>4.946333E-2</v>
          </cell>
          <cell r="L209">
            <v>0.24731666999999999</v>
          </cell>
          <cell r="M209">
            <v>2020</v>
          </cell>
          <cell r="N209">
            <v>0.24731666999999999</v>
          </cell>
          <cell r="O209" t="str">
            <v>Обеспечение производственного процесса технологическими приборами и  оборудованием</v>
          </cell>
        </row>
        <row r="210">
          <cell r="D210" t="str">
            <v>J_505-ПГт-11-64</v>
          </cell>
          <cell r="E210">
            <v>0.108</v>
          </cell>
          <cell r="F210" t="str">
            <v>коммерческое предложение</v>
          </cell>
          <cell r="G210">
            <v>0.108</v>
          </cell>
          <cell r="H210">
            <v>0</v>
          </cell>
          <cell r="I210">
            <v>0</v>
          </cell>
          <cell r="J210">
            <v>0.09</v>
          </cell>
          <cell r="K210">
            <v>1.8000000000000002E-2</v>
          </cell>
          <cell r="L210">
            <v>0.09</v>
          </cell>
          <cell r="M210">
            <v>2020</v>
          </cell>
          <cell r="N210">
            <v>0.09</v>
          </cell>
          <cell r="O210" t="str">
            <v>Обеспечение производственного процесса технологическими приборами и  оборудованием</v>
          </cell>
        </row>
        <row r="211">
          <cell r="D211" t="str">
            <v>J_505-ПГт-11-65</v>
          </cell>
          <cell r="E211">
            <v>5.2953E-2</v>
          </cell>
          <cell r="F211" t="str">
            <v>коммерческое предложение</v>
          </cell>
          <cell r="G211">
            <v>5.2953E-2</v>
          </cell>
          <cell r="H211">
            <v>0</v>
          </cell>
          <cell r="I211">
            <v>0</v>
          </cell>
          <cell r="J211">
            <v>4.41275E-2</v>
          </cell>
          <cell r="K211">
            <v>8.8255E-3</v>
          </cell>
          <cell r="L211">
            <v>4.41275E-2</v>
          </cell>
          <cell r="M211">
            <v>2020</v>
          </cell>
          <cell r="N211">
            <v>4.41275E-2</v>
          </cell>
          <cell r="O211" t="str">
            <v>Обеспечение производственного процесса технологическими приборами и  оборудованием</v>
          </cell>
        </row>
        <row r="212">
          <cell r="D212" t="str">
            <v>J_505-ПГт-11-66</v>
          </cell>
          <cell r="E212">
            <v>0</v>
          </cell>
          <cell r="F212" t="str">
            <v>коммерческое предложение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 t="str">
            <v>нд</v>
          </cell>
          <cell r="N212">
            <v>0</v>
          </cell>
          <cell r="O212" t="str">
            <v>Обеспечение производственного процесса технологическими приборами и  оборудованием</v>
          </cell>
        </row>
        <row r="213">
          <cell r="D213" t="str">
            <v>J_505-ПГт-11-67</v>
          </cell>
          <cell r="E213">
            <v>0.34367999999999999</v>
          </cell>
          <cell r="F213" t="str">
            <v>коммерческое предложение</v>
          </cell>
          <cell r="G213">
            <v>0.34367999999999999</v>
          </cell>
          <cell r="H213">
            <v>0</v>
          </cell>
          <cell r="I213">
            <v>0</v>
          </cell>
          <cell r="J213">
            <v>0.28639999999999999</v>
          </cell>
          <cell r="K213">
            <v>5.7279999999999998E-2</v>
          </cell>
          <cell r="L213">
            <v>0.28639999999999999</v>
          </cell>
          <cell r="M213">
            <v>2020</v>
          </cell>
          <cell r="N213">
            <v>0.28639999999999999</v>
          </cell>
          <cell r="O213" t="str">
            <v>Обеспечение производственного процесса технологическими приборами и  оборудованием</v>
          </cell>
        </row>
        <row r="214">
          <cell r="D214" t="str">
            <v>J_505-ПГт-11-68</v>
          </cell>
          <cell r="E214">
            <v>0.64200000000000002</v>
          </cell>
          <cell r="F214" t="str">
            <v>коммерческое предложение</v>
          </cell>
          <cell r="G214">
            <v>0.64200000000000002</v>
          </cell>
          <cell r="H214">
            <v>0</v>
          </cell>
          <cell r="I214">
            <v>0</v>
          </cell>
          <cell r="J214">
            <v>0.53500000000000003</v>
          </cell>
          <cell r="K214">
            <v>0.10699999999999998</v>
          </cell>
          <cell r="L214">
            <v>0.53500000000000003</v>
          </cell>
          <cell r="M214">
            <v>2020</v>
          </cell>
          <cell r="N214">
            <v>0.53500000000000003</v>
          </cell>
          <cell r="O214" t="str">
            <v>Обеспечение производственного процесса технологическими приборами и  оборудованием</v>
          </cell>
        </row>
        <row r="215">
          <cell r="D215" t="str">
            <v>J_505-ПГт-11-69</v>
          </cell>
          <cell r="E215">
            <v>0.35486306000000001</v>
          </cell>
          <cell r="F215" t="str">
            <v>коммерческое предложение</v>
          </cell>
          <cell r="G215">
            <v>0.35486306000000001</v>
          </cell>
          <cell r="H215">
            <v>0</v>
          </cell>
          <cell r="I215">
            <v>0</v>
          </cell>
          <cell r="J215">
            <v>0.29571922</v>
          </cell>
          <cell r="K215">
            <v>5.9143840000000003E-2</v>
          </cell>
          <cell r="L215">
            <v>0.29571922</v>
          </cell>
          <cell r="M215">
            <v>2020</v>
          </cell>
          <cell r="N215">
            <v>0.29571922</v>
          </cell>
          <cell r="O215" t="str">
            <v>Обеспечение производственного процесса технологическими приборами и  оборудованием</v>
          </cell>
        </row>
        <row r="216">
          <cell r="D216" t="str">
            <v>J_505-ПГт-11-70</v>
          </cell>
          <cell r="E216">
            <v>0.12720766</v>
          </cell>
          <cell r="F216" t="str">
            <v>коммерческое предложение</v>
          </cell>
          <cell r="G216">
            <v>0.12720766</v>
          </cell>
          <cell r="H216">
            <v>0</v>
          </cell>
          <cell r="I216">
            <v>0</v>
          </cell>
          <cell r="J216">
            <v>0.10600638</v>
          </cell>
          <cell r="K216">
            <v>2.1201280000000003E-2</v>
          </cell>
          <cell r="L216">
            <v>0.10600638000000001</v>
          </cell>
          <cell r="M216">
            <v>2020</v>
          </cell>
          <cell r="N216">
            <v>0.10600638000000001</v>
          </cell>
          <cell r="O216" t="str">
            <v>Обеспечение производственного процесса технологическими приборами и  оборудованием</v>
          </cell>
        </row>
        <row r="217">
          <cell r="D217" t="str">
            <v>J_505-ПГт-11-71</v>
          </cell>
          <cell r="E217">
            <v>0</v>
          </cell>
          <cell r="F217" t="str">
            <v>коммерческое предложение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 t="str">
            <v>нд</v>
          </cell>
          <cell r="N217">
            <v>0</v>
          </cell>
          <cell r="O217" t="str">
            <v>Обеспечение производственного процесса технологическими приборами и  оборудованием</v>
          </cell>
        </row>
        <row r="218">
          <cell r="D218" t="str">
            <v>J_505-ПГт-11-72</v>
          </cell>
          <cell r="E218">
            <v>6.5985290000000002E-2</v>
          </cell>
          <cell r="F218" t="str">
            <v>коммерческое предложение</v>
          </cell>
          <cell r="G218">
            <v>6.5985290000000002E-2</v>
          </cell>
          <cell r="H218">
            <v>0</v>
          </cell>
          <cell r="I218">
            <v>0</v>
          </cell>
          <cell r="J218">
            <v>5.498774E-2</v>
          </cell>
          <cell r="K218">
            <v>1.0997550000000002E-2</v>
          </cell>
          <cell r="L218">
            <v>5.4987739999999993E-2</v>
          </cell>
          <cell r="M218">
            <v>2020</v>
          </cell>
          <cell r="N218">
            <v>5.4987739999999993E-2</v>
          </cell>
          <cell r="O218" t="str">
            <v>Обеспечение производственного процесса технологическими приборами и  оборудованием</v>
          </cell>
        </row>
        <row r="219">
          <cell r="D219" t="str">
            <v>J_505-ПГт-11-73</v>
          </cell>
          <cell r="E219">
            <v>0.11318708399999999</v>
          </cell>
          <cell r="F219" t="str">
            <v>коммерческое предложение</v>
          </cell>
          <cell r="G219">
            <v>0.11318708399999999</v>
          </cell>
          <cell r="H219">
            <v>0</v>
          </cell>
          <cell r="I219">
            <v>0</v>
          </cell>
          <cell r="J219">
            <v>9.4322569999999994E-2</v>
          </cell>
          <cell r="K219">
            <v>1.8864513999999999E-2</v>
          </cell>
          <cell r="L219">
            <v>9.4322569999999994E-2</v>
          </cell>
          <cell r="M219">
            <v>2022</v>
          </cell>
          <cell r="N219">
            <v>9.4322569999999994E-2</v>
          </cell>
          <cell r="O219" t="str">
            <v>Обеспечение производственного процесса технологическими приборами и  оборудованием</v>
          </cell>
        </row>
        <row r="220">
          <cell r="D220" t="str">
            <v>J_505-ПГт-11-75</v>
          </cell>
          <cell r="E220">
            <v>0</v>
          </cell>
          <cell r="F220" t="str">
            <v>коммерческое предложение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 t="str">
            <v>нд</v>
          </cell>
          <cell r="N220">
            <v>0</v>
          </cell>
          <cell r="O220" t="str">
            <v>Обеспечение производственного процесса технологическими приборами и  оборудованием</v>
          </cell>
        </row>
        <row r="221">
          <cell r="D221" t="str">
            <v>J_505-ПГт-11-76</v>
          </cell>
          <cell r="E221">
            <v>7.2034751999999994E-2</v>
          </cell>
          <cell r="F221" t="str">
            <v>коммерческое предложение</v>
          </cell>
          <cell r="G221">
            <v>7.2034751999999994E-2</v>
          </cell>
          <cell r="H221">
            <v>0</v>
          </cell>
          <cell r="I221">
            <v>0</v>
          </cell>
          <cell r="J221">
            <v>6.0028959999999999E-2</v>
          </cell>
          <cell r="K221">
            <v>1.2005791999999994E-2</v>
          </cell>
          <cell r="L221">
            <v>6.0028959999999999E-2</v>
          </cell>
          <cell r="M221">
            <v>2022</v>
          </cell>
          <cell r="N221">
            <v>6.0028959999999999E-2</v>
          </cell>
          <cell r="O221" t="str">
            <v>Обеспечение производственного процесса технологическими приборами и  оборудованием</v>
          </cell>
        </row>
        <row r="222">
          <cell r="D222" t="str">
            <v>J_505-ПГт-11-77</v>
          </cell>
          <cell r="E222">
            <v>0.11928924</v>
          </cell>
          <cell r="F222" t="str">
            <v>коммерческое предложение</v>
          </cell>
          <cell r="G222">
            <v>0.11928924</v>
          </cell>
          <cell r="H222">
            <v>0</v>
          </cell>
          <cell r="I222">
            <v>0</v>
          </cell>
          <cell r="J222">
            <v>9.9407700000000002E-2</v>
          </cell>
          <cell r="K222">
            <v>1.9881540000000003E-2</v>
          </cell>
          <cell r="L222">
            <v>9.9407700000000002E-2</v>
          </cell>
          <cell r="M222">
            <v>2023</v>
          </cell>
          <cell r="N222">
            <v>9.9407700000000002E-2</v>
          </cell>
          <cell r="O222" t="str">
            <v>Обеспечение производственного процесса технологическими приборами и  оборудованием</v>
          </cell>
        </row>
        <row r="223">
          <cell r="D223" t="str">
            <v>J_505-ПГт-11-78</v>
          </cell>
          <cell r="E223">
            <v>0.69563054400000002</v>
          </cell>
          <cell r="F223" t="str">
            <v>коммерческое предложение</v>
          </cell>
          <cell r="G223">
            <v>0.69563054400000002</v>
          </cell>
          <cell r="H223">
            <v>0</v>
          </cell>
          <cell r="I223">
            <v>0</v>
          </cell>
          <cell r="J223">
            <v>0.57969212000000003</v>
          </cell>
          <cell r="K223">
            <v>0.11593842399999998</v>
          </cell>
          <cell r="L223">
            <v>0.57969212000000003</v>
          </cell>
          <cell r="M223">
            <v>2024</v>
          </cell>
          <cell r="N223">
            <v>0.57969212000000003</v>
          </cell>
          <cell r="O223" t="str">
            <v>Обеспечение производственного процесса технологическими приборами и  оборудованием</v>
          </cell>
        </row>
        <row r="224">
          <cell r="D224" t="str">
            <v>J_505-ПГт-11-83</v>
          </cell>
          <cell r="E224">
            <v>1.0042666679999999</v>
          </cell>
          <cell r="F224" t="str">
            <v>коммерческое предложение</v>
          </cell>
          <cell r="G224">
            <v>1.0042666679999999</v>
          </cell>
          <cell r="H224">
            <v>0</v>
          </cell>
          <cell r="I224">
            <v>0</v>
          </cell>
          <cell r="J224">
            <v>0.83688889</v>
          </cell>
          <cell r="K224">
            <v>0.16737777799999987</v>
          </cell>
          <cell r="L224">
            <v>0.83688889</v>
          </cell>
          <cell r="M224">
            <v>2023</v>
          </cell>
          <cell r="N224">
            <v>0.83688889</v>
          </cell>
          <cell r="O224" t="str">
            <v>Обеспечение производственного процесса технологическими приборами и  оборудованием</v>
          </cell>
        </row>
        <row r="225">
          <cell r="D225" t="str">
            <v>J_505-ПГт-11-81</v>
          </cell>
          <cell r="E225">
            <v>0.260953728</v>
          </cell>
          <cell r="F225" t="str">
            <v>коммерческое предложение</v>
          </cell>
          <cell r="G225">
            <v>0.260953728</v>
          </cell>
          <cell r="H225">
            <v>0</v>
          </cell>
          <cell r="I225">
            <v>0</v>
          </cell>
          <cell r="J225">
            <v>0.21746144000000001</v>
          </cell>
          <cell r="K225">
            <v>4.349228799999999E-2</v>
          </cell>
          <cell r="L225">
            <v>0.21746144000000001</v>
          </cell>
          <cell r="M225">
            <v>2024</v>
          </cell>
          <cell r="N225">
            <v>0.21746144000000001</v>
          </cell>
          <cell r="O225" t="str">
            <v>Обеспечение производственного процесса технологическими приборами и  оборудованием</v>
          </cell>
        </row>
        <row r="226">
          <cell r="D226" t="str">
            <v>J_505-ПГт-11-79</v>
          </cell>
          <cell r="E226">
            <v>0.477726288</v>
          </cell>
          <cell r="F226" t="str">
            <v>коммерческое предложение</v>
          </cell>
          <cell r="G226">
            <v>0.477726288</v>
          </cell>
          <cell r="H226">
            <v>0</v>
          </cell>
          <cell r="I226">
            <v>0</v>
          </cell>
          <cell r="J226">
            <v>0.39810524000000003</v>
          </cell>
          <cell r="K226">
            <v>7.9621047999999972E-2</v>
          </cell>
          <cell r="L226">
            <v>0.39810524000000003</v>
          </cell>
          <cell r="M226">
            <v>2024</v>
          </cell>
          <cell r="N226">
            <v>0.39810524000000003</v>
          </cell>
          <cell r="O226" t="str">
            <v>Обеспечение производственного процесса технологическими приборами и  оборудованием</v>
          </cell>
        </row>
        <row r="227">
          <cell r="D227" t="str">
            <v>L_505-ПГт-11-124</v>
          </cell>
          <cell r="E227">
            <v>0.14114323199999998</v>
          </cell>
          <cell r="F227" t="str">
            <v>коммерческое предложение</v>
          </cell>
          <cell r="G227">
            <v>0.14114323199999998</v>
          </cell>
          <cell r="H227">
            <v>0</v>
          </cell>
          <cell r="I227">
            <v>0</v>
          </cell>
          <cell r="J227">
            <v>0.11761935999999999</v>
          </cell>
          <cell r="K227">
            <v>2.3523871999999987E-2</v>
          </cell>
          <cell r="L227">
            <v>0.11761936000000001</v>
          </cell>
          <cell r="M227">
            <v>2022</v>
          </cell>
          <cell r="N227">
            <v>0.11761936000000001</v>
          </cell>
          <cell r="O227" t="str">
            <v>Обеспечение производственного процесса технологическими приборами и  оборудованием</v>
          </cell>
        </row>
        <row r="228">
          <cell r="D228" t="str">
            <v>L_505-ПГт-11-125</v>
          </cell>
          <cell r="E228">
            <v>5.8214663999999999E-2</v>
          </cell>
          <cell r="F228" t="str">
            <v>коммерческое предложение</v>
          </cell>
          <cell r="G228">
            <v>5.8214663999999999E-2</v>
          </cell>
          <cell r="H228">
            <v>0</v>
          </cell>
          <cell r="I228">
            <v>0</v>
          </cell>
          <cell r="J228">
            <v>4.8512220000000002E-2</v>
          </cell>
          <cell r="K228">
            <v>9.7024439999999976E-3</v>
          </cell>
          <cell r="L228">
            <v>4.8512220000000002E-2</v>
          </cell>
          <cell r="M228">
            <v>2022</v>
          </cell>
          <cell r="N228">
            <v>4.8512220000000002E-2</v>
          </cell>
          <cell r="O228" t="str">
            <v>Обеспечение производственного процесса технологическими приборами и  оборудованием</v>
          </cell>
        </row>
        <row r="229">
          <cell r="D229" t="str">
            <v>L_505-ПГт-11-126</v>
          </cell>
          <cell r="E229">
            <v>0.18849751199999998</v>
          </cell>
          <cell r="F229" t="str">
            <v>коммерческое предложение</v>
          </cell>
          <cell r="G229">
            <v>0.18849751199999998</v>
          </cell>
          <cell r="H229">
            <v>0</v>
          </cell>
          <cell r="I229">
            <v>0</v>
          </cell>
          <cell r="J229">
            <v>0.15708125999999997</v>
          </cell>
          <cell r="K229">
            <v>3.1416252000000006E-2</v>
          </cell>
          <cell r="L229">
            <v>0.15708125999999997</v>
          </cell>
          <cell r="M229">
            <v>2022</v>
          </cell>
          <cell r="N229">
            <v>0.15708125999999997</v>
          </cell>
          <cell r="O229" t="str">
            <v>Обеспечение производственного процесса технологическими приборами и  оборудованием</v>
          </cell>
        </row>
        <row r="230">
          <cell r="D230" t="str">
            <v>L_505-ПГт-11-127</v>
          </cell>
          <cell r="E230">
            <v>0.234358392</v>
          </cell>
          <cell r="F230" t="str">
            <v>коммерческое предложение</v>
          </cell>
          <cell r="G230">
            <v>0.234358392</v>
          </cell>
          <cell r="H230">
            <v>0</v>
          </cell>
          <cell r="I230">
            <v>0</v>
          </cell>
          <cell r="J230">
            <v>0.19529866000000001</v>
          </cell>
          <cell r="K230">
            <v>3.9059731999999986E-2</v>
          </cell>
          <cell r="L230">
            <v>0.19529866000000001</v>
          </cell>
          <cell r="M230">
            <v>2022</v>
          </cell>
          <cell r="N230">
            <v>0.19529866000000001</v>
          </cell>
          <cell r="O230" t="str">
            <v>Обеспечение производственного процесса технологическими приборами и  оборудованием</v>
          </cell>
        </row>
        <row r="231">
          <cell r="D231" t="str">
            <v>L_505-ПГт-11-128</v>
          </cell>
          <cell r="E231">
            <v>0.18394511999999999</v>
          </cell>
          <cell r="F231" t="str">
            <v>коммерческое предложение</v>
          </cell>
          <cell r="G231">
            <v>0.18394511999999999</v>
          </cell>
          <cell r="H231">
            <v>0</v>
          </cell>
          <cell r="I231">
            <v>0</v>
          </cell>
          <cell r="J231">
            <v>0.1532876</v>
          </cell>
          <cell r="K231">
            <v>3.0657519999999994E-2</v>
          </cell>
          <cell r="L231">
            <v>0.1532876</v>
          </cell>
          <cell r="M231">
            <v>2022</v>
          </cell>
          <cell r="N231">
            <v>0.1532876</v>
          </cell>
          <cell r="O231" t="str">
            <v>Обеспечение производственного процесса технологическими приборами и  оборудованием</v>
          </cell>
        </row>
        <row r="232">
          <cell r="D232" t="str">
            <v>L_505-ПГт-11-129</v>
          </cell>
          <cell r="E232">
            <v>1.185598632</v>
          </cell>
          <cell r="F232" t="str">
            <v>коммерческое предложение</v>
          </cell>
          <cell r="G232">
            <v>1.185598632</v>
          </cell>
          <cell r="H232">
            <v>0</v>
          </cell>
          <cell r="I232">
            <v>0</v>
          </cell>
          <cell r="J232">
            <v>0.98799886000000003</v>
          </cell>
          <cell r="K232">
            <v>0.19759977200000001</v>
          </cell>
          <cell r="L232">
            <v>0.98799886000000003</v>
          </cell>
          <cell r="M232">
            <v>2022</v>
          </cell>
          <cell r="N232">
            <v>0.98799886000000003</v>
          </cell>
          <cell r="O232" t="str">
            <v>Обеспечение производственного процесса технологическими приборами и  оборудованием</v>
          </cell>
        </row>
        <row r="233">
          <cell r="D233" t="str">
            <v>L_505-ПГт-11-130</v>
          </cell>
          <cell r="E233">
            <v>7.7971199999999991E-2</v>
          </cell>
          <cell r="F233" t="str">
            <v>коммерческое предложение</v>
          </cell>
          <cell r="G233">
            <v>7.7971199999999991E-2</v>
          </cell>
          <cell r="H233">
            <v>0</v>
          </cell>
          <cell r="I233">
            <v>0</v>
          </cell>
          <cell r="J233">
            <v>6.4976000000000006E-2</v>
          </cell>
          <cell r="K233">
            <v>1.2995199999999985E-2</v>
          </cell>
          <cell r="L233">
            <v>6.4976000000000006E-2</v>
          </cell>
          <cell r="M233">
            <v>2022</v>
          </cell>
          <cell r="N233">
            <v>6.4976000000000006E-2</v>
          </cell>
          <cell r="O233" t="str">
            <v>Обеспечение производственного процесса технологическими приборами и  оборудованием</v>
          </cell>
        </row>
        <row r="234">
          <cell r="D234" t="str">
            <v>L_505-ПГт-11-131</v>
          </cell>
          <cell r="E234">
            <v>0.99923362799999982</v>
          </cell>
          <cell r="F234" t="str">
            <v>коммерческое предложение</v>
          </cell>
          <cell r="G234">
            <v>0.99923362799999982</v>
          </cell>
          <cell r="H234">
            <v>0</v>
          </cell>
          <cell r="I234">
            <v>0</v>
          </cell>
          <cell r="J234">
            <v>0.83269468999999996</v>
          </cell>
          <cell r="K234">
            <v>0.16653893799999986</v>
          </cell>
          <cell r="L234">
            <v>0.83269468999999996</v>
          </cell>
          <cell r="M234">
            <v>2022</v>
          </cell>
          <cell r="N234">
            <v>0.83269468999999996</v>
          </cell>
          <cell r="O234" t="str">
            <v>Обеспечение производственного процесса технологическими приборами и  оборудованием</v>
          </cell>
        </row>
        <row r="235">
          <cell r="D235" t="str">
            <v>L_505-ПГт-11-132</v>
          </cell>
          <cell r="E235">
            <v>1.4063288039999999</v>
          </cell>
          <cell r="F235" t="str">
            <v>коммерческое предложение</v>
          </cell>
          <cell r="G235">
            <v>1.4063288039999999</v>
          </cell>
          <cell r="H235">
            <v>0</v>
          </cell>
          <cell r="I235">
            <v>0</v>
          </cell>
          <cell r="J235">
            <v>1.1719406699999999</v>
          </cell>
          <cell r="K235">
            <v>0.23438813400000003</v>
          </cell>
          <cell r="L235">
            <v>1.1719406699999999</v>
          </cell>
          <cell r="M235">
            <v>2022</v>
          </cell>
          <cell r="N235">
            <v>1.1719406699999999</v>
          </cell>
          <cell r="O235" t="str">
            <v>Обеспечение производственного процесса технологическими приборами и  оборудованием</v>
          </cell>
        </row>
        <row r="236">
          <cell r="D236" t="str">
            <v>L_505-ПГт-11-133</v>
          </cell>
          <cell r="E236">
            <v>1.7843457599999999</v>
          </cell>
          <cell r="F236" t="str">
            <v>коммерческое предложение</v>
          </cell>
          <cell r="G236">
            <v>1.7843457599999999</v>
          </cell>
          <cell r="H236">
            <v>0</v>
          </cell>
          <cell r="I236">
            <v>0</v>
          </cell>
          <cell r="J236">
            <v>1.4869547999999999</v>
          </cell>
          <cell r="K236">
            <v>0.29739095999999998</v>
          </cell>
          <cell r="L236">
            <v>1.4869547999999999</v>
          </cell>
          <cell r="M236">
            <v>2022</v>
          </cell>
          <cell r="N236">
            <v>1.4869547999999999</v>
          </cell>
          <cell r="O236" t="str">
            <v>Обеспечение производственного процесса технологическими приборами и  оборудованием</v>
          </cell>
        </row>
        <row r="237">
          <cell r="D237" t="str">
            <v>L_505-ПГт-11-134</v>
          </cell>
          <cell r="E237">
            <v>1.3878244799999999</v>
          </cell>
          <cell r="F237" t="str">
            <v>коммерческое предложение</v>
          </cell>
          <cell r="G237">
            <v>1.3878244799999999</v>
          </cell>
          <cell r="H237">
            <v>0</v>
          </cell>
          <cell r="I237">
            <v>0</v>
          </cell>
          <cell r="J237">
            <v>1.1565204</v>
          </cell>
          <cell r="K237">
            <v>0.23130407999999991</v>
          </cell>
          <cell r="L237">
            <v>1.1565204</v>
          </cell>
          <cell r="M237">
            <v>2022</v>
          </cell>
          <cell r="N237">
            <v>1.1565204</v>
          </cell>
          <cell r="O237" t="str">
            <v>Обеспечение производственного процесса технологическими приборами и  оборудованием</v>
          </cell>
        </row>
        <row r="238">
          <cell r="D238" t="str">
            <v>L_505-ПГт-11-135</v>
          </cell>
          <cell r="E238">
            <v>1.1528000039999999</v>
          </cell>
          <cell r="F238" t="str">
            <v>коммерческое предложение</v>
          </cell>
          <cell r="G238">
            <v>1.1528000039999999</v>
          </cell>
          <cell r="H238">
            <v>0</v>
          </cell>
          <cell r="I238">
            <v>0</v>
          </cell>
          <cell r="J238">
            <v>0.96066666999999994</v>
          </cell>
          <cell r="K238">
            <v>0.19213333399999999</v>
          </cell>
          <cell r="L238">
            <v>0.96066666999999994</v>
          </cell>
          <cell r="M238">
            <v>2022</v>
          </cell>
          <cell r="N238">
            <v>0.96066666999999994</v>
          </cell>
          <cell r="O238" t="str">
            <v>Обеспечение производственного процесса технологическими приборами и  оборудованием</v>
          </cell>
        </row>
        <row r="239">
          <cell r="D239" t="str">
            <v>L_505-ПГт-11-136</v>
          </cell>
          <cell r="E239">
            <v>0.38550680399999998</v>
          </cell>
          <cell r="F239" t="str">
            <v>коммерческое предложение</v>
          </cell>
          <cell r="G239">
            <v>0.38550680399999998</v>
          </cell>
          <cell r="H239">
            <v>0</v>
          </cell>
          <cell r="I239">
            <v>0</v>
          </cell>
          <cell r="J239">
            <v>0.32125566999999999</v>
          </cell>
          <cell r="K239">
            <v>6.4251133999999988E-2</v>
          </cell>
          <cell r="L239">
            <v>0.32125566999999999</v>
          </cell>
          <cell r="M239">
            <v>2022</v>
          </cell>
          <cell r="N239">
            <v>0.32125566999999999</v>
          </cell>
          <cell r="O239" t="str">
            <v>Обеспечение производственного процесса технологическими приборами и  оборудованием</v>
          </cell>
        </row>
        <row r="240">
          <cell r="D240" t="str">
            <v>L_505-ПГт-11-137</v>
          </cell>
          <cell r="E240">
            <v>1.4869547999999997</v>
          </cell>
          <cell r="F240" t="str">
            <v>коммерческое предложение</v>
          </cell>
          <cell r="G240">
            <v>1.4869547999999997</v>
          </cell>
          <cell r="H240">
            <v>0</v>
          </cell>
          <cell r="I240">
            <v>0</v>
          </cell>
          <cell r="J240">
            <v>1.2391289999999999</v>
          </cell>
          <cell r="K240">
            <v>0.24782579999999976</v>
          </cell>
          <cell r="L240">
            <v>1.2391289999999999</v>
          </cell>
          <cell r="M240">
            <v>2022</v>
          </cell>
          <cell r="N240">
            <v>1.2391289999999999</v>
          </cell>
          <cell r="O240" t="str">
            <v>Обеспечение производственного процесса технологическими приборами и  оборудованием</v>
          </cell>
        </row>
        <row r="241">
          <cell r="D241" t="str">
            <v>L_505-ПГт-11-138</v>
          </cell>
          <cell r="E241">
            <v>5.2499999999999998E-2</v>
          </cell>
          <cell r="F241" t="str">
            <v>коммерческое предложение</v>
          </cell>
          <cell r="G241">
            <v>5.2499999999999998E-2</v>
          </cell>
          <cell r="H241">
            <v>0</v>
          </cell>
          <cell r="I241">
            <v>0</v>
          </cell>
          <cell r="J241">
            <v>4.3749999999999997E-2</v>
          </cell>
          <cell r="K241">
            <v>8.7500000000000008E-3</v>
          </cell>
          <cell r="L241">
            <v>4.3749999999999997E-2</v>
          </cell>
          <cell r="M241">
            <v>2022</v>
          </cell>
          <cell r="N241">
            <v>4.3749999999999997E-2</v>
          </cell>
          <cell r="O241" t="str">
            <v>Обеспечение производственного процесса технологическими приборами и  оборудованием</v>
          </cell>
        </row>
        <row r="242">
          <cell r="D242" t="str">
            <v>L_505-ПГт-11-139</v>
          </cell>
          <cell r="E242">
            <v>6.9391223999999987E-2</v>
          </cell>
          <cell r="F242" t="str">
            <v>коммерческое предложение</v>
          </cell>
          <cell r="G242">
            <v>6.9391223999999987E-2</v>
          </cell>
          <cell r="H242">
            <v>0</v>
          </cell>
          <cell r="I242">
            <v>0</v>
          </cell>
          <cell r="J242">
            <v>5.7826019999999999E-2</v>
          </cell>
          <cell r="K242">
            <v>1.1565203999999989E-2</v>
          </cell>
          <cell r="L242">
            <v>5.7826019999999999E-2</v>
          </cell>
          <cell r="M242">
            <v>2022</v>
          </cell>
          <cell r="N242">
            <v>5.7826019999999999E-2</v>
          </cell>
          <cell r="O242" t="str">
            <v>Обеспечение производственного процесса технологическими приборами и  оборудованием</v>
          </cell>
        </row>
        <row r="243">
          <cell r="D243" t="str">
            <v>L_505-ПГт-11-140</v>
          </cell>
          <cell r="E243">
            <v>0.77101359599999997</v>
          </cell>
          <cell r="F243" t="str">
            <v>коммерческое предложение</v>
          </cell>
          <cell r="G243">
            <v>0.77101359599999997</v>
          </cell>
          <cell r="H243">
            <v>0</v>
          </cell>
          <cell r="I243">
            <v>0</v>
          </cell>
          <cell r="J243">
            <v>0.64251133000000005</v>
          </cell>
          <cell r="K243">
            <v>0.12850226599999992</v>
          </cell>
          <cell r="L243">
            <v>0.64251133000000005</v>
          </cell>
          <cell r="M243">
            <v>2022</v>
          </cell>
          <cell r="N243">
            <v>0.64251133000000005</v>
          </cell>
          <cell r="O243" t="str">
            <v>Обеспечение производственного процесса технологическими приборами и  оборудованием</v>
          </cell>
        </row>
        <row r="244">
          <cell r="D244" t="str">
            <v>L_505-ПГт-11-141</v>
          </cell>
          <cell r="E244">
            <v>5.7826019999999999E-2</v>
          </cell>
          <cell r="F244" t="str">
            <v>коммерческое предложение</v>
          </cell>
          <cell r="G244">
            <v>5.7826019999999999E-2</v>
          </cell>
          <cell r="H244">
            <v>0</v>
          </cell>
          <cell r="I244">
            <v>0</v>
          </cell>
          <cell r="J244">
            <v>4.8188349999999998E-2</v>
          </cell>
          <cell r="K244">
            <v>9.637670000000001E-3</v>
          </cell>
          <cell r="L244">
            <v>4.8188349999999998E-2</v>
          </cell>
          <cell r="M244">
            <v>2022</v>
          </cell>
          <cell r="N244">
            <v>4.8188349999999998E-2</v>
          </cell>
          <cell r="O244" t="str">
            <v>Обеспечение производственного процесса технологическими приборами и  оборудованием</v>
          </cell>
        </row>
        <row r="245">
          <cell r="D245" t="str">
            <v>L_505-ПГт-11-142</v>
          </cell>
          <cell r="E245">
            <v>9.5429460000000008E-2</v>
          </cell>
          <cell r="F245" t="str">
            <v>коммерческое предложение</v>
          </cell>
          <cell r="G245">
            <v>9.5429460000000008E-2</v>
          </cell>
          <cell r="H245">
            <v>0</v>
          </cell>
          <cell r="I245">
            <v>0</v>
          </cell>
          <cell r="J245">
            <v>7.9524549999999999E-2</v>
          </cell>
          <cell r="K245">
            <v>1.5904910000000008E-2</v>
          </cell>
          <cell r="L245">
            <v>7.9524549999999999E-2</v>
          </cell>
          <cell r="M245">
            <v>2022</v>
          </cell>
          <cell r="N245">
            <v>7.9524549999999999E-2</v>
          </cell>
          <cell r="O245" t="str">
            <v>Обеспечение производственного процесса технологическими приборами и  оборудованием</v>
          </cell>
        </row>
        <row r="246">
          <cell r="D246" t="str">
            <v>L_505-ПГт-11-143</v>
          </cell>
          <cell r="E246">
            <v>7.2695567999999988E-2</v>
          </cell>
          <cell r="F246" t="str">
            <v>коммерческое предложение</v>
          </cell>
          <cell r="G246">
            <v>7.2695567999999988E-2</v>
          </cell>
          <cell r="H246">
            <v>0</v>
          </cell>
          <cell r="I246">
            <v>0</v>
          </cell>
          <cell r="J246">
            <v>6.0579639999999997E-2</v>
          </cell>
          <cell r="K246">
            <v>1.2115927999999991E-2</v>
          </cell>
          <cell r="L246">
            <v>6.0579639999999997E-2</v>
          </cell>
          <cell r="M246">
            <v>2022</v>
          </cell>
          <cell r="N246">
            <v>6.0579639999999997E-2</v>
          </cell>
          <cell r="O246" t="str">
            <v>Обеспечение производственного процесса технологическими приборами и  оборудованием</v>
          </cell>
        </row>
        <row r="247">
          <cell r="D247" t="str">
            <v>L_505-ПГт-11-144</v>
          </cell>
          <cell r="E247">
            <v>0.39304522799999997</v>
          </cell>
          <cell r="F247" t="str">
            <v>коммерческое предложение</v>
          </cell>
          <cell r="G247">
            <v>0.288641184</v>
          </cell>
          <cell r="H247">
            <v>0</v>
          </cell>
          <cell r="I247">
            <v>0</v>
          </cell>
          <cell r="J247">
            <v>0.24053432</v>
          </cell>
          <cell r="K247">
            <v>4.8106863999999999E-2</v>
          </cell>
          <cell r="L247">
            <v>0.24053432</v>
          </cell>
          <cell r="M247">
            <v>2022</v>
          </cell>
          <cell r="N247">
            <v>0.32753768999999999</v>
          </cell>
          <cell r="O247" t="str">
            <v>Обеспечение производственного процесса технологическими приборами и  оборудованием</v>
          </cell>
        </row>
        <row r="248">
          <cell r="D248" t="str">
            <v>L_505-ПГт-11-145</v>
          </cell>
          <cell r="E248">
            <v>9.2521631999999993E-2</v>
          </cell>
          <cell r="F248" t="str">
            <v>коммерческое предложение</v>
          </cell>
          <cell r="G248">
            <v>9.2521631999999993E-2</v>
          </cell>
          <cell r="H248">
            <v>0</v>
          </cell>
          <cell r="I248">
            <v>0</v>
          </cell>
          <cell r="J248">
            <v>7.7101359999999994E-2</v>
          </cell>
          <cell r="K248">
            <v>1.5420271999999999E-2</v>
          </cell>
          <cell r="L248">
            <v>7.7101359999999994E-2</v>
          </cell>
          <cell r="M248">
            <v>2022</v>
          </cell>
          <cell r="N248">
            <v>7.7101359999999994E-2</v>
          </cell>
          <cell r="O248" t="str">
            <v>Обеспечение производственного процесса технологическими приборами и  оборудованием</v>
          </cell>
        </row>
        <row r="249">
          <cell r="D249" t="str">
            <v>L_505-ПГт-11-146</v>
          </cell>
          <cell r="E249">
            <v>4.6908468000000002E-2</v>
          </cell>
          <cell r="F249" t="str">
            <v>коммерческое предложение</v>
          </cell>
          <cell r="G249">
            <v>4.6908468000000002E-2</v>
          </cell>
          <cell r="H249">
            <v>0</v>
          </cell>
          <cell r="I249">
            <v>0</v>
          </cell>
          <cell r="J249">
            <v>3.9090390000000003E-2</v>
          </cell>
          <cell r="K249">
            <v>7.8180779999999991E-3</v>
          </cell>
          <cell r="L249">
            <v>3.9090390000000003E-2</v>
          </cell>
          <cell r="M249">
            <v>2022</v>
          </cell>
          <cell r="N249">
            <v>3.9090390000000003E-2</v>
          </cell>
          <cell r="O249" t="str">
            <v>Обеспечение производственного процесса технологическими приборами и  оборудованием</v>
          </cell>
        </row>
        <row r="250">
          <cell r="D250" t="str">
            <v>L_505-ПГт-11-147</v>
          </cell>
          <cell r="E250">
            <v>0.18030943199999999</v>
          </cell>
          <cell r="F250" t="str">
            <v>коммерческое предложение</v>
          </cell>
          <cell r="G250">
            <v>0.18030943199999999</v>
          </cell>
          <cell r="H250">
            <v>0</v>
          </cell>
          <cell r="I250">
            <v>0</v>
          </cell>
          <cell r="J250">
            <v>0.15025785999999999</v>
          </cell>
          <cell r="K250">
            <v>3.0051572000000006E-2</v>
          </cell>
          <cell r="L250">
            <v>0.15025785999999999</v>
          </cell>
          <cell r="M250">
            <v>2022</v>
          </cell>
          <cell r="N250">
            <v>0.15025785999999999</v>
          </cell>
          <cell r="O250" t="str">
            <v>Обеспечение производственного процесса технологическими приборами и  оборудованием</v>
          </cell>
        </row>
        <row r="251">
          <cell r="D251" t="str">
            <v>L_505-ПГт-11-148</v>
          </cell>
          <cell r="E251">
            <v>0.101705508</v>
          </cell>
          <cell r="F251" t="str">
            <v>коммерческое предложение</v>
          </cell>
          <cell r="G251">
            <v>0.101705508</v>
          </cell>
          <cell r="H251">
            <v>0</v>
          </cell>
          <cell r="I251">
            <v>0</v>
          </cell>
          <cell r="J251">
            <v>8.4754589999999991E-2</v>
          </cell>
          <cell r="K251">
            <v>1.6950918000000009E-2</v>
          </cell>
          <cell r="L251">
            <v>8.4754589999999991E-2</v>
          </cell>
          <cell r="M251">
            <v>2022</v>
          </cell>
          <cell r="N251">
            <v>8.4754589999999991E-2</v>
          </cell>
          <cell r="O251" t="str">
            <v>Обеспечение производственного процесса технологическими приборами и  оборудованием</v>
          </cell>
        </row>
        <row r="252">
          <cell r="D252" t="str">
            <v>L_505-ПГт-11-149</v>
          </cell>
          <cell r="E252">
            <v>0.139223028</v>
          </cell>
          <cell r="F252" t="str">
            <v>коммерческое предложение</v>
          </cell>
          <cell r="G252">
            <v>0.139223028</v>
          </cell>
          <cell r="H252">
            <v>0</v>
          </cell>
          <cell r="I252">
            <v>0</v>
          </cell>
          <cell r="J252">
            <v>0.11601919000000001</v>
          </cell>
          <cell r="K252">
            <v>2.3203837999999991E-2</v>
          </cell>
          <cell r="L252">
            <v>0.11601918999999999</v>
          </cell>
          <cell r="M252">
            <v>2022</v>
          </cell>
          <cell r="N252">
            <v>0.11601918999999999</v>
          </cell>
          <cell r="O252" t="str">
            <v>Обеспечение производственного процесса технологическими приборами и  оборудованием</v>
          </cell>
        </row>
        <row r="253">
          <cell r="D253" t="str">
            <v>L_505-ПГт-11-150</v>
          </cell>
          <cell r="E253">
            <v>0.35741048400000003</v>
          </cell>
          <cell r="F253" t="str">
            <v>коммерческое предложение</v>
          </cell>
          <cell r="G253">
            <v>0.35741048400000003</v>
          </cell>
          <cell r="H253">
            <v>0</v>
          </cell>
          <cell r="I253">
            <v>0</v>
          </cell>
          <cell r="J253">
            <v>0.29784207000000001</v>
          </cell>
          <cell r="K253">
            <v>5.9568414000000014E-2</v>
          </cell>
          <cell r="L253">
            <v>0.29784207000000001</v>
          </cell>
          <cell r="M253">
            <v>2023</v>
          </cell>
          <cell r="N253">
            <v>0.29784207000000001</v>
          </cell>
          <cell r="O253" t="str">
            <v>Обеспечение производственного процесса технологическими приборами и  оборудованием</v>
          </cell>
        </row>
        <row r="254">
          <cell r="D254" t="str">
            <v>L_505-ПГт-11-151</v>
          </cell>
          <cell r="E254">
            <v>0.26523969599999997</v>
          </cell>
          <cell r="F254" t="str">
            <v>коммерческое предложение</v>
          </cell>
          <cell r="G254">
            <v>0.26523969599999997</v>
          </cell>
          <cell r="H254">
            <v>0</v>
          </cell>
          <cell r="I254">
            <v>0</v>
          </cell>
          <cell r="J254">
            <v>0.22103307999999999</v>
          </cell>
          <cell r="K254">
            <v>4.4206615999999976E-2</v>
          </cell>
          <cell r="L254">
            <v>0.22103307999999999</v>
          </cell>
          <cell r="M254">
            <v>2023</v>
          </cell>
          <cell r="N254">
            <v>0.22103307999999999</v>
          </cell>
          <cell r="O254" t="str">
            <v>Обеспечение производственного процесса технологическими приборами и  оборудованием</v>
          </cell>
        </row>
        <row r="255">
          <cell r="D255" t="str">
            <v>L_505-ПГт-11-152</v>
          </cell>
          <cell r="E255">
            <v>1.1989293599999999</v>
          </cell>
          <cell r="F255" t="str">
            <v>коммерческое предложение</v>
          </cell>
          <cell r="G255">
            <v>1.1989293599999999</v>
          </cell>
          <cell r="H255">
            <v>0</v>
          </cell>
          <cell r="I255">
            <v>0</v>
          </cell>
          <cell r="J255">
            <v>0.99910779999999988</v>
          </cell>
          <cell r="K255">
            <v>0.19982156000000006</v>
          </cell>
          <cell r="L255">
            <v>0.99910779999999999</v>
          </cell>
          <cell r="M255">
            <v>2023</v>
          </cell>
          <cell r="N255">
            <v>0.99910779999999999</v>
          </cell>
          <cell r="O255" t="str">
            <v>Обеспечение производственного процесса технологическими приборами и  оборудованием</v>
          </cell>
        </row>
        <row r="256">
          <cell r="D256" t="str">
            <v>L_505-ПГт-11-153</v>
          </cell>
          <cell r="E256">
            <v>0.11649327599999999</v>
          </cell>
          <cell r="F256" t="str">
            <v>коммерческое предложение</v>
          </cell>
          <cell r="G256">
            <v>0.11649327599999999</v>
          </cell>
          <cell r="H256">
            <v>0</v>
          </cell>
          <cell r="I256">
            <v>0</v>
          </cell>
          <cell r="J256">
            <v>9.7077730000000001E-2</v>
          </cell>
          <cell r="K256">
            <v>1.9415545999999992E-2</v>
          </cell>
          <cell r="L256">
            <v>9.7077730000000001E-2</v>
          </cell>
          <cell r="M256">
            <v>2023</v>
          </cell>
          <cell r="N256">
            <v>9.7077730000000001E-2</v>
          </cell>
          <cell r="O256" t="str">
            <v>Обеспечение производственного процесса технологическими приборами и  оборудованием</v>
          </cell>
        </row>
        <row r="257">
          <cell r="D257" t="str">
            <v>L_505-ПГт-11-154</v>
          </cell>
          <cell r="E257">
            <v>0.12731505600000001</v>
          </cell>
          <cell r="F257" t="str">
            <v>коммерческое предложение</v>
          </cell>
          <cell r="G257">
            <v>0.12731505600000001</v>
          </cell>
          <cell r="H257">
            <v>0</v>
          </cell>
          <cell r="I257">
            <v>0</v>
          </cell>
          <cell r="J257">
            <v>0.10609588</v>
          </cell>
          <cell r="K257">
            <v>2.1219176000000006E-2</v>
          </cell>
          <cell r="L257">
            <v>0.10609588</v>
          </cell>
          <cell r="M257">
            <v>2023</v>
          </cell>
          <cell r="N257">
            <v>0.10609588</v>
          </cell>
          <cell r="O257" t="str">
            <v>Обеспечение производственного процесса технологическими приборами и  оборудованием</v>
          </cell>
        </row>
        <row r="258">
          <cell r="D258" t="str">
            <v>L_505-ПГт-11-155</v>
          </cell>
          <cell r="E258">
            <v>1.0998986159999999</v>
          </cell>
          <cell r="F258" t="str">
            <v>коммерческое предложение</v>
          </cell>
          <cell r="G258">
            <v>1.0998986159999999</v>
          </cell>
          <cell r="H258">
            <v>0</v>
          </cell>
          <cell r="I258">
            <v>0</v>
          </cell>
          <cell r="J258">
            <v>0.91658218000000002</v>
          </cell>
          <cell r="K258">
            <v>0.18331643599999992</v>
          </cell>
          <cell r="L258">
            <v>0.91658218000000002</v>
          </cell>
          <cell r="M258">
            <v>2024</v>
          </cell>
          <cell r="N258">
            <v>0.91658218000000002</v>
          </cell>
          <cell r="O258" t="str">
            <v>Обеспечение производственного процесса технологическими приборами и  оборудованием</v>
          </cell>
        </row>
        <row r="259">
          <cell r="D259" t="str">
            <v>L_505-ПГт-11-156</v>
          </cell>
          <cell r="E259">
            <v>1.356951792</v>
          </cell>
          <cell r="F259" t="str">
            <v>коммерческое предложение</v>
          </cell>
          <cell r="G259">
            <v>1.356951792</v>
          </cell>
          <cell r="H259">
            <v>0</v>
          </cell>
          <cell r="I259">
            <v>0</v>
          </cell>
          <cell r="J259">
            <v>1.1307931600000001</v>
          </cell>
          <cell r="K259">
            <v>0.22615863199999997</v>
          </cell>
          <cell r="L259">
            <v>1.1307931600000001</v>
          </cell>
          <cell r="M259">
            <v>2024</v>
          </cell>
          <cell r="N259">
            <v>1.1307931600000001</v>
          </cell>
          <cell r="O259" t="str">
            <v>Обеспечение производственного процесса технологическими приборами и  оборудованием</v>
          </cell>
        </row>
        <row r="260">
          <cell r="D260" t="str">
            <v>M_505-ПГт-11-157</v>
          </cell>
          <cell r="E260">
            <v>1.1750597258259454</v>
          </cell>
          <cell r="F260" t="str">
            <v>коммерческое предложение</v>
          </cell>
          <cell r="G260">
            <v>1.1750597258259454</v>
          </cell>
          <cell r="H260">
            <v>0</v>
          </cell>
          <cell r="I260">
            <v>0</v>
          </cell>
          <cell r="J260">
            <v>0.97921643818828785</v>
          </cell>
          <cell r="K260">
            <v>0.19584328763765757</v>
          </cell>
          <cell r="L260">
            <v>0.97921643818828785</v>
          </cell>
          <cell r="M260">
            <v>2025</v>
          </cell>
          <cell r="N260">
            <v>0.97921643818828785</v>
          </cell>
          <cell r="O260" t="str">
            <v>Обеспечение производственного процесса технологическими приборами и  оборудованием</v>
          </cell>
        </row>
        <row r="261">
          <cell r="D261" t="str">
            <v>M_505-ПГт-11-158</v>
          </cell>
          <cell r="E261">
            <v>0.28767172978405198</v>
          </cell>
          <cell r="F261" t="str">
            <v>коммерческое предложение</v>
          </cell>
          <cell r="G261">
            <v>0.28767172978405198</v>
          </cell>
          <cell r="H261">
            <v>0</v>
          </cell>
          <cell r="I261">
            <v>0</v>
          </cell>
          <cell r="J261">
            <v>0.23972644148670999</v>
          </cell>
          <cell r="K261">
            <v>4.7945288297342001E-2</v>
          </cell>
          <cell r="L261">
            <v>0.23972644148670999</v>
          </cell>
          <cell r="M261">
            <v>2025</v>
          </cell>
          <cell r="N261">
            <v>0.23972644148670999</v>
          </cell>
          <cell r="O261" t="str">
            <v>Обеспечение производственного процесса технологическими приборами и  оборудованием</v>
          </cell>
        </row>
        <row r="262">
          <cell r="D262" t="str">
            <v>I_505-ПГт-11-40</v>
          </cell>
          <cell r="E262">
            <v>0.43454246400000002</v>
          </cell>
          <cell r="F262" t="str">
            <v>коммерческое предложение</v>
          </cell>
          <cell r="G262">
            <v>0.43454246400000002</v>
          </cell>
          <cell r="H262">
            <v>0</v>
          </cell>
          <cell r="I262">
            <v>0</v>
          </cell>
          <cell r="J262">
            <v>0.36211872000000001</v>
          </cell>
          <cell r="K262">
            <v>7.2423744000000012E-2</v>
          </cell>
          <cell r="L262">
            <v>0.36211872000000001</v>
          </cell>
          <cell r="M262">
            <v>2023</v>
          </cell>
          <cell r="N262">
            <v>0.36211872000000001</v>
          </cell>
          <cell r="O262" t="str">
            <v>Обеспечение производственного процесса технологическими приборами и  оборудованием</v>
          </cell>
        </row>
        <row r="263">
          <cell r="D263" t="str">
            <v>I_505-ПГт-11-41</v>
          </cell>
          <cell r="E263">
            <v>0.16425814799999996</v>
          </cell>
          <cell r="F263" t="str">
            <v>коммерческое предложение</v>
          </cell>
          <cell r="G263">
            <v>0.16425814799999996</v>
          </cell>
          <cell r="H263">
            <v>0</v>
          </cell>
          <cell r="I263">
            <v>0</v>
          </cell>
          <cell r="J263">
            <v>0.13688179</v>
          </cell>
          <cell r="K263">
            <v>2.7376357999999962E-2</v>
          </cell>
          <cell r="L263">
            <v>0.13688179</v>
          </cell>
          <cell r="M263">
            <v>2023</v>
          </cell>
          <cell r="N263">
            <v>0.13688179</v>
          </cell>
          <cell r="O263" t="str">
            <v>Обеспечение производственного процесса технологическими приборами и  оборудованием</v>
          </cell>
        </row>
        <row r="264">
          <cell r="D264" t="str">
            <v>I_505-ПГт-11-42</v>
          </cell>
          <cell r="E264">
            <v>0.20504854799999997</v>
          </cell>
          <cell r="F264" t="str">
            <v>коммерческое предложение</v>
          </cell>
          <cell r="G264">
            <v>0.20504854799999997</v>
          </cell>
          <cell r="H264">
            <v>0</v>
          </cell>
          <cell r="I264">
            <v>0</v>
          </cell>
          <cell r="J264">
            <v>0.17087379</v>
          </cell>
          <cell r="K264">
            <v>3.4174757999999972E-2</v>
          </cell>
          <cell r="L264">
            <v>0.17087379</v>
          </cell>
          <cell r="M264">
            <v>2023</v>
          </cell>
          <cell r="N264">
            <v>0.17087379</v>
          </cell>
          <cell r="O264" t="str">
            <v>Обеспечение производственного процесса технологическими приборами и  оборудованием</v>
          </cell>
        </row>
        <row r="265">
          <cell r="D265" t="str">
            <v>I_505-ПГт-11-43</v>
          </cell>
          <cell r="E265">
            <v>0.28427184</v>
          </cell>
          <cell r="F265" t="str">
            <v>коммерческое предложение</v>
          </cell>
          <cell r="G265">
            <v>0.28427184</v>
          </cell>
          <cell r="H265">
            <v>0</v>
          </cell>
          <cell r="I265">
            <v>0</v>
          </cell>
          <cell r="J265">
            <v>0.2368932</v>
          </cell>
          <cell r="K265">
            <v>4.737864E-2</v>
          </cell>
          <cell r="L265">
            <v>0.2368932</v>
          </cell>
          <cell r="M265">
            <v>2023</v>
          </cell>
          <cell r="N265">
            <v>0.2368932</v>
          </cell>
          <cell r="O265" t="str">
            <v>Обеспечение производственного процесса технологическими приборами и  оборудованием</v>
          </cell>
        </row>
        <row r="266">
          <cell r="D266" t="str">
            <v>M_505-ПГт-11-89</v>
          </cell>
          <cell r="E266">
            <v>7.3628750552938556</v>
          </cell>
          <cell r="F266" t="str">
            <v>коммерческое предложение</v>
          </cell>
          <cell r="G266">
            <v>7.3628750552938556</v>
          </cell>
          <cell r="H266">
            <v>0</v>
          </cell>
          <cell r="I266">
            <v>0</v>
          </cell>
          <cell r="J266">
            <v>6.1357292127448799</v>
          </cell>
          <cell r="K266">
            <v>1.2271458425489761</v>
          </cell>
          <cell r="L266">
            <v>6.1357292127448799</v>
          </cell>
          <cell r="M266">
            <v>2025</v>
          </cell>
          <cell r="N266">
            <v>6.1357292127448799</v>
          </cell>
          <cell r="O266" t="str">
            <v>Обеспечение производственного процесса средствами автоматизации и информатизации</v>
          </cell>
        </row>
        <row r="267">
          <cell r="D267" t="str">
            <v>M_505-ПГт-11-92</v>
          </cell>
          <cell r="E267">
            <v>0.14262084905694838</v>
          </cell>
          <cell r="F267" t="str">
            <v>коммерческое предложение</v>
          </cell>
          <cell r="G267">
            <v>0.14262084905694838</v>
          </cell>
          <cell r="H267">
            <v>0</v>
          </cell>
          <cell r="I267">
            <v>0</v>
          </cell>
          <cell r="J267">
            <v>0.118850707547457</v>
          </cell>
          <cell r="K267">
            <v>2.3770141509491402E-2</v>
          </cell>
          <cell r="L267">
            <v>0.118850707547457</v>
          </cell>
          <cell r="M267">
            <v>2025</v>
          </cell>
          <cell r="N267">
            <v>0.118850707547457</v>
          </cell>
          <cell r="O267" t="str">
            <v>Обеспечение производственного процесса технологическими приборами и  оборудованием</v>
          </cell>
        </row>
        <row r="268">
          <cell r="D268" t="str">
            <v>M_505-ПГт-11-117</v>
          </cell>
          <cell r="E268">
            <v>1.356350766371208</v>
          </cell>
          <cell r="F268" t="str">
            <v>коммерческое предложение</v>
          </cell>
          <cell r="G268">
            <v>1.356350766371208</v>
          </cell>
          <cell r="H268">
            <v>0</v>
          </cell>
          <cell r="I268">
            <v>0</v>
          </cell>
          <cell r="J268">
            <v>1.1302923053093401</v>
          </cell>
          <cell r="K268">
            <v>0.22605846106186803</v>
          </cell>
          <cell r="L268">
            <v>1.1302923053093401</v>
          </cell>
          <cell r="M268">
            <v>2025</v>
          </cell>
          <cell r="N268">
            <v>1.1302923053093401</v>
          </cell>
          <cell r="O268" t="str">
            <v>Обеспечение производственного процесса средствами автоматизации и информатизации</v>
          </cell>
        </row>
        <row r="269">
          <cell r="D269" t="str">
            <v>M_505-ПГт-11-119</v>
          </cell>
          <cell r="E269">
            <v>3.65202816</v>
          </cell>
          <cell r="F269" t="str">
            <v>коммерческое предложение</v>
          </cell>
          <cell r="G269">
            <v>3.65202816</v>
          </cell>
          <cell r="H269">
            <v>0</v>
          </cell>
          <cell r="I269">
            <v>0</v>
          </cell>
          <cell r="J269">
            <v>3.0433568000000002</v>
          </cell>
          <cell r="K269">
            <v>0.60867136000000011</v>
          </cell>
          <cell r="L269">
            <v>3.0433568000000002</v>
          </cell>
          <cell r="M269">
            <v>2023</v>
          </cell>
          <cell r="N269">
            <v>3.0433568000000002</v>
          </cell>
          <cell r="O269" t="str">
            <v>Обеспечение производственного процесса средствами автоматизации и информатизации</v>
          </cell>
        </row>
        <row r="270">
          <cell r="D270" t="str">
            <v>M_505-ПГт-11-90</v>
          </cell>
          <cell r="E270">
            <v>0.34229003773667638</v>
          </cell>
          <cell r="F270" t="str">
            <v>коммерческое предложение</v>
          </cell>
          <cell r="G270">
            <v>0.34229003773667638</v>
          </cell>
          <cell r="H270">
            <v>0</v>
          </cell>
          <cell r="I270">
            <v>0</v>
          </cell>
          <cell r="J270">
            <v>0.28524169811389699</v>
          </cell>
          <cell r="K270">
            <v>5.7048339622779401E-2</v>
          </cell>
          <cell r="L270">
            <v>0.28524169811389699</v>
          </cell>
          <cell r="M270">
            <v>2025</v>
          </cell>
          <cell r="N270">
            <v>0.28524169811389699</v>
          </cell>
          <cell r="O270" t="str">
            <v>Обеспечение производственного процесса средствами автоматизации и информатизации</v>
          </cell>
        </row>
        <row r="271">
          <cell r="D271" t="str">
            <v>M_505-ПГт-11-120</v>
          </cell>
          <cell r="E271">
            <v>0.99142986514329356</v>
          </cell>
          <cell r="F271" t="str">
            <v>коммерческое предложение</v>
          </cell>
          <cell r="G271">
            <v>0.99142986514329356</v>
          </cell>
          <cell r="H271">
            <v>0</v>
          </cell>
          <cell r="I271">
            <v>0</v>
          </cell>
          <cell r="J271">
            <v>0.82619155428607804</v>
          </cell>
          <cell r="K271">
            <v>0.16523831085721563</v>
          </cell>
          <cell r="L271">
            <v>0.82619155428607804</v>
          </cell>
          <cell r="M271">
            <v>2025</v>
          </cell>
          <cell r="N271">
            <v>0.82619155428607804</v>
          </cell>
          <cell r="O271" t="str">
            <v>Обеспечение производственного процесса технологическими приборами и  оборудованием</v>
          </cell>
        </row>
        <row r="272">
          <cell r="D272" t="str">
            <v>L_505-ПГт-11-122</v>
          </cell>
          <cell r="E272">
            <v>1.50407767</v>
          </cell>
          <cell r="F272" t="str">
            <v>коммерческое предложение</v>
          </cell>
          <cell r="G272">
            <v>1.50407767</v>
          </cell>
          <cell r="H272">
            <v>0</v>
          </cell>
          <cell r="I272">
            <v>0</v>
          </cell>
          <cell r="J272">
            <v>1.2533980583333335</v>
          </cell>
          <cell r="K272">
            <v>0.25067961166666652</v>
          </cell>
          <cell r="L272">
            <v>1.2533980600000001</v>
          </cell>
          <cell r="M272">
            <v>2021</v>
          </cell>
          <cell r="N272">
            <v>1.2533980600000001</v>
          </cell>
          <cell r="O272" t="str">
            <v>Обеспечение производственного процесса автотранспортом</v>
          </cell>
        </row>
        <row r="273">
          <cell r="D273" t="str">
            <v>I_505-ЛуТЭК-30-65</v>
          </cell>
          <cell r="E273">
            <v>0</v>
          </cell>
          <cell r="F273" t="str">
            <v>коммерческое предложение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 t="str">
            <v>нд</v>
          </cell>
          <cell r="N273">
            <v>0</v>
          </cell>
          <cell r="O273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4">
          <cell r="D274" t="str">
            <v>J_505-ЛуТЭК-30-123</v>
          </cell>
          <cell r="E274">
            <v>0</v>
          </cell>
          <cell r="F274" t="str">
            <v>коммерческое предложение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 t="str">
            <v>нд</v>
          </cell>
          <cell r="N274">
            <v>0</v>
          </cell>
          <cell r="O274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5">
          <cell r="D275" t="str">
            <v>M_505-ПГг-39-150</v>
          </cell>
          <cell r="E275">
            <v>55.946541371999999</v>
          </cell>
          <cell r="F275" t="str">
            <v>коммерческое предложение</v>
          </cell>
          <cell r="G275">
            <v>55.946541371999999</v>
          </cell>
          <cell r="H275">
            <v>0</v>
          </cell>
          <cell r="I275">
            <v>0</v>
          </cell>
          <cell r="J275">
            <v>46.622117809999999</v>
          </cell>
          <cell r="K275">
            <v>9.3244235619999998</v>
          </cell>
          <cell r="L275">
            <v>46.622117809999999</v>
          </cell>
          <cell r="M275">
            <v>2026</v>
          </cell>
          <cell r="N275">
            <v>46.622117809999999</v>
          </cell>
          <cell r="O275" t="str">
            <v xml:space="preserve">Обеспечение производственного процесса технологическими приборами и  оборудованием
</v>
          </cell>
        </row>
        <row r="276">
          <cell r="D276" t="str">
            <v>M_505-ПГг-39-183</v>
          </cell>
          <cell r="E276">
            <v>3.985061988</v>
          </cell>
          <cell r="F276" t="str">
            <v>коммерческое предложение</v>
          </cell>
          <cell r="G276">
            <v>3.985061988</v>
          </cell>
          <cell r="H276">
            <v>0</v>
          </cell>
          <cell r="I276">
            <v>0</v>
          </cell>
          <cell r="J276">
            <v>3.3208849900000001</v>
          </cell>
          <cell r="K276">
            <v>0.66417699800000007</v>
          </cell>
          <cell r="L276">
            <v>3.3208849900000001</v>
          </cell>
          <cell r="M276">
            <v>2027</v>
          </cell>
          <cell r="N276">
            <v>3.3208849900000001</v>
          </cell>
          <cell r="O276" t="str">
            <v>Обеспечение производственного процесса средствами автоматизации и информатизации</v>
          </cell>
        </row>
        <row r="277">
          <cell r="D277" t="str">
            <v>M_505-ПГг-39-184</v>
          </cell>
          <cell r="E277">
            <v>0.42672964800000002</v>
          </cell>
          <cell r="F277" t="str">
            <v>коммерческое предложение</v>
          </cell>
          <cell r="G277">
            <v>0.42672964800000002</v>
          </cell>
          <cell r="H277">
            <v>0</v>
          </cell>
          <cell r="I277">
            <v>0</v>
          </cell>
          <cell r="J277">
            <v>0.35560804000000001</v>
          </cell>
          <cell r="K277">
            <v>7.1121608000000003E-2</v>
          </cell>
          <cell r="L277">
            <v>0.35560804000000001</v>
          </cell>
          <cell r="M277">
            <v>2022</v>
          </cell>
          <cell r="N277">
            <v>0.35560804000000001</v>
          </cell>
          <cell r="O277" t="str">
            <v>Обеспечение производственного процесса технологическими приборами и  оборудованием</v>
          </cell>
        </row>
        <row r="278">
          <cell r="D278" t="str">
            <v>M_505-ПГг-39-185</v>
          </cell>
          <cell r="E278">
            <v>2.2817710559999997</v>
          </cell>
          <cell r="F278" t="str">
            <v>коммерческое предложение</v>
          </cell>
          <cell r="G278">
            <v>2.2817710559999997</v>
          </cell>
          <cell r="H278">
            <v>0</v>
          </cell>
          <cell r="I278">
            <v>0</v>
          </cell>
          <cell r="J278">
            <v>1.9014758799999998</v>
          </cell>
          <cell r="K278">
            <v>0.38029517599999996</v>
          </cell>
          <cell r="L278">
            <v>1.9014758799999998</v>
          </cell>
          <cell r="M278">
            <v>2022</v>
          </cell>
          <cell r="N278">
            <v>1.9014758799999998</v>
          </cell>
          <cell r="O278" t="str">
            <v>Обеспечение производственного процесса технологическими приборами и  оборудованием</v>
          </cell>
        </row>
        <row r="279">
          <cell r="D279" t="str">
            <v>M_505-ПГг-39-186</v>
          </cell>
          <cell r="E279">
            <v>0.31284766800000002</v>
          </cell>
          <cell r="F279" t="str">
            <v>коммерческое предложение</v>
          </cell>
          <cell r="G279">
            <v>0.31284766800000002</v>
          </cell>
          <cell r="H279">
            <v>0</v>
          </cell>
          <cell r="I279">
            <v>0</v>
          </cell>
          <cell r="J279">
            <v>0.26070639000000001</v>
          </cell>
          <cell r="K279">
            <v>5.2141278000000006E-2</v>
          </cell>
          <cell r="L279">
            <v>0.26070639000000001</v>
          </cell>
          <cell r="M279">
            <v>2023</v>
          </cell>
          <cell r="N279">
            <v>0.26070639000000001</v>
          </cell>
          <cell r="O279" t="str">
            <v>Обеспечение производственного процесса технологическими приборами и  оборудованием</v>
          </cell>
        </row>
        <row r="280">
          <cell r="D280" t="str">
            <v>M_505-ПГг-39-187</v>
          </cell>
          <cell r="E280">
            <v>0.16800000000000001</v>
          </cell>
          <cell r="F280" t="str">
            <v>коммерческое предложение</v>
          </cell>
          <cell r="G280">
            <v>0.16800000000000001</v>
          </cell>
          <cell r="H280">
            <v>0</v>
          </cell>
          <cell r="I280">
            <v>0</v>
          </cell>
          <cell r="J280">
            <v>0.14000000000000001</v>
          </cell>
          <cell r="K280">
            <v>2.8000000000000004E-2</v>
          </cell>
          <cell r="L280">
            <v>0.14000000000000001</v>
          </cell>
          <cell r="M280">
            <v>2022</v>
          </cell>
          <cell r="N280">
            <v>0.14000000000000001</v>
          </cell>
          <cell r="O280" t="str">
            <v>Обеспечение производственного процесса технологическими приборами и  оборудованием</v>
          </cell>
        </row>
        <row r="281">
          <cell r="D281" t="str">
            <v>M_505-ПГг-39-188</v>
          </cell>
          <cell r="E281">
            <v>1.296</v>
          </cell>
          <cell r="F281" t="str">
            <v>коммерческое предложение</v>
          </cell>
          <cell r="G281">
            <v>1.296</v>
          </cell>
          <cell r="H281">
            <v>0</v>
          </cell>
          <cell r="I281">
            <v>0</v>
          </cell>
          <cell r="J281">
            <v>1.08</v>
          </cell>
          <cell r="K281">
            <v>0.21600000000000003</v>
          </cell>
          <cell r="L281">
            <v>1.08</v>
          </cell>
          <cell r="M281">
            <v>2022</v>
          </cell>
          <cell r="N281">
            <v>1.08</v>
          </cell>
          <cell r="O281" t="str">
            <v>Обеспечение производственного процесса технологическими приборами и  оборудованием</v>
          </cell>
        </row>
        <row r="282">
          <cell r="D282" t="str">
            <v>M_505-ПГг-39-189</v>
          </cell>
          <cell r="E282">
            <v>1.56</v>
          </cell>
          <cell r="F282" t="str">
            <v>коммерческое предложение</v>
          </cell>
          <cell r="G282">
            <v>1.56</v>
          </cell>
          <cell r="H282">
            <v>0</v>
          </cell>
          <cell r="I282">
            <v>0</v>
          </cell>
          <cell r="J282">
            <v>1.3</v>
          </cell>
          <cell r="K282">
            <v>0.26</v>
          </cell>
          <cell r="L282">
            <v>1.3</v>
          </cell>
          <cell r="M282">
            <v>2022</v>
          </cell>
          <cell r="N282">
            <v>1.3</v>
          </cell>
          <cell r="O282" t="str">
            <v>Обеспечение производственного процесса технологическими приборами и  оборудованием</v>
          </cell>
        </row>
        <row r="283">
          <cell r="D283" t="str">
            <v>M_505-ПГг-39-190</v>
          </cell>
          <cell r="E283">
            <v>2.3759999999999999</v>
          </cell>
          <cell r="F283" t="str">
            <v>коммерческое предложение</v>
          </cell>
          <cell r="G283">
            <v>2.3759999999999999</v>
          </cell>
          <cell r="H283">
            <v>0</v>
          </cell>
          <cell r="I283">
            <v>0</v>
          </cell>
          <cell r="J283">
            <v>1.98</v>
          </cell>
          <cell r="K283">
            <v>0.39600000000000002</v>
          </cell>
          <cell r="L283">
            <v>1.98</v>
          </cell>
          <cell r="M283">
            <v>2022</v>
          </cell>
          <cell r="N283">
            <v>1.98</v>
          </cell>
          <cell r="O283" t="str">
            <v>Обеспечение производственного процесса технологическими приборами и  оборудованием</v>
          </cell>
        </row>
        <row r="284">
          <cell r="D284" t="str">
            <v>M_505-ПГг-39-191</v>
          </cell>
          <cell r="E284">
            <v>2.0760000000000001</v>
          </cell>
          <cell r="F284" t="str">
            <v>коммерческое предложение</v>
          </cell>
          <cell r="G284">
            <v>2.0760000000000001</v>
          </cell>
          <cell r="H284">
            <v>0</v>
          </cell>
          <cell r="I284">
            <v>0</v>
          </cell>
          <cell r="J284">
            <v>1.7300000000000002</v>
          </cell>
          <cell r="K284">
            <v>0.34600000000000009</v>
          </cell>
          <cell r="L284">
            <v>1.7300000000000002</v>
          </cell>
          <cell r="M284">
            <v>2022</v>
          </cell>
          <cell r="N284">
            <v>1.7300000000000002</v>
          </cell>
          <cell r="O284" t="str">
            <v>Обеспечение производственного процесса технологическими приборами и  оборудованием</v>
          </cell>
        </row>
        <row r="285">
          <cell r="D285" t="str">
            <v>M_505-ПГг-39-192</v>
          </cell>
          <cell r="E285">
            <v>0.42</v>
          </cell>
          <cell r="F285" t="str">
            <v>коммерческое предложение</v>
          </cell>
          <cell r="G285">
            <v>0.42</v>
          </cell>
          <cell r="H285">
            <v>0</v>
          </cell>
          <cell r="I285">
            <v>0</v>
          </cell>
          <cell r="J285">
            <v>0.35</v>
          </cell>
          <cell r="K285">
            <v>6.9999999999999993E-2</v>
          </cell>
          <cell r="L285">
            <v>0.35</v>
          </cell>
          <cell r="M285">
            <v>2022</v>
          </cell>
          <cell r="N285">
            <v>0.35</v>
          </cell>
          <cell r="O285" t="str">
            <v>Обеспечение производственного процесса технологическими приборами и  оборудованием</v>
          </cell>
        </row>
        <row r="286">
          <cell r="D286" t="str">
            <v>M_505-ПГг-39-193</v>
          </cell>
          <cell r="E286">
            <v>0.33600000000000002</v>
          </cell>
          <cell r="F286" t="str">
            <v>коммерческое предложение</v>
          </cell>
          <cell r="G286">
            <v>0.33600000000000002</v>
          </cell>
          <cell r="H286">
            <v>0</v>
          </cell>
          <cell r="I286">
            <v>0</v>
          </cell>
          <cell r="J286">
            <v>0.28000000000000003</v>
          </cell>
          <cell r="K286">
            <v>5.6000000000000008E-2</v>
          </cell>
          <cell r="L286">
            <v>0.28000000000000003</v>
          </cell>
          <cell r="M286">
            <v>2022</v>
          </cell>
          <cell r="N286">
            <v>0.28000000000000003</v>
          </cell>
          <cell r="O286" t="str">
            <v>Обеспечение производственного процесса технологическими приборами и  оборудованием</v>
          </cell>
        </row>
        <row r="287">
          <cell r="D287" t="str">
            <v>M_505-ПГг-39-194</v>
          </cell>
          <cell r="E287">
            <v>1.32</v>
          </cell>
          <cell r="F287" t="str">
            <v>коммерческое предложение</v>
          </cell>
          <cell r="G287">
            <v>1.32</v>
          </cell>
          <cell r="H287">
            <v>0</v>
          </cell>
          <cell r="I287">
            <v>0</v>
          </cell>
          <cell r="J287">
            <v>1.1000000000000001</v>
          </cell>
          <cell r="K287">
            <v>0.22000000000000003</v>
          </cell>
          <cell r="L287">
            <v>1.1000000000000001</v>
          </cell>
          <cell r="M287">
            <v>2022</v>
          </cell>
          <cell r="N287">
            <v>1.1000000000000001</v>
          </cell>
          <cell r="O287" t="str">
            <v>Обеспечение производственного процесса технологическими приборами и  оборудованием</v>
          </cell>
        </row>
        <row r="288">
          <cell r="D288" t="str">
            <v>M_505-ПГг-39-195</v>
          </cell>
          <cell r="E288">
            <v>0.156</v>
          </cell>
          <cell r="F288" t="str">
            <v>коммерческое предложение</v>
          </cell>
          <cell r="G288">
            <v>0.156</v>
          </cell>
          <cell r="H288">
            <v>0</v>
          </cell>
          <cell r="I288">
            <v>0</v>
          </cell>
          <cell r="J288">
            <v>0.13</v>
          </cell>
          <cell r="K288">
            <v>2.6000000000000002E-2</v>
          </cell>
          <cell r="L288">
            <v>0.13</v>
          </cell>
          <cell r="M288">
            <v>2022</v>
          </cell>
          <cell r="N288">
            <v>0.13</v>
          </cell>
          <cell r="O288" t="str">
            <v>Обеспечение производственного процесса технологическими приборами и  оборудованием</v>
          </cell>
        </row>
        <row r="289">
          <cell r="D289" t="str">
            <v>M_505-ПГг-39-196</v>
          </cell>
          <cell r="E289">
            <v>4.1174991663481553</v>
          </cell>
          <cell r="F289" t="str">
            <v>коммерческое предложение</v>
          </cell>
          <cell r="G289">
            <v>4.1174991663481553</v>
          </cell>
          <cell r="H289">
            <v>0</v>
          </cell>
          <cell r="I289">
            <v>0</v>
          </cell>
          <cell r="J289">
            <v>3.4312493052901294</v>
          </cell>
          <cell r="K289">
            <v>0.68624986105802588</v>
          </cell>
          <cell r="L289">
            <v>3.4312493052901294</v>
          </cell>
          <cell r="M289">
            <v>2027</v>
          </cell>
          <cell r="N289">
            <v>3.4312493052901294</v>
          </cell>
          <cell r="O289" t="str">
            <v>Обеспечение производственного процесса средствами автоматизации и информатизации</v>
          </cell>
        </row>
        <row r="290">
          <cell r="D290" t="str">
            <v>M_505-ПГг-39-197</v>
          </cell>
          <cell r="E290">
            <v>124.11730332363359</v>
          </cell>
          <cell r="F290" t="str">
            <v>коммерческое предложение</v>
          </cell>
          <cell r="G290">
            <v>124.11730332363359</v>
          </cell>
          <cell r="H290">
            <v>0</v>
          </cell>
          <cell r="I290">
            <v>0</v>
          </cell>
          <cell r="J290">
            <v>103.43108610302799</v>
          </cell>
          <cell r="K290">
            <v>20.686217220605599</v>
          </cell>
          <cell r="L290">
            <v>103.43108610302799</v>
          </cell>
          <cell r="M290">
            <v>2027</v>
          </cell>
          <cell r="N290">
            <v>103.43108610302799</v>
          </cell>
          <cell r="O290" t="str">
            <v>Обеспечение производственного процесса транспортом и транспортными стредствами</v>
          </cell>
        </row>
        <row r="291">
          <cell r="D291" t="str">
            <v>M_505-ПГг-39-198</v>
          </cell>
          <cell r="E291">
            <v>5.5959619545861718</v>
          </cell>
          <cell r="F291" t="str">
            <v>коммерческое предложение</v>
          </cell>
          <cell r="G291">
            <v>5.5959619545861718</v>
          </cell>
          <cell r="H291">
            <v>0</v>
          </cell>
          <cell r="I291">
            <v>0</v>
          </cell>
          <cell r="J291">
            <v>4.6633016288218103</v>
          </cell>
          <cell r="K291">
            <v>0.93266032576436209</v>
          </cell>
          <cell r="L291">
            <v>4.6633016288218103</v>
          </cell>
          <cell r="M291">
            <v>2027</v>
          </cell>
          <cell r="N291">
            <v>4.6633016288218103</v>
          </cell>
          <cell r="O291" t="str">
            <v>Обеспечение производственного процесса технологическими приборами и  оборудованием</v>
          </cell>
        </row>
        <row r="292">
          <cell r="D292" t="str">
            <v>M_505-ПГг-39-199</v>
          </cell>
          <cell r="E292">
            <v>107.09544</v>
          </cell>
          <cell r="F292" t="str">
            <v>коммерческое предложение</v>
          </cell>
          <cell r="G292">
            <v>107.09544</v>
          </cell>
          <cell r="H292">
            <v>0</v>
          </cell>
          <cell r="I292">
            <v>0</v>
          </cell>
          <cell r="J292">
            <v>89.246200000000002</v>
          </cell>
          <cell r="K292">
            <v>17.849240000000002</v>
          </cell>
          <cell r="L292">
            <v>89.246200000000002</v>
          </cell>
          <cell r="M292">
            <v>2024</v>
          </cell>
          <cell r="N292">
            <v>89.246200000000002</v>
          </cell>
          <cell r="O292" t="str">
            <v>Обеспечение производственного процесса транспортом и транспортными стредствами</v>
          </cell>
        </row>
        <row r="293">
          <cell r="D293" t="str">
            <v>M_505-ПГг-39-200</v>
          </cell>
          <cell r="E293">
            <v>0.23311480800000001</v>
          </cell>
          <cell r="F293" t="str">
            <v>коммерческое предложение</v>
          </cell>
          <cell r="G293">
            <v>0.23311480800000001</v>
          </cell>
          <cell r="H293">
            <v>0</v>
          </cell>
          <cell r="I293">
            <v>0</v>
          </cell>
          <cell r="J293">
            <v>0.19426234000000001</v>
          </cell>
          <cell r="K293">
            <v>3.8852468000000001E-2</v>
          </cell>
          <cell r="L293">
            <v>0.19426234000000001</v>
          </cell>
          <cell r="M293">
            <v>2023</v>
          </cell>
          <cell r="N293">
            <v>0.19426234000000001</v>
          </cell>
          <cell r="O293" t="str">
            <v>Обеспечение производственного процесса технологическими приборами и  оборудованием</v>
          </cell>
        </row>
        <row r="294">
          <cell r="D294" t="str">
            <v>M_505-ПГг-39-201</v>
          </cell>
          <cell r="E294">
            <v>7.4283215999999994</v>
          </cell>
          <cell r="F294" t="str">
            <v>коммерческое предложение</v>
          </cell>
          <cell r="G294">
            <v>7.4283215999999994</v>
          </cell>
          <cell r="H294">
            <v>0</v>
          </cell>
          <cell r="I294">
            <v>0</v>
          </cell>
          <cell r="J294">
            <v>6.1902679999999997</v>
          </cell>
          <cell r="K294">
            <v>1.2380536</v>
          </cell>
          <cell r="L294">
            <v>6.1902679999999997</v>
          </cell>
          <cell r="M294">
            <v>2027</v>
          </cell>
          <cell r="N294">
            <v>6.1902679999999997</v>
          </cell>
          <cell r="O294" t="str">
            <v>Обеспечение производственного процесса технологическими приборами и  оборудованием</v>
          </cell>
        </row>
        <row r="295">
          <cell r="D295" t="str">
            <v>M_505-ПГг-39-202</v>
          </cell>
          <cell r="E295">
            <v>1.9162428</v>
          </cell>
          <cell r="F295" t="str">
            <v>коммерческое предложение</v>
          </cell>
          <cell r="G295">
            <v>1.9162428</v>
          </cell>
          <cell r="H295">
            <v>0</v>
          </cell>
          <cell r="I295">
            <v>0</v>
          </cell>
          <cell r="J295">
            <v>1.5968690000000001</v>
          </cell>
          <cell r="K295">
            <v>0.31937380000000004</v>
          </cell>
          <cell r="L295">
            <v>1.5968690000000001</v>
          </cell>
          <cell r="M295">
            <v>2027</v>
          </cell>
          <cell r="N295">
            <v>1.5968690000000001</v>
          </cell>
          <cell r="O295" t="str">
            <v>Обеспечение производственного процесса технологическими приборами и  оборудованием</v>
          </cell>
        </row>
        <row r="296">
          <cell r="D296" t="str">
            <v>M_505-ПГг-39-203</v>
          </cell>
          <cell r="E296">
            <v>1.8354707639999999</v>
          </cell>
          <cell r="F296" t="str">
            <v>коммерческое предложение</v>
          </cell>
          <cell r="G296">
            <v>1.8354707639999999</v>
          </cell>
          <cell r="H296">
            <v>0</v>
          </cell>
          <cell r="I296">
            <v>0</v>
          </cell>
          <cell r="J296">
            <v>1.5295589699999999</v>
          </cell>
          <cell r="K296">
            <v>0.30591179400000001</v>
          </cell>
          <cell r="L296">
            <v>1.5295589699999999</v>
          </cell>
          <cell r="M296" t="str">
            <v>2024-2025</v>
          </cell>
          <cell r="N296">
            <v>1.5295589699999999</v>
          </cell>
          <cell r="O296" t="str">
            <v>Обеспечение производственного процесса технологическими приборами и  оборудованием</v>
          </cell>
        </row>
        <row r="297">
          <cell r="D297" t="str">
            <v>M_505-ПГт-11-159</v>
          </cell>
          <cell r="E297">
            <v>3.32443138464</v>
          </cell>
          <cell r="F297" t="str">
            <v>коммерческое предложение</v>
          </cell>
          <cell r="G297">
            <v>3.32443138464</v>
          </cell>
          <cell r="H297">
            <v>0</v>
          </cell>
          <cell r="I297">
            <v>0</v>
          </cell>
          <cell r="J297">
            <v>2.7703594871999999</v>
          </cell>
          <cell r="K297">
            <v>0.55407189743999996</v>
          </cell>
          <cell r="L297">
            <v>2.7703594871999999</v>
          </cell>
          <cell r="M297">
            <v>2024</v>
          </cell>
          <cell r="N297">
            <v>2.7703594871999999</v>
          </cell>
          <cell r="O297" t="str">
            <v>Обеспечение производственного процесса средствами автоматизации и информатизации</v>
          </cell>
        </row>
        <row r="298">
          <cell r="D298" t="str">
            <v>M_505-ПГт-11-160</v>
          </cell>
          <cell r="E298">
            <v>6.8294662151471037</v>
          </cell>
          <cell r="F298" t="str">
            <v>коммерческое предложение</v>
          </cell>
          <cell r="G298">
            <v>6.8294662151471037</v>
          </cell>
          <cell r="H298">
            <v>0</v>
          </cell>
          <cell r="I298">
            <v>0</v>
          </cell>
          <cell r="J298">
            <v>5.6912218459559201</v>
          </cell>
          <cell r="K298">
            <v>1.1382443691911841</v>
          </cell>
          <cell r="L298">
            <v>5.6912218459559201</v>
          </cell>
          <cell r="M298">
            <v>2026</v>
          </cell>
          <cell r="N298">
            <v>5.6912218459559201</v>
          </cell>
          <cell r="O298" t="str">
            <v>Обеспечение производственного процесса средствами автоматизации и информатизации</v>
          </cell>
        </row>
        <row r="299">
          <cell r="D299" t="str">
            <v>M_505-ПГт-11-161</v>
          </cell>
          <cell r="E299">
            <v>1.904066619746652</v>
          </cell>
          <cell r="F299" t="str">
            <v>коммерческое предложение</v>
          </cell>
          <cell r="G299">
            <v>1.904066619746652</v>
          </cell>
          <cell r="H299">
            <v>0</v>
          </cell>
          <cell r="I299">
            <v>0</v>
          </cell>
          <cell r="J299">
            <v>1.58672218312221</v>
          </cell>
          <cell r="K299">
            <v>0.31734443662444201</v>
          </cell>
          <cell r="L299">
            <v>1.58672218312221</v>
          </cell>
          <cell r="M299">
            <v>2027</v>
          </cell>
          <cell r="N299">
            <v>1.58672218312221</v>
          </cell>
          <cell r="O299" t="str">
            <v>Обеспечение производственного процесса технологическими приборами и  оборудованием</v>
          </cell>
        </row>
        <row r="300">
          <cell r="D300" t="str">
            <v>M_505-ПГт-11-162</v>
          </cell>
          <cell r="E300">
            <v>6.0165259367785202</v>
          </cell>
          <cell r="F300" t="str">
            <v>коммерческое предложение</v>
          </cell>
          <cell r="G300">
            <v>6.0165259367785202</v>
          </cell>
          <cell r="H300">
            <v>0</v>
          </cell>
          <cell r="I300">
            <v>0</v>
          </cell>
          <cell r="J300">
            <v>5.0137716139821</v>
          </cell>
          <cell r="K300">
            <v>1.00275432279642</v>
          </cell>
          <cell r="L300">
            <v>5.0137716139821</v>
          </cell>
          <cell r="M300">
            <v>2027</v>
          </cell>
          <cell r="N300">
            <v>5.0137716139821</v>
          </cell>
          <cell r="O300" t="str">
            <v>Обеспечение производственного процесса средствами автоматизации и информатизации</v>
          </cell>
        </row>
        <row r="301">
          <cell r="D301" t="str">
            <v>M_505-ПГт-11-163</v>
          </cell>
          <cell r="E301">
            <v>0.79911851795</v>
          </cell>
          <cell r="F301" t="str">
            <v>коммерческое предложение</v>
          </cell>
          <cell r="G301">
            <v>0.79911851795</v>
          </cell>
          <cell r="H301">
            <v>0</v>
          </cell>
          <cell r="I301">
            <v>0</v>
          </cell>
          <cell r="J301">
            <v>0.66593209829166666</v>
          </cell>
          <cell r="K301">
            <v>0.13318641965833333</v>
          </cell>
          <cell r="L301">
            <v>0.66593209829166666</v>
          </cell>
          <cell r="M301">
            <v>2023</v>
          </cell>
          <cell r="N301">
            <v>0.66593209829166666</v>
          </cell>
          <cell r="O301" t="str">
            <v>Обеспечение производственного процесса технологическими приборами и  оборудованием</v>
          </cell>
        </row>
        <row r="302">
          <cell r="D302" t="str">
            <v>M_505-ПГт-11-164</v>
          </cell>
          <cell r="E302">
            <v>1.1918779103806201</v>
          </cell>
          <cell r="F302" t="str">
            <v>коммерческое предложение</v>
          </cell>
          <cell r="G302">
            <v>1.1918779103806201</v>
          </cell>
          <cell r="H302">
            <v>0</v>
          </cell>
          <cell r="I302">
            <v>0</v>
          </cell>
          <cell r="J302">
            <v>0.99323159198385014</v>
          </cell>
          <cell r="K302">
            <v>0.19864631839677005</v>
          </cell>
          <cell r="L302">
            <v>0.99323159198385014</v>
          </cell>
          <cell r="M302">
            <v>2024</v>
          </cell>
          <cell r="N302">
            <v>0.99323159198385014</v>
          </cell>
          <cell r="O302" t="str">
            <v>Модернизация эл.снабжения собственных нужд СП ПГРЭС</v>
          </cell>
        </row>
        <row r="303">
          <cell r="D303" t="str">
            <v>M_505-ПГт-11-165</v>
          </cell>
          <cell r="E303">
            <v>0.35460787299578039</v>
          </cell>
          <cell r="F303" t="str">
            <v>коммерческое предложение</v>
          </cell>
          <cell r="G303">
            <v>0.35460787299578039</v>
          </cell>
          <cell r="H303">
            <v>0</v>
          </cell>
          <cell r="I303">
            <v>0</v>
          </cell>
          <cell r="J303">
            <v>0.29550656082981702</v>
          </cell>
          <cell r="K303">
            <v>5.9101312165963406E-2</v>
          </cell>
          <cell r="L303">
            <v>0.29550656082981702</v>
          </cell>
          <cell r="M303">
            <v>2026</v>
          </cell>
          <cell r="N303">
            <v>0.29550656082981702</v>
          </cell>
          <cell r="O303" t="str">
            <v>Обеспечение производственного процесса технологическими приборами и  оборудованием</v>
          </cell>
        </row>
        <row r="304">
          <cell r="D304" t="str">
            <v>M_505-ПГт-11-166</v>
          </cell>
          <cell r="E304">
            <v>0.75011257176669366</v>
          </cell>
          <cell r="F304" t="str">
            <v>коммерческое предложение</v>
          </cell>
          <cell r="G304">
            <v>0.75011257176669366</v>
          </cell>
          <cell r="H304">
            <v>0</v>
          </cell>
          <cell r="I304">
            <v>0</v>
          </cell>
          <cell r="J304">
            <v>0.62509380980557805</v>
          </cell>
          <cell r="K304">
            <v>0.12501876196111561</v>
          </cell>
          <cell r="L304">
            <v>0.62509380980557805</v>
          </cell>
          <cell r="M304">
            <v>2026</v>
          </cell>
          <cell r="N304">
            <v>0.62509380980557805</v>
          </cell>
          <cell r="O304" t="str">
            <v>Обеспечение производственного процесса технологическими приборами и  оборудованием</v>
          </cell>
        </row>
        <row r="305">
          <cell r="D305" t="str">
            <v>M_505-ПГт-11-167</v>
          </cell>
          <cell r="E305">
            <v>0.72996458789999996</v>
          </cell>
          <cell r="F305" t="str">
            <v>коммерческое предложение</v>
          </cell>
          <cell r="G305">
            <v>0.72996458789999996</v>
          </cell>
          <cell r="H305">
            <v>0</v>
          </cell>
          <cell r="I305">
            <v>0</v>
          </cell>
          <cell r="J305">
            <v>0.60830382324999999</v>
          </cell>
          <cell r="K305">
            <v>0.12166076465</v>
          </cell>
          <cell r="L305">
            <v>0.60830382324999999</v>
          </cell>
          <cell r="M305">
            <v>2023</v>
          </cell>
          <cell r="N305">
            <v>0.60830382324999999</v>
          </cell>
          <cell r="O305" t="str">
            <v>Обеспечение производственного процесса технологическими приборами и  оборудованием</v>
          </cell>
        </row>
        <row r="306">
          <cell r="D306" t="str">
            <v>M_505-ПГт-11-168</v>
          </cell>
          <cell r="E306">
            <v>0.5569116645398724</v>
          </cell>
          <cell r="F306" t="str">
            <v>коммерческое предложение</v>
          </cell>
          <cell r="G306">
            <v>0.5569116645398724</v>
          </cell>
          <cell r="H306">
            <v>0</v>
          </cell>
          <cell r="I306">
            <v>0</v>
          </cell>
          <cell r="J306">
            <v>0.46409305378322702</v>
          </cell>
          <cell r="K306">
            <v>9.2818610756645409E-2</v>
          </cell>
          <cell r="L306">
            <v>0.46409305378322702</v>
          </cell>
          <cell r="M306">
            <v>2027</v>
          </cell>
          <cell r="N306">
            <v>0.46409305378322702</v>
          </cell>
          <cell r="O306" t="str">
            <v>Обеспечение производственного процесса технологическими приборами и  оборудованием</v>
          </cell>
        </row>
        <row r="307">
          <cell r="D307" t="str">
            <v>I_505-ЛуТЭК-30-67</v>
          </cell>
          <cell r="E307">
            <v>0</v>
          </cell>
          <cell r="F307" t="str">
            <v>коммерческое предложение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 t="str">
            <v>нд</v>
          </cell>
          <cell r="N307">
            <v>0</v>
          </cell>
          <cell r="O30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8">
          <cell r="D308" t="str">
            <v>I_505-ЛуТЭК-30-69</v>
          </cell>
          <cell r="E308">
            <v>0</v>
          </cell>
          <cell r="F308" t="str">
            <v>коммерческое предложение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 t="str">
            <v>нд</v>
          </cell>
          <cell r="N308">
            <v>0</v>
          </cell>
          <cell r="O30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9">
          <cell r="D309" t="str">
            <v>I_505-ЛуТЭК-30-77</v>
          </cell>
          <cell r="E309">
            <v>0</v>
          </cell>
          <cell r="F309" t="str">
            <v>коммерческое предложение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 t="str">
            <v>нд</v>
          </cell>
          <cell r="N309">
            <v>0</v>
          </cell>
          <cell r="O309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0">
          <cell r="D310" t="str">
            <v>I_505-ЛуТЭК-30-78</v>
          </cell>
          <cell r="E310">
            <v>0</v>
          </cell>
          <cell r="F310" t="str">
            <v>коммерческое предложение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 t="str">
            <v>нд</v>
          </cell>
          <cell r="N310">
            <v>0</v>
          </cell>
          <cell r="O310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1">
          <cell r="D311" t="str">
            <v>I_505-ЛуТЭК-30-79</v>
          </cell>
          <cell r="E311">
            <v>0</v>
          </cell>
          <cell r="F311" t="str">
            <v>коммерческое предложение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 t="str">
            <v>нд</v>
          </cell>
          <cell r="N311">
            <v>0</v>
          </cell>
          <cell r="O311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2">
          <cell r="D312" t="str">
            <v>I_505-ЛуТЭК-30-80</v>
          </cell>
          <cell r="E312">
            <v>0</v>
          </cell>
          <cell r="F312" t="str">
            <v>коммерческое предложение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 t="str">
            <v>нд</v>
          </cell>
          <cell r="N312">
            <v>0</v>
          </cell>
          <cell r="O312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3">
          <cell r="D313" t="str">
            <v>I_505-ЛуТЭК-30-90</v>
          </cell>
          <cell r="E313">
            <v>0</v>
          </cell>
          <cell r="F313" t="str">
            <v>коммерческое предложение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 t="str">
            <v>нд</v>
          </cell>
          <cell r="N313">
            <v>0</v>
          </cell>
          <cell r="O313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4">
          <cell r="D314" t="str">
            <v>I_505-ЛуТЭК-30-95</v>
          </cell>
          <cell r="E314">
            <v>0</v>
          </cell>
          <cell r="F314" t="str">
            <v>коммерческое предложение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 t="str">
            <v>нд</v>
          </cell>
          <cell r="N314">
            <v>0</v>
          </cell>
          <cell r="O314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5">
          <cell r="D315" t="str">
            <v>I_505-ЛуТЭК-30-108</v>
          </cell>
          <cell r="E315">
            <v>0</v>
          </cell>
          <cell r="F315" t="str">
            <v>коммерческое предложение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 t="str">
            <v>нд</v>
          </cell>
          <cell r="N315">
            <v>0</v>
          </cell>
          <cell r="O315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6">
          <cell r="D316" t="str">
            <v>I_505-ЛуТЭК-30-112</v>
          </cell>
          <cell r="E316">
            <v>0</v>
          </cell>
          <cell r="F316" t="str">
            <v>коммерческое предложение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 t="str">
            <v>нд</v>
          </cell>
          <cell r="N316">
            <v>0</v>
          </cell>
          <cell r="O316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7">
          <cell r="D317" t="str">
            <v>I_505-ЛуТЭК-30-113</v>
          </cell>
          <cell r="E317">
            <v>0</v>
          </cell>
          <cell r="F317" t="str">
            <v>коммерческое предложение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 t="str">
            <v>нд</v>
          </cell>
          <cell r="N317">
            <v>0</v>
          </cell>
          <cell r="O31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8">
          <cell r="D318" t="str">
            <v>I_505-ЛуТЭК-30-115</v>
          </cell>
          <cell r="E318">
            <v>0</v>
          </cell>
          <cell r="F318" t="str">
            <v>коммерческое предложение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 t="str">
            <v>нд</v>
          </cell>
          <cell r="N318">
            <v>0</v>
          </cell>
          <cell r="O31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9">
          <cell r="D319" t="str">
            <v>I_505-ПГг-75</v>
          </cell>
          <cell r="E319">
            <v>84.45</v>
          </cell>
          <cell r="F319" t="str">
            <v>сметный расчет</v>
          </cell>
          <cell r="G319">
            <v>84.45</v>
          </cell>
          <cell r="H319">
            <v>0</v>
          </cell>
          <cell r="I319">
            <v>0</v>
          </cell>
          <cell r="J319">
            <v>3.3250000000000002</v>
          </cell>
          <cell r="K319">
            <v>81.125</v>
          </cell>
          <cell r="L319">
            <v>70.375</v>
          </cell>
          <cell r="M319" t="str">
            <v>нд</v>
          </cell>
          <cell r="N319">
            <v>0</v>
          </cell>
          <cell r="O319" t="str">
            <v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v>
          </cell>
        </row>
        <row r="320">
          <cell r="D320" t="str">
            <v>L_505-ПГг-138на</v>
          </cell>
          <cell r="E320">
            <v>108</v>
          </cell>
          <cell r="F320" t="str">
            <v>сметный расчет</v>
          </cell>
          <cell r="G320">
            <v>108</v>
          </cell>
          <cell r="H320">
            <v>0</v>
          </cell>
          <cell r="I320">
            <v>0</v>
          </cell>
          <cell r="J320">
            <v>90</v>
          </cell>
          <cell r="K320">
            <v>18</v>
          </cell>
          <cell r="L320">
            <v>90</v>
          </cell>
          <cell r="M320">
            <v>2023</v>
          </cell>
          <cell r="N320">
            <v>90</v>
          </cell>
          <cell r="O320" t="str">
            <v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v>
          </cell>
        </row>
        <row r="321">
          <cell r="D321" t="str">
            <v>L_505-ПГг-138на</v>
          </cell>
          <cell r="E321">
            <v>108</v>
          </cell>
          <cell r="F321" t="str">
            <v>сметный расчет</v>
          </cell>
          <cell r="G321">
            <v>108</v>
          </cell>
          <cell r="H321">
            <v>0</v>
          </cell>
          <cell r="I321">
            <v>0</v>
          </cell>
          <cell r="J321">
            <v>0</v>
          </cell>
          <cell r="K321">
            <v>108</v>
          </cell>
          <cell r="L321">
            <v>90</v>
          </cell>
          <cell r="M321" t="str">
            <v>нд</v>
          </cell>
          <cell r="N321">
            <v>90</v>
          </cell>
          <cell r="O321" t="str">
            <v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v>
          </cell>
        </row>
        <row r="322">
          <cell r="D322" t="str">
            <v>L_505-ПГг-140на</v>
          </cell>
          <cell r="E322">
            <v>120</v>
          </cell>
          <cell r="F322" t="str">
            <v>сметный расчет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2025</v>
          </cell>
          <cell r="N322">
            <v>100</v>
          </cell>
          <cell r="O322" t="str">
            <v>Разработка и внедрение образца силового трансформатора с встроенной системой непрерывного мониторинга параметров его технического состояния</v>
          </cell>
        </row>
        <row r="323">
          <cell r="D323" t="str">
            <v>F_505-ЛуТЭК-42на</v>
          </cell>
          <cell r="E323">
            <v>2.4919823999999999</v>
          </cell>
          <cell r="F323" t="str">
            <v>договоры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 t="str">
            <v>нд</v>
          </cell>
          <cell r="N323">
            <v>0</v>
          </cell>
          <cell r="O323" t="str">
            <v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v>
          </cell>
        </row>
        <row r="324">
          <cell r="D324" t="str">
            <v>Г</v>
          </cell>
          <cell r="E324" t="e">
            <v>#REF!</v>
          </cell>
          <cell r="F324" t="str">
            <v>нд</v>
          </cell>
          <cell r="G324" t="e">
            <v>#REF!</v>
          </cell>
          <cell r="H324" t="e">
            <v>#REF!</v>
          </cell>
          <cell r="I324" t="e">
            <v>#REF!</v>
          </cell>
          <cell r="J324" t="e">
            <v>#REF!</v>
          </cell>
          <cell r="K324" t="e">
            <v>#REF!</v>
          </cell>
          <cell r="L324" t="e">
            <v>#REF!</v>
          </cell>
          <cell r="M324" t="str">
            <v>нд</v>
          </cell>
          <cell r="N324" t="e">
            <v>#REF!</v>
          </cell>
          <cell r="O324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1086"/>
  <sheetViews>
    <sheetView tabSelected="1" topLeftCell="A585" zoomScale="60" zoomScaleNormal="60" zoomScaleSheetLayoutView="70" workbookViewId="0">
      <selection activeCell="C917" sqref="C917:C922"/>
    </sheetView>
  </sheetViews>
  <sheetFormatPr defaultRowHeight="15" x14ac:dyDescent="0.25"/>
  <cols>
    <col min="1" max="1" width="11.85546875" style="44" customWidth="1"/>
    <col min="2" max="2" width="78.7109375" style="45" customWidth="1"/>
    <col min="3" max="3" width="26" style="34" customWidth="1"/>
    <col min="4" max="4" width="19" style="34" customWidth="1"/>
    <col min="5" max="5" width="41.85546875" style="45" customWidth="1"/>
    <col min="6" max="8" width="17.7109375" style="45" customWidth="1"/>
    <col min="9" max="9" width="20.28515625" style="47" customWidth="1"/>
    <col min="10" max="10" width="17.7109375" style="47" customWidth="1"/>
    <col min="11" max="11" width="21.7109375" style="46" customWidth="1"/>
    <col min="12" max="12" width="22.7109375" style="92" customWidth="1"/>
    <col min="13" max="13" width="22" style="46" customWidth="1"/>
    <col min="14" max="14" width="120.42578125" style="48" customWidth="1"/>
    <col min="15" max="15" width="32.140625" style="34" customWidth="1"/>
    <col min="16" max="31" width="11.42578125" style="34" customWidth="1"/>
    <col min="32" max="16384" width="9.140625" style="56"/>
  </cols>
  <sheetData>
    <row r="1" spans="1:31" ht="15" customHeight="1" x14ac:dyDescent="0.25">
      <c r="D1" s="46"/>
      <c r="E1" s="46"/>
      <c r="F1" s="46"/>
      <c r="G1" s="46"/>
      <c r="H1" s="46"/>
      <c r="I1" s="46"/>
      <c r="J1" s="46"/>
      <c r="L1" s="46"/>
      <c r="Z1" s="111" t="s">
        <v>0</v>
      </c>
      <c r="AA1" s="111"/>
      <c r="AB1" s="111"/>
      <c r="AC1" s="111"/>
      <c r="AD1" s="111"/>
      <c r="AE1" s="111"/>
    </row>
    <row r="2" spans="1:31" ht="15" customHeight="1" x14ac:dyDescent="0.25">
      <c r="D2" s="46"/>
      <c r="E2" s="46"/>
      <c r="F2" s="46"/>
      <c r="G2" s="46"/>
      <c r="H2" s="46"/>
      <c r="I2" s="46"/>
      <c r="J2" s="46"/>
      <c r="L2" s="46"/>
      <c r="Z2" s="111" t="s">
        <v>1</v>
      </c>
      <c r="AA2" s="111"/>
      <c r="AB2" s="111"/>
      <c r="AC2" s="111"/>
      <c r="AD2" s="111"/>
      <c r="AE2" s="111"/>
    </row>
    <row r="3" spans="1:31" ht="15" customHeight="1" x14ac:dyDescent="0.25">
      <c r="D3" s="46"/>
      <c r="E3" s="46"/>
      <c r="F3" s="46"/>
      <c r="G3" s="46"/>
      <c r="H3" s="46"/>
      <c r="I3" s="46"/>
      <c r="J3" s="46"/>
      <c r="L3" s="46"/>
      <c r="Z3" s="106"/>
      <c r="AA3" s="106"/>
      <c r="AB3" s="106"/>
      <c r="AC3" s="106"/>
      <c r="AD3" s="106"/>
      <c r="AE3" s="106"/>
    </row>
    <row r="4" spans="1:31" ht="15" customHeight="1" x14ac:dyDescent="0.25">
      <c r="A4" s="50"/>
      <c r="B4" s="34"/>
      <c r="E4" s="34"/>
      <c r="F4" s="71"/>
      <c r="G4" s="71"/>
      <c r="H4" s="71"/>
      <c r="I4" s="46"/>
      <c r="J4" s="46"/>
      <c r="Z4" s="49"/>
      <c r="AA4" s="111" t="s">
        <v>2</v>
      </c>
      <c r="AB4" s="111"/>
      <c r="AC4" s="111"/>
      <c r="AD4" s="111"/>
      <c r="AE4" s="111"/>
    </row>
    <row r="5" spans="1:31" ht="16.5" x14ac:dyDescent="0.25">
      <c r="A5" s="112" t="s">
        <v>3</v>
      </c>
      <c r="B5" s="112"/>
      <c r="C5" s="112"/>
      <c r="D5" s="112"/>
      <c r="E5" s="112"/>
      <c r="F5" s="112"/>
      <c r="G5" s="112"/>
      <c r="H5" s="112"/>
      <c r="I5" s="113"/>
      <c r="J5" s="113"/>
      <c r="K5" s="113"/>
      <c r="L5" s="114"/>
      <c r="M5" s="113"/>
      <c r="N5" s="112"/>
      <c r="O5" s="112"/>
    </row>
    <row r="6" spans="1:31" x14ac:dyDescent="0.25">
      <c r="A6" s="50"/>
      <c r="B6" s="50"/>
      <c r="C6" s="50"/>
      <c r="D6" s="50"/>
      <c r="E6" s="50"/>
      <c r="F6" s="50"/>
      <c r="G6" s="50"/>
      <c r="H6" s="50"/>
      <c r="I6" s="87"/>
      <c r="J6" s="87"/>
      <c r="K6" s="87"/>
      <c r="L6" s="93"/>
      <c r="M6" s="87"/>
      <c r="O6" s="50"/>
    </row>
    <row r="7" spans="1:31" ht="15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6"/>
      <c r="J7" s="116"/>
      <c r="K7" s="116"/>
      <c r="L7" s="117"/>
      <c r="M7" s="116"/>
      <c r="N7" s="115"/>
      <c r="O7" s="115"/>
    </row>
    <row r="8" spans="1:31" ht="15.75" x14ac:dyDescent="0.25">
      <c r="A8" s="108" t="s">
        <v>492</v>
      </c>
      <c r="B8" s="108"/>
      <c r="C8" s="108"/>
      <c r="D8" s="108"/>
      <c r="E8" s="108"/>
      <c r="F8" s="108"/>
      <c r="G8" s="108"/>
      <c r="H8" s="108"/>
      <c r="I8" s="109"/>
      <c r="J8" s="109"/>
      <c r="K8" s="109"/>
      <c r="L8" s="110"/>
      <c r="M8" s="109"/>
      <c r="N8" s="108"/>
      <c r="O8" s="108"/>
    </row>
    <row r="9" spans="1:31" x14ac:dyDescent="0.25">
      <c r="B9" s="50"/>
      <c r="C9" s="50"/>
      <c r="D9" s="50"/>
      <c r="E9" s="50"/>
      <c r="F9" s="54"/>
      <c r="G9" s="54"/>
      <c r="H9" s="54"/>
      <c r="I9" s="87"/>
      <c r="J9" s="87"/>
      <c r="K9" s="87"/>
      <c r="L9" s="93"/>
      <c r="M9" s="87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ht="15.75" x14ac:dyDescent="0.25">
      <c r="A10" s="118" t="s">
        <v>1617</v>
      </c>
      <c r="B10" s="118"/>
      <c r="C10" s="118"/>
      <c r="D10" s="118"/>
      <c r="E10" s="118"/>
      <c r="F10" s="118"/>
      <c r="G10" s="118"/>
      <c r="H10" s="118"/>
      <c r="I10" s="119"/>
      <c r="J10" s="119"/>
      <c r="K10" s="119"/>
      <c r="L10" s="120"/>
      <c r="M10" s="119"/>
      <c r="N10" s="118"/>
      <c r="O10" s="118"/>
    </row>
    <row r="11" spans="1:31" ht="15.75" x14ac:dyDescent="0.25">
      <c r="A11" s="101"/>
      <c r="B11" s="101"/>
      <c r="C11" s="101"/>
      <c r="D11" s="102"/>
      <c r="E11" s="102"/>
      <c r="F11" s="102"/>
      <c r="G11" s="102"/>
      <c r="H11" s="102"/>
      <c r="I11" s="102"/>
      <c r="J11" s="102"/>
      <c r="K11" s="102"/>
      <c r="L11" s="103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</row>
    <row r="12" spans="1:31" s="65" customFormat="1" ht="15.75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3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</row>
    <row r="13" spans="1:31" ht="15.75" customHeight="1" x14ac:dyDescent="0.25">
      <c r="A13" s="121" t="s">
        <v>5</v>
      </c>
      <c r="B13" s="121" t="s">
        <v>6</v>
      </c>
      <c r="C13" s="121" t="s">
        <v>352</v>
      </c>
      <c r="D13" s="121" t="s">
        <v>7</v>
      </c>
      <c r="E13" s="121" t="s">
        <v>8</v>
      </c>
      <c r="F13" s="121" t="s">
        <v>9</v>
      </c>
      <c r="G13" s="121"/>
      <c r="H13" s="121"/>
      <c r="I13" s="122"/>
      <c r="J13" s="122"/>
      <c r="K13" s="122" t="s">
        <v>10</v>
      </c>
      <c r="L13" s="123" t="s">
        <v>11</v>
      </c>
      <c r="M13" s="122"/>
      <c r="N13" s="121" t="s">
        <v>12</v>
      </c>
      <c r="O13" s="121" t="s">
        <v>13</v>
      </c>
      <c r="P13" s="124" t="s">
        <v>343</v>
      </c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</row>
    <row r="14" spans="1:31" ht="31.5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22"/>
      <c r="J14" s="122"/>
      <c r="K14" s="122"/>
      <c r="L14" s="123"/>
      <c r="M14" s="122"/>
      <c r="N14" s="121"/>
      <c r="O14" s="121"/>
      <c r="P14" s="124" t="s">
        <v>14</v>
      </c>
      <c r="Q14" s="124"/>
      <c r="R14" s="124" t="s">
        <v>15</v>
      </c>
      <c r="S14" s="124"/>
      <c r="T14" s="124" t="s">
        <v>16</v>
      </c>
      <c r="U14" s="124"/>
      <c r="V14" s="124" t="s">
        <v>349</v>
      </c>
      <c r="W14" s="124"/>
      <c r="X14" s="124" t="s">
        <v>347</v>
      </c>
      <c r="Y14" s="124"/>
      <c r="Z14" s="124" t="s">
        <v>118</v>
      </c>
      <c r="AA14" s="124"/>
      <c r="AB14" s="124" t="s">
        <v>348</v>
      </c>
      <c r="AC14" s="124"/>
      <c r="AD14" s="125" t="s">
        <v>17</v>
      </c>
      <c r="AE14" s="125"/>
    </row>
    <row r="15" spans="1:31" ht="123" customHeight="1" x14ac:dyDescent="0.25">
      <c r="A15" s="121"/>
      <c r="B15" s="121"/>
      <c r="C15" s="121"/>
      <c r="D15" s="121"/>
      <c r="E15" s="121"/>
      <c r="F15" s="63" t="s">
        <v>18</v>
      </c>
      <c r="G15" s="63" t="s">
        <v>19</v>
      </c>
      <c r="H15" s="63" t="s">
        <v>20</v>
      </c>
      <c r="I15" s="88" t="s">
        <v>21</v>
      </c>
      <c r="J15" s="88" t="s">
        <v>22</v>
      </c>
      <c r="K15" s="122"/>
      <c r="L15" s="61" t="s">
        <v>23</v>
      </c>
      <c r="M15" s="43" t="s">
        <v>24</v>
      </c>
      <c r="N15" s="121"/>
      <c r="O15" s="121"/>
      <c r="P15" s="35" t="s">
        <v>25</v>
      </c>
      <c r="Q15" s="35" t="s">
        <v>26</v>
      </c>
      <c r="R15" s="35" t="s">
        <v>25</v>
      </c>
      <c r="S15" s="35" t="s">
        <v>26</v>
      </c>
      <c r="T15" s="35" t="s">
        <v>25</v>
      </c>
      <c r="U15" s="35" t="s">
        <v>26</v>
      </c>
      <c r="V15" s="35" t="s">
        <v>25</v>
      </c>
      <c r="W15" s="35" t="s">
        <v>26</v>
      </c>
      <c r="X15" s="35" t="s">
        <v>25</v>
      </c>
      <c r="Y15" s="35" t="s">
        <v>26</v>
      </c>
      <c r="Z15" s="35" t="s">
        <v>25</v>
      </c>
      <c r="AA15" s="35" t="s">
        <v>26</v>
      </c>
      <c r="AB15" s="35" t="s">
        <v>25</v>
      </c>
      <c r="AC15" s="35" t="s">
        <v>26</v>
      </c>
      <c r="AD15" s="35" t="s">
        <v>25</v>
      </c>
      <c r="AE15" s="35" t="s">
        <v>26</v>
      </c>
    </row>
    <row r="16" spans="1:31" ht="24.75" customHeight="1" x14ac:dyDescent="0.25">
      <c r="A16" s="100">
        <v>1</v>
      </c>
      <c r="B16" s="100">
        <v>2</v>
      </c>
      <c r="C16" s="100">
        <v>3</v>
      </c>
      <c r="D16" s="100">
        <v>4</v>
      </c>
      <c r="E16" s="100">
        <v>5</v>
      </c>
      <c r="F16" s="100">
        <v>6</v>
      </c>
      <c r="G16" s="100">
        <v>7</v>
      </c>
      <c r="H16" s="100">
        <v>8</v>
      </c>
      <c r="I16" s="89">
        <v>9</v>
      </c>
      <c r="J16" s="89">
        <v>10</v>
      </c>
      <c r="K16" s="89">
        <v>11</v>
      </c>
      <c r="L16" s="94">
        <v>12</v>
      </c>
      <c r="M16" s="89">
        <v>13</v>
      </c>
      <c r="N16" s="99">
        <v>14</v>
      </c>
      <c r="O16" s="100">
        <v>15</v>
      </c>
      <c r="P16" s="51" t="s">
        <v>27</v>
      </c>
      <c r="Q16" s="51" t="s">
        <v>28</v>
      </c>
      <c r="R16" s="51" t="s">
        <v>29</v>
      </c>
      <c r="S16" s="51" t="s">
        <v>30</v>
      </c>
      <c r="T16" s="51" t="s">
        <v>31</v>
      </c>
      <c r="U16" s="51" t="s">
        <v>32</v>
      </c>
      <c r="V16" s="51" t="s">
        <v>33</v>
      </c>
      <c r="W16" s="51" t="s">
        <v>34</v>
      </c>
      <c r="X16" s="51" t="s">
        <v>35</v>
      </c>
      <c r="Y16" s="51" t="s">
        <v>36</v>
      </c>
      <c r="Z16" s="51" t="s">
        <v>37</v>
      </c>
      <c r="AA16" s="51" t="s">
        <v>38</v>
      </c>
      <c r="AB16" s="51" t="s">
        <v>39</v>
      </c>
      <c r="AC16" s="51" t="s">
        <v>40</v>
      </c>
      <c r="AD16" s="51" t="s">
        <v>351</v>
      </c>
      <c r="AE16" s="51" t="s">
        <v>350</v>
      </c>
    </row>
    <row r="17" spans="1:31" s="57" customFormat="1" ht="27" customHeight="1" x14ac:dyDescent="0.25">
      <c r="A17" s="2" t="s">
        <v>121</v>
      </c>
      <c r="B17" s="1" t="s">
        <v>485</v>
      </c>
      <c r="C17" s="3" t="s">
        <v>41</v>
      </c>
      <c r="D17" s="66">
        <f>D18+D38+D39</f>
        <v>12832.612682997133</v>
      </c>
      <c r="E17" s="4" t="s">
        <v>42</v>
      </c>
      <c r="F17" s="66">
        <f t="shared" ref="F17:K17" si="0">F18+F38+F39</f>
        <v>9482.6334170137325</v>
      </c>
      <c r="G17" s="66">
        <f t="shared" si="0"/>
        <v>0</v>
      </c>
      <c r="H17" s="66">
        <f t="shared" si="0"/>
        <v>0</v>
      </c>
      <c r="I17" s="66">
        <f t="shared" si="0"/>
        <v>4649.8235891197783</v>
      </c>
      <c r="J17" s="66">
        <f t="shared" si="0"/>
        <v>4832.8098278939551</v>
      </c>
      <c r="K17" s="66">
        <f t="shared" si="0"/>
        <v>7334.0479306286088</v>
      </c>
      <c r="L17" s="4" t="s">
        <v>42</v>
      </c>
      <c r="M17" s="66">
        <f>M18+M38+M39</f>
        <v>6928.7829559781121</v>
      </c>
      <c r="N17" s="4" t="s">
        <v>42</v>
      </c>
      <c r="O17" s="4" t="s">
        <v>42</v>
      </c>
      <c r="P17" s="4">
        <f t="shared" ref="P17:AE17" si="1">P18+P38+P39</f>
        <v>0</v>
      </c>
      <c r="Q17" s="4">
        <f t="shared" si="1"/>
        <v>0</v>
      </c>
      <c r="R17" s="4">
        <f t="shared" si="1"/>
        <v>0</v>
      </c>
      <c r="S17" s="4">
        <f t="shared" si="1"/>
        <v>695</v>
      </c>
      <c r="T17" s="4">
        <f t="shared" si="1"/>
        <v>0</v>
      </c>
      <c r="U17" s="4">
        <f t="shared" si="1"/>
        <v>2.8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  <c r="Z17" s="4">
        <f t="shared" si="1"/>
        <v>0</v>
      </c>
      <c r="AA17" s="4">
        <f t="shared" si="1"/>
        <v>13.76</v>
      </c>
      <c r="AB17" s="4">
        <f t="shared" si="1"/>
        <v>0</v>
      </c>
      <c r="AC17" s="4">
        <f t="shared" si="1"/>
        <v>2980</v>
      </c>
      <c r="AD17" s="4">
        <f t="shared" si="1"/>
        <v>0</v>
      </c>
      <c r="AE17" s="4">
        <f t="shared" si="1"/>
        <v>0</v>
      </c>
    </row>
    <row r="18" spans="1:31" s="57" customFormat="1" ht="27.75" customHeight="1" x14ac:dyDescent="0.25">
      <c r="A18" s="2" t="s">
        <v>122</v>
      </c>
      <c r="B18" s="5" t="s">
        <v>43</v>
      </c>
      <c r="C18" s="3" t="s">
        <v>41</v>
      </c>
      <c r="D18" s="66">
        <f>D19+D20+D22+D26</f>
        <v>7859.9073402207987</v>
      </c>
      <c r="E18" s="36" t="s">
        <v>42</v>
      </c>
      <c r="F18" s="69">
        <f t="shared" ref="F18" si="2">F19+F20+F22+F26</f>
        <v>5478.2198617373997</v>
      </c>
      <c r="G18" s="70">
        <f t="shared" ref="G18:H18" si="3">G19+G20+G22+G26</f>
        <v>0</v>
      </c>
      <c r="H18" s="70">
        <f t="shared" si="3"/>
        <v>0</v>
      </c>
      <c r="I18" s="70">
        <f t="shared" ref="I18" si="4">I19+I20+I22+I26</f>
        <v>1753.2697239045001</v>
      </c>
      <c r="J18" s="70">
        <f t="shared" ref="J18" si="5">J19+J20+J22+J26</f>
        <v>3724.9501378329005</v>
      </c>
      <c r="K18" s="70">
        <f t="shared" ref="K18" si="6">K19+K20+K22+K26</f>
        <v>4830.2711163399999</v>
      </c>
      <c r="L18" s="39" t="s">
        <v>42</v>
      </c>
      <c r="M18" s="70">
        <f>M19+M20+M22+M26</f>
        <v>4713.4120639500006</v>
      </c>
      <c r="N18" s="40" t="s">
        <v>42</v>
      </c>
      <c r="O18" s="36" t="s">
        <v>42</v>
      </c>
      <c r="P18" s="38">
        <f t="shared" ref="P18:AE18" si="7">P19+P20+P22+P26</f>
        <v>0</v>
      </c>
      <c r="Q18" s="38">
        <f t="shared" si="7"/>
        <v>0</v>
      </c>
      <c r="R18" s="38">
        <f t="shared" si="7"/>
        <v>0</v>
      </c>
      <c r="S18" s="38">
        <f t="shared" si="7"/>
        <v>10</v>
      </c>
      <c r="T18" s="38">
        <f t="shared" si="7"/>
        <v>0</v>
      </c>
      <c r="U18" s="38">
        <f t="shared" si="7"/>
        <v>2.8</v>
      </c>
      <c r="V18" s="38">
        <f t="shared" si="7"/>
        <v>0</v>
      </c>
      <c r="W18" s="38">
        <f t="shared" si="7"/>
        <v>0</v>
      </c>
      <c r="X18" s="38">
        <f t="shared" si="7"/>
        <v>0</v>
      </c>
      <c r="Y18" s="38">
        <f t="shared" si="7"/>
        <v>0</v>
      </c>
      <c r="Z18" s="38">
        <f t="shared" si="7"/>
        <v>0</v>
      </c>
      <c r="AA18" s="38">
        <f t="shared" si="7"/>
        <v>13.76</v>
      </c>
      <c r="AB18" s="38">
        <f t="shared" si="7"/>
        <v>0</v>
      </c>
      <c r="AC18" s="38">
        <f t="shared" si="7"/>
        <v>2980</v>
      </c>
      <c r="AD18" s="38">
        <f t="shared" si="7"/>
        <v>0</v>
      </c>
      <c r="AE18" s="38">
        <f t="shared" si="7"/>
        <v>0</v>
      </c>
    </row>
    <row r="19" spans="1:31" s="57" customFormat="1" ht="48.75" customHeight="1" x14ac:dyDescent="0.25">
      <c r="A19" s="2" t="s">
        <v>123</v>
      </c>
      <c r="B19" s="1" t="s">
        <v>44</v>
      </c>
      <c r="C19" s="3" t="s">
        <v>41</v>
      </c>
      <c r="D19" s="66">
        <v>0</v>
      </c>
      <c r="E19" s="36" t="s">
        <v>42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9">
        <v>0</v>
      </c>
      <c r="L19" s="39" t="s">
        <v>42</v>
      </c>
      <c r="M19" s="69">
        <v>0</v>
      </c>
      <c r="N19" s="40" t="s">
        <v>42</v>
      </c>
      <c r="O19" s="36" t="s">
        <v>42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</row>
    <row r="20" spans="1:31" s="57" customFormat="1" ht="31.5" customHeight="1" x14ac:dyDescent="0.25">
      <c r="A20" s="2" t="s">
        <v>124</v>
      </c>
      <c r="B20" s="1" t="s">
        <v>45</v>
      </c>
      <c r="C20" s="3" t="s">
        <v>41</v>
      </c>
      <c r="D20" s="66">
        <f>SUM(D21:D21)</f>
        <v>925.64174208999998</v>
      </c>
      <c r="E20" s="36" t="s">
        <v>42</v>
      </c>
      <c r="F20" s="69">
        <f t="shared" ref="F20:K20" si="8">SUM(F21:F21)</f>
        <v>899.40556104999996</v>
      </c>
      <c r="G20" s="69">
        <f t="shared" si="8"/>
        <v>0</v>
      </c>
      <c r="H20" s="69">
        <f t="shared" si="8"/>
        <v>0</v>
      </c>
      <c r="I20" s="69">
        <f t="shared" si="8"/>
        <v>510.51552255833343</v>
      </c>
      <c r="J20" s="69">
        <f t="shared" si="8"/>
        <v>388.89003849166664</v>
      </c>
      <c r="K20" s="69">
        <f t="shared" si="8"/>
        <v>745.87128103999987</v>
      </c>
      <c r="L20" s="39" t="s">
        <v>42</v>
      </c>
      <c r="M20" s="69">
        <f>SUM(M21:M21)</f>
        <v>521.75487738000004</v>
      </c>
      <c r="N20" s="40" t="s">
        <v>42</v>
      </c>
      <c r="O20" s="36" t="s">
        <v>42</v>
      </c>
      <c r="P20" s="37">
        <f t="shared" ref="P20:AE20" si="9">SUM(P21:P21)</f>
        <v>0</v>
      </c>
      <c r="Q20" s="37">
        <f t="shared" si="9"/>
        <v>0</v>
      </c>
      <c r="R20" s="37">
        <f t="shared" si="9"/>
        <v>0</v>
      </c>
      <c r="S20" s="37">
        <f t="shared" si="9"/>
        <v>0</v>
      </c>
      <c r="T20" s="37">
        <f t="shared" si="9"/>
        <v>0</v>
      </c>
      <c r="U20" s="37">
        <f t="shared" si="9"/>
        <v>0</v>
      </c>
      <c r="V20" s="37">
        <f t="shared" si="9"/>
        <v>0</v>
      </c>
      <c r="W20" s="37">
        <f t="shared" si="9"/>
        <v>0</v>
      </c>
      <c r="X20" s="37">
        <f t="shared" si="9"/>
        <v>0</v>
      </c>
      <c r="Y20" s="37">
        <f t="shared" si="9"/>
        <v>0</v>
      </c>
      <c r="Z20" s="37">
        <f t="shared" si="9"/>
        <v>0</v>
      </c>
      <c r="AA20" s="37">
        <f t="shared" si="9"/>
        <v>13.76</v>
      </c>
      <c r="AB20" s="37">
        <f t="shared" si="9"/>
        <v>0</v>
      </c>
      <c r="AC20" s="37">
        <f t="shared" si="9"/>
        <v>0</v>
      </c>
      <c r="AD20" s="37">
        <f t="shared" si="9"/>
        <v>0</v>
      </c>
      <c r="AE20" s="37">
        <f t="shared" si="9"/>
        <v>0</v>
      </c>
    </row>
    <row r="21" spans="1:31" ht="131.25" customHeight="1" x14ac:dyDescent="0.25">
      <c r="A21" s="15" t="s">
        <v>124</v>
      </c>
      <c r="B21" s="16" t="s">
        <v>652</v>
      </c>
      <c r="C21" s="17" t="s">
        <v>46</v>
      </c>
      <c r="D21" s="13">
        <v>925.64174208999998</v>
      </c>
      <c r="E21" s="43" t="s">
        <v>110</v>
      </c>
      <c r="F21" s="13">
        <v>899.40556104999996</v>
      </c>
      <c r="G21" s="67">
        <v>0</v>
      </c>
      <c r="H21" s="67">
        <v>0</v>
      </c>
      <c r="I21" s="13">
        <v>510.51552255833343</v>
      </c>
      <c r="J21" s="13">
        <v>388.89003849166664</v>
      </c>
      <c r="K21" s="90">
        <v>745.87128103999987</v>
      </c>
      <c r="L21" s="42">
        <v>2023</v>
      </c>
      <c r="M21" s="90">
        <v>521.75487738000004</v>
      </c>
      <c r="N21" s="43" t="s">
        <v>357</v>
      </c>
      <c r="O21" s="41" t="s">
        <v>42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13.76</v>
      </c>
      <c r="AB21" s="13">
        <v>0</v>
      </c>
      <c r="AC21" s="13">
        <v>0</v>
      </c>
      <c r="AD21" s="13">
        <v>0</v>
      </c>
      <c r="AE21" s="13">
        <v>0</v>
      </c>
    </row>
    <row r="22" spans="1:31" s="57" customFormat="1" ht="37.5" customHeight="1" x14ac:dyDescent="0.25">
      <c r="A22" s="10" t="s">
        <v>125</v>
      </c>
      <c r="B22" s="33" t="s">
        <v>47</v>
      </c>
      <c r="C22" s="11" t="s">
        <v>41</v>
      </c>
      <c r="D22" s="68">
        <f>SUM(D23:D25)</f>
        <v>1482.12683595</v>
      </c>
      <c r="E22" s="40" t="s">
        <v>42</v>
      </c>
      <c r="F22" s="68">
        <f t="shared" ref="F22" si="10">SUM(F23:F25)</f>
        <v>1032.2428949693999</v>
      </c>
      <c r="G22" s="68">
        <f t="shared" ref="G22:K22" si="11">SUM(G23:G25)</f>
        <v>0</v>
      </c>
      <c r="H22" s="68">
        <f t="shared" si="11"/>
        <v>0</v>
      </c>
      <c r="I22" s="68">
        <f t="shared" si="11"/>
        <v>624.71451628950001</v>
      </c>
      <c r="J22" s="68">
        <f t="shared" ref="J22" si="12">SUM(J23:J25)</f>
        <v>407.52837867990002</v>
      </c>
      <c r="K22" s="69">
        <f t="shared" si="11"/>
        <v>1003.81687334</v>
      </c>
      <c r="L22" s="53" t="s">
        <v>42</v>
      </c>
      <c r="M22" s="69">
        <f>SUM(M23:M25)</f>
        <v>1583.22893256</v>
      </c>
      <c r="N22" s="40" t="s">
        <v>42</v>
      </c>
      <c r="O22" s="36" t="s">
        <v>42</v>
      </c>
      <c r="P22" s="52">
        <f t="shared" ref="P22:AE22" si="13">SUM(P23:P25)</f>
        <v>0</v>
      </c>
      <c r="Q22" s="52">
        <f t="shared" si="13"/>
        <v>0</v>
      </c>
      <c r="R22" s="52">
        <f t="shared" si="13"/>
        <v>0</v>
      </c>
      <c r="S22" s="4">
        <f t="shared" si="13"/>
        <v>10</v>
      </c>
      <c r="T22" s="52">
        <f t="shared" si="13"/>
        <v>0</v>
      </c>
      <c r="U22" s="52">
        <f t="shared" si="13"/>
        <v>1.8</v>
      </c>
      <c r="V22" s="52">
        <f t="shared" si="13"/>
        <v>0</v>
      </c>
      <c r="W22" s="52">
        <f t="shared" si="13"/>
        <v>0</v>
      </c>
      <c r="X22" s="52">
        <f t="shared" si="13"/>
        <v>0</v>
      </c>
      <c r="Y22" s="52">
        <f t="shared" si="13"/>
        <v>0</v>
      </c>
      <c r="Z22" s="52">
        <f t="shared" si="13"/>
        <v>0</v>
      </c>
      <c r="AA22" s="52">
        <f t="shared" si="13"/>
        <v>0</v>
      </c>
      <c r="AB22" s="52">
        <f t="shared" si="13"/>
        <v>0</v>
      </c>
      <c r="AC22" s="52">
        <f t="shared" si="13"/>
        <v>580</v>
      </c>
      <c r="AD22" s="52">
        <f t="shared" si="13"/>
        <v>0</v>
      </c>
      <c r="AE22" s="52">
        <f t="shared" si="13"/>
        <v>0</v>
      </c>
    </row>
    <row r="23" spans="1:31" ht="78.75" x14ac:dyDescent="0.25">
      <c r="A23" s="15" t="s">
        <v>125</v>
      </c>
      <c r="B23" s="18" t="s">
        <v>188</v>
      </c>
      <c r="C23" s="19" t="s">
        <v>71</v>
      </c>
      <c r="D23" s="13">
        <v>745.64925657000003</v>
      </c>
      <c r="E23" s="43" t="s">
        <v>110</v>
      </c>
      <c r="F23" s="13">
        <v>372.12375527000006</v>
      </c>
      <c r="G23" s="67">
        <v>0</v>
      </c>
      <c r="H23" s="67">
        <v>0</v>
      </c>
      <c r="I23" s="13">
        <v>67.081415620000001</v>
      </c>
      <c r="J23" s="13">
        <v>305.04233965000003</v>
      </c>
      <c r="K23" s="90">
        <v>394.07902815999995</v>
      </c>
      <c r="L23" s="42">
        <v>2025</v>
      </c>
      <c r="M23" s="90">
        <v>941.19955123</v>
      </c>
      <c r="N23" s="43" t="s">
        <v>356</v>
      </c>
      <c r="O23" s="41" t="s">
        <v>42</v>
      </c>
      <c r="P23" s="13">
        <v>0</v>
      </c>
      <c r="Q23" s="13">
        <v>0</v>
      </c>
      <c r="R23" s="13">
        <v>0</v>
      </c>
      <c r="S23" s="13">
        <v>8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</row>
    <row r="24" spans="1:31" ht="157.5" x14ac:dyDescent="0.25">
      <c r="A24" s="24" t="s">
        <v>125</v>
      </c>
      <c r="B24" s="21" t="s">
        <v>809</v>
      </c>
      <c r="C24" s="17" t="s">
        <v>2104</v>
      </c>
      <c r="D24" s="13">
        <v>588.02159999999992</v>
      </c>
      <c r="E24" s="43" t="s">
        <v>110</v>
      </c>
      <c r="F24" s="13">
        <v>538.43013879939997</v>
      </c>
      <c r="G24" s="67">
        <v>0</v>
      </c>
      <c r="H24" s="67">
        <v>0</v>
      </c>
      <c r="I24" s="13">
        <v>455.65303274950003</v>
      </c>
      <c r="J24" s="13">
        <v>82.777106049899984</v>
      </c>
      <c r="K24" s="90">
        <v>490.01800000000014</v>
      </c>
      <c r="L24" s="42">
        <v>2028</v>
      </c>
      <c r="M24" s="90">
        <v>490.01799999999997</v>
      </c>
      <c r="N24" s="43" t="s">
        <v>1184</v>
      </c>
      <c r="O24" s="41" t="s">
        <v>42</v>
      </c>
      <c r="P24" s="13">
        <v>0</v>
      </c>
      <c r="Q24" s="13">
        <v>0</v>
      </c>
      <c r="R24" s="13">
        <v>0</v>
      </c>
      <c r="S24" s="13">
        <v>2</v>
      </c>
      <c r="T24" s="13">
        <v>0</v>
      </c>
      <c r="U24" s="13">
        <v>1.8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</row>
    <row r="25" spans="1:31" ht="78.75" x14ac:dyDescent="0.25">
      <c r="A25" s="15" t="s">
        <v>125</v>
      </c>
      <c r="B25" s="18" t="s">
        <v>360</v>
      </c>
      <c r="C25" s="17" t="s">
        <v>72</v>
      </c>
      <c r="D25" s="13">
        <v>148.45597938</v>
      </c>
      <c r="E25" s="43" t="s">
        <v>110</v>
      </c>
      <c r="F25" s="13">
        <v>121.6890009</v>
      </c>
      <c r="G25" s="67">
        <v>0</v>
      </c>
      <c r="H25" s="67">
        <v>0</v>
      </c>
      <c r="I25" s="13">
        <v>101.98006792</v>
      </c>
      <c r="J25" s="13">
        <v>19.708932980000011</v>
      </c>
      <c r="K25" s="90">
        <v>119.71984517999999</v>
      </c>
      <c r="L25" s="42">
        <v>2023</v>
      </c>
      <c r="M25" s="90">
        <v>152.01138133000001</v>
      </c>
      <c r="N25" s="43" t="s">
        <v>358</v>
      </c>
      <c r="O25" s="41" t="s">
        <v>42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580</v>
      </c>
      <c r="AD25" s="13">
        <v>0</v>
      </c>
      <c r="AE25" s="13">
        <v>0</v>
      </c>
    </row>
    <row r="26" spans="1:31" s="57" customFormat="1" ht="15.75" x14ac:dyDescent="0.25">
      <c r="A26" s="2" t="s">
        <v>126</v>
      </c>
      <c r="B26" s="1" t="s">
        <v>48</v>
      </c>
      <c r="C26" s="3" t="s">
        <v>41</v>
      </c>
      <c r="D26" s="96">
        <f>SUM(D27:D37)</f>
        <v>5452.1387621807989</v>
      </c>
      <c r="E26" s="40" t="s">
        <v>42</v>
      </c>
      <c r="F26" s="96">
        <f>SUM(F27:F37)</f>
        <v>3546.5714057179994</v>
      </c>
      <c r="G26" s="96">
        <f t="shared" ref="G26:M26" si="14">SUM(G27:G37)</f>
        <v>0</v>
      </c>
      <c r="H26" s="96">
        <f t="shared" si="14"/>
        <v>0</v>
      </c>
      <c r="I26" s="96">
        <f t="shared" si="14"/>
        <v>618.0396850566666</v>
      </c>
      <c r="J26" s="96">
        <f t="shared" si="14"/>
        <v>2928.5317206613336</v>
      </c>
      <c r="K26" s="96">
        <f t="shared" si="14"/>
        <v>3080.5829619600004</v>
      </c>
      <c r="L26" s="96">
        <f t="shared" si="14"/>
        <v>20255</v>
      </c>
      <c r="M26" s="96">
        <f t="shared" si="14"/>
        <v>2608.4282540100007</v>
      </c>
      <c r="N26" s="40" t="s">
        <v>42</v>
      </c>
      <c r="O26" s="36" t="s">
        <v>42</v>
      </c>
      <c r="P26" s="52">
        <f t="shared" ref="P26:AE26" si="15">SUM(P27:P32)</f>
        <v>0</v>
      </c>
      <c r="Q26" s="52">
        <f t="shared" si="15"/>
        <v>0</v>
      </c>
      <c r="R26" s="52">
        <f t="shared" si="15"/>
        <v>0</v>
      </c>
      <c r="S26" s="4">
        <f t="shared" si="15"/>
        <v>0</v>
      </c>
      <c r="T26" s="52">
        <f t="shared" si="15"/>
        <v>0</v>
      </c>
      <c r="U26" s="52">
        <f t="shared" si="15"/>
        <v>1</v>
      </c>
      <c r="V26" s="52">
        <f t="shared" si="15"/>
        <v>0</v>
      </c>
      <c r="W26" s="52">
        <f t="shared" si="15"/>
        <v>0</v>
      </c>
      <c r="X26" s="52">
        <f t="shared" si="15"/>
        <v>0</v>
      </c>
      <c r="Y26" s="52">
        <f t="shared" si="15"/>
        <v>0</v>
      </c>
      <c r="Z26" s="52">
        <f t="shared" si="15"/>
        <v>0</v>
      </c>
      <c r="AA26" s="52">
        <f t="shared" si="15"/>
        <v>0</v>
      </c>
      <c r="AB26" s="52">
        <f t="shared" si="15"/>
        <v>0</v>
      </c>
      <c r="AC26" s="52">
        <f t="shared" si="15"/>
        <v>2400</v>
      </c>
      <c r="AD26" s="52">
        <f t="shared" si="15"/>
        <v>0</v>
      </c>
      <c r="AE26" s="52">
        <f t="shared" si="15"/>
        <v>0</v>
      </c>
    </row>
    <row r="27" spans="1:31" ht="31.5" x14ac:dyDescent="0.25">
      <c r="A27" s="15" t="s">
        <v>126</v>
      </c>
      <c r="B27" s="20" t="s">
        <v>186</v>
      </c>
      <c r="C27" s="17" t="s">
        <v>49</v>
      </c>
      <c r="D27" s="13">
        <v>1409.5507969059997</v>
      </c>
      <c r="E27" s="43" t="s">
        <v>110</v>
      </c>
      <c r="F27" s="13">
        <v>1252.01388565</v>
      </c>
      <c r="G27" s="67">
        <v>0</v>
      </c>
      <c r="H27" s="67">
        <v>0</v>
      </c>
      <c r="I27" s="13">
        <v>26.821274748333302</v>
      </c>
      <c r="J27" s="13">
        <v>1225.1926109016665</v>
      </c>
      <c r="K27" s="90">
        <v>1046.2120242600001</v>
      </c>
      <c r="L27" s="42">
        <v>2031</v>
      </c>
      <c r="M27" s="90">
        <v>53.853825100000002</v>
      </c>
      <c r="N27" s="43" t="s">
        <v>176</v>
      </c>
      <c r="O27" s="41" t="s">
        <v>42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</row>
    <row r="28" spans="1:31" ht="31.5" x14ac:dyDescent="0.25">
      <c r="A28" s="15" t="s">
        <v>126</v>
      </c>
      <c r="B28" s="20" t="s">
        <v>345</v>
      </c>
      <c r="C28" s="17" t="s">
        <v>50</v>
      </c>
      <c r="D28" s="13">
        <v>458.56406225199999</v>
      </c>
      <c r="E28" s="43" t="s">
        <v>110</v>
      </c>
      <c r="F28" s="13">
        <v>116.94358907200001</v>
      </c>
      <c r="G28" s="67">
        <v>0</v>
      </c>
      <c r="H28" s="67">
        <v>0</v>
      </c>
      <c r="I28" s="13">
        <v>99.041738788333333</v>
      </c>
      <c r="J28" s="13">
        <v>17.901850283666693</v>
      </c>
      <c r="K28" s="90">
        <v>92.884014319999991</v>
      </c>
      <c r="L28" s="42">
        <v>2024</v>
      </c>
      <c r="M28" s="90">
        <v>426.01312444000007</v>
      </c>
      <c r="N28" s="43" t="s">
        <v>177</v>
      </c>
      <c r="O28" s="41" t="s">
        <v>42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2400</v>
      </c>
      <c r="AD28" s="13">
        <v>0</v>
      </c>
      <c r="AE28" s="13">
        <v>0</v>
      </c>
    </row>
    <row r="29" spans="1:31" ht="63" x14ac:dyDescent="0.25">
      <c r="A29" s="15" t="s">
        <v>126</v>
      </c>
      <c r="B29" s="20" t="s">
        <v>120</v>
      </c>
      <c r="C29" s="104" t="s">
        <v>119</v>
      </c>
      <c r="D29" s="13">
        <v>276.1959566868</v>
      </c>
      <c r="E29" s="43" t="s">
        <v>110</v>
      </c>
      <c r="F29" s="13">
        <v>0.95477659000000015</v>
      </c>
      <c r="G29" s="67">
        <v>0</v>
      </c>
      <c r="H29" s="67">
        <v>0</v>
      </c>
      <c r="I29" s="13">
        <v>0.95477659000000015</v>
      </c>
      <c r="J29" s="13">
        <v>0</v>
      </c>
      <c r="K29" s="90">
        <v>0.95477659000000015</v>
      </c>
      <c r="L29" s="42">
        <v>2031</v>
      </c>
      <c r="M29" s="90">
        <v>50.202165659999999</v>
      </c>
      <c r="N29" s="43" t="s">
        <v>178</v>
      </c>
      <c r="O29" s="41" t="s">
        <v>42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</row>
    <row r="30" spans="1:31" ht="31.5" x14ac:dyDescent="0.25">
      <c r="A30" s="15" t="s">
        <v>126</v>
      </c>
      <c r="B30" s="20" t="s">
        <v>193</v>
      </c>
      <c r="C30" s="17" t="s">
        <v>52</v>
      </c>
      <c r="D30" s="13">
        <v>528.59026297999992</v>
      </c>
      <c r="E30" s="43" t="s">
        <v>110</v>
      </c>
      <c r="F30" s="13">
        <v>376.66184548999996</v>
      </c>
      <c r="G30" s="67">
        <v>0</v>
      </c>
      <c r="H30" s="67">
        <v>0</v>
      </c>
      <c r="I30" s="13">
        <v>314.35393519000002</v>
      </c>
      <c r="J30" s="13">
        <v>62.307910299999975</v>
      </c>
      <c r="K30" s="90">
        <v>313.74841803999993</v>
      </c>
      <c r="L30" s="42">
        <v>2025</v>
      </c>
      <c r="M30" s="90">
        <v>854.17730434000009</v>
      </c>
      <c r="N30" s="43" t="s">
        <v>484</v>
      </c>
      <c r="O30" s="41" t="s">
        <v>42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47.25" x14ac:dyDescent="0.25">
      <c r="A31" s="15" t="s">
        <v>126</v>
      </c>
      <c r="B31" s="76" t="s">
        <v>1619</v>
      </c>
      <c r="C31" s="17" t="s">
        <v>1620</v>
      </c>
      <c r="D31" s="13">
        <v>106.20337709</v>
      </c>
      <c r="E31" s="43" t="s">
        <v>2076</v>
      </c>
      <c r="F31" s="13">
        <v>3.80424023</v>
      </c>
      <c r="G31" s="67">
        <v>0</v>
      </c>
      <c r="H31" s="67">
        <v>0</v>
      </c>
      <c r="I31" s="13">
        <v>3.2239324000000003</v>
      </c>
      <c r="J31" s="13">
        <v>0.58030782999999975</v>
      </c>
      <c r="K31" s="90">
        <v>0</v>
      </c>
      <c r="L31" s="42">
        <v>2021</v>
      </c>
      <c r="M31" s="90">
        <v>90.804664590000002</v>
      </c>
      <c r="N31" s="43" t="s">
        <v>2078</v>
      </c>
      <c r="O31" s="41" t="s">
        <v>42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ht="47.25" x14ac:dyDescent="0.25">
      <c r="A32" s="15" t="s">
        <v>126</v>
      </c>
      <c r="B32" s="20" t="s">
        <v>187</v>
      </c>
      <c r="C32" s="17" t="s">
        <v>53</v>
      </c>
      <c r="D32" s="13">
        <v>1.93421832</v>
      </c>
      <c r="E32" s="43" t="s">
        <v>110</v>
      </c>
      <c r="F32" s="13">
        <v>0.55326995000000001</v>
      </c>
      <c r="G32" s="67">
        <v>0</v>
      </c>
      <c r="H32" s="67">
        <v>0</v>
      </c>
      <c r="I32" s="13">
        <v>0.54374228999999996</v>
      </c>
      <c r="J32" s="13">
        <v>9.5276600000000003E-3</v>
      </c>
      <c r="K32" s="90">
        <v>0.54374228999999996</v>
      </c>
      <c r="L32" s="42" t="s">
        <v>42</v>
      </c>
      <c r="M32" s="90">
        <v>1.1714979699999999</v>
      </c>
      <c r="N32" s="43" t="s">
        <v>182</v>
      </c>
      <c r="O32" s="41" t="s">
        <v>42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</row>
    <row r="33" spans="1:31" ht="31.5" x14ac:dyDescent="0.25">
      <c r="A33" s="15" t="s">
        <v>126</v>
      </c>
      <c r="B33" s="76" t="s">
        <v>1621</v>
      </c>
      <c r="C33" s="17" t="s">
        <v>1622</v>
      </c>
      <c r="D33" s="13">
        <v>768.50087783999993</v>
      </c>
      <c r="E33" s="43" t="s">
        <v>2076</v>
      </c>
      <c r="F33" s="13">
        <v>705.32898862999991</v>
      </c>
      <c r="G33" s="67">
        <v>0</v>
      </c>
      <c r="H33" s="67">
        <v>0</v>
      </c>
      <c r="I33" s="13">
        <v>2.90453019</v>
      </c>
      <c r="J33" s="13">
        <v>702.42445843999997</v>
      </c>
      <c r="K33" s="90">
        <v>715.51691327999993</v>
      </c>
      <c r="L33" s="42">
        <v>2021</v>
      </c>
      <c r="M33" s="90">
        <v>940.3895987300001</v>
      </c>
      <c r="N33" s="43" t="s">
        <v>2079</v>
      </c>
      <c r="O33" s="41" t="s">
        <v>42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19900.25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</row>
    <row r="34" spans="1:31" ht="15.75" x14ac:dyDescent="0.25">
      <c r="A34" s="15" t="s">
        <v>126</v>
      </c>
      <c r="B34" s="20" t="s">
        <v>1187</v>
      </c>
      <c r="C34" s="17" t="s">
        <v>1188</v>
      </c>
      <c r="D34" s="13">
        <v>13.489531164000001</v>
      </c>
      <c r="E34" s="43" t="s">
        <v>110</v>
      </c>
      <c r="F34" s="13">
        <v>13.489531164000001</v>
      </c>
      <c r="G34" s="67">
        <v>0</v>
      </c>
      <c r="H34" s="67">
        <v>0</v>
      </c>
      <c r="I34" s="13">
        <v>0</v>
      </c>
      <c r="J34" s="13">
        <v>13.489531164000001</v>
      </c>
      <c r="K34" s="90">
        <v>11.24127597</v>
      </c>
      <c r="L34" s="42">
        <v>2024</v>
      </c>
      <c r="M34" s="90">
        <v>11.241275969999998</v>
      </c>
      <c r="N34" s="43" t="s">
        <v>2103</v>
      </c>
      <c r="O34" s="41" t="s">
        <v>42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</row>
    <row r="35" spans="1:31" ht="31.5" x14ac:dyDescent="0.25">
      <c r="A35" s="15" t="s">
        <v>126</v>
      </c>
      <c r="B35" s="20" t="s">
        <v>1189</v>
      </c>
      <c r="C35" s="17" t="s">
        <v>1190</v>
      </c>
      <c r="D35" s="13">
        <v>1686.9768000000001</v>
      </c>
      <c r="E35" s="43" t="s">
        <v>110</v>
      </c>
      <c r="F35" s="13">
        <v>874.6884</v>
      </c>
      <c r="G35" s="67">
        <v>0</v>
      </c>
      <c r="H35" s="67">
        <v>0</v>
      </c>
      <c r="I35" s="13">
        <v>0</v>
      </c>
      <c r="J35" s="13">
        <v>874.6884</v>
      </c>
      <c r="K35" s="90">
        <v>728.90700000000004</v>
      </c>
      <c r="L35" s="42">
        <v>2028</v>
      </c>
      <c r="M35" s="90">
        <v>0</v>
      </c>
      <c r="N35" s="43"/>
      <c r="O35" s="41" t="s">
        <v>42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</row>
    <row r="36" spans="1:31" ht="47.25" x14ac:dyDescent="0.25">
      <c r="A36" s="15" t="s">
        <v>126</v>
      </c>
      <c r="B36" s="20" t="s">
        <v>1191</v>
      </c>
      <c r="C36" s="17" t="s">
        <v>51</v>
      </c>
      <c r="D36" s="13">
        <v>168.50273208600001</v>
      </c>
      <c r="E36" s="43" t="s">
        <v>110</v>
      </c>
      <c r="F36" s="13">
        <v>168.50273208600001</v>
      </c>
      <c r="G36" s="67">
        <v>0</v>
      </c>
      <c r="H36" s="67">
        <v>0</v>
      </c>
      <c r="I36" s="13">
        <v>142.17063247999999</v>
      </c>
      <c r="J36" s="13">
        <v>26.332099606000014</v>
      </c>
      <c r="K36" s="90">
        <v>142.54967483000001</v>
      </c>
      <c r="L36" s="42">
        <v>2025</v>
      </c>
      <c r="M36" s="90">
        <v>152.54967483000001</v>
      </c>
      <c r="N36" s="43" t="s">
        <v>2077</v>
      </c>
      <c r="O36" s="41" t="s">
        <v>42</v>
      </c>
      <c r="P36" s="13">
        <v>0</v>
      </c>
      <c r="Q36" s="13">
        <v>0</v>
      </c>
      <c r="R36" s="13">
        <v>0</v>
      </c>
      <c r="S36" s="13">
        <v>1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2.9169999999999998</v>
      </c>
      <c r="AD36" s="13">
        <v>0</v>
      </c>
      <c r="AE36" s="13">
        <v>0</v>
      </c>
    </row>
    <row r="37" spans="1:31" ht="31.5" x14ac:dyDescent="0.25">
      <c r="A37" s="15" t="s">
        <v>126</v>
      </c>
      <c r="B37" s="20" t="s">
        <v>1192</v>
      </c>
      <c r="C37" s="17" t="s">
        <v>1193</v>
      </c>
      <c r="D37" s="13">
        <v>33.630146855999996</v>
      </c>
      <c r="E37" s="43" t="s">
        <v>110</v>
      </c>
      <c r="F37" s="13">
        <v>33.630146855999996</v>
      </c>
      <c r="G37" s="67">
        <v>0</v>
      </c>
      <c r="H37" s="67">
        <v>0</v>
      </c>
      <c r="I37" s="13">
        <v>28.025122380000003</v>
      </c>
      <c r="J37" s="13">
        <v>5.605024475999997</v>
      </c>
      <c r="K37" s="90">
        <v>28.025122379999999</v>
      </c>
      <c r="L37" s="42">
        <v>2025</v>
      </c>
      <c r="M37" s="90">
        <v>28.025122379999999</v>
      </c>
      <c r="N37" s="43"/>
      <c r="O37" s="41" t="s">
        <v>42</v>
      </c>
      <c r="P37" s="13">
        <v>0</v>
      </c>
      <c r="Q37" s="13">
        <v>0</v>
      </c>
      <c r="R37" s="13">
        <v>0</v>
      </c>
      <c r="S37" s="13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s="57" customFormat="1" ht="31.5" x14ac:dyDescent="0.25">
      <c r="A38" s="2" t="s">
        <v>127</v>
      </c>
      <c r="B38" s="6" t="s">
        <v>54</v>
      </c>
      <c r="C38" s="3" t="s">
        <v>41</v>
      </c>
      <c r="D38" s="68">
        <v>0</v>
      </c>
      <c r="E38" s="40" t="s">
        <v>42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  <c r="L38" s="53" t="s">
        <v>42</v>
      </c>
      <c r="M38" s="69">
        <v>0</v>
      </c>
      <c r="N38" s="40" t="s">
        <v>42</v>
      </c>
      <c r="O38" s="36" t="s">
        <v>42</v>
      </c>
      <c r="P38" s="52">
        <v>0</v>
      </c>
      <c r="Q38" s="52">
        <v>0</v>
      </c>
      <c r="R38" s="52">
        <v>0</v>
      </c>
      <c r="S38" s="4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</row>
    <row r="39" spans="1:31" s="57" customFormat="1" ht="15.75" x14ac:dyDescent="0.25">
      <c r="A39" s="2" t="s">
        <v>128</v>
      </c>
      <c r="B39" s="1" t="s">
        <v>55</v>
      </c>
      <c r="C39" s="3" t="s">
        <v>41</v>
      </c>
      <c r="D39" s="68">
        <f>SUM(D40:D555)</f>
        <v>4972.7053427763349</v>
      </c>
      <c r="E39" s="40" t="s">
        <v>42</v>
      </c>
      <c r="F39" s="68">
        <f t="shared" ref="F39:K39" si="16">SUM(F40:F555)</f>
        <v>4004.4135552763332</v>
      </c>
      <c r="G39" s="68">
        <f t="shared" si="16"/>
        <v>0</v>
      </c>
      <c r="H39" s="68">
        <f t="shared" si="16"/>
        <v>0</v>
      </c>
      <c r="I39" s="68">
        <f t="shared" si="16"/>
        <v>2896.5538652152782</v>
      </c>
      <c r="J39" s="68">
        <f t="shared" si="16"/>
        <v>1107.8596900610546</v>
      </c>
      <c r="K39" s="68">
        <f t="shared" si="16"/>
        <v>2503.7768142886089</v>
      </c>
      <c r="L39" s="68" t="s">
        <v>42</v>
      </c>
      <c r="M39" s="68">
        <f>SUM(M40:M555)</f>
        <v>2215.3708920281115</v>
      </c>
      <c r="N39" s="40" t="s">
        <v>42</v>
      </c>
      <c r="O39" s="36" t="s">
        <v>42</v>
      </c>
      <c r="P39" s="52">
        <f t="shared" ref="P39:AE39" si="17">SUM(P40:P553)</f>
        <v>0</v>
      </c>
      <c r="Q39" s="52">
        <f t="shared" si="17"/>
        <v>0</v>
      </c>
      <c r="R39" s="52">
        <f t="shared" si="17"/>
        <v>0</v>
      </c>
      <c r="S39" s="52">
        <f t="shared" si="17"/>
        <v>685</v>
      </c>
      <c r="T39" s="52">
        <f t="shared" si="17"/>
        <v>0</v>
      </c>
      <c r="U39" s="52">
        <f t="shared" si="17"/>
        <v>0</v>
      </c>
      <c r="V39" s="52">
        <f t="shared" si="17"/>
        <v>0</v>
      </c>
      <c r="W39" s="52">
        <f t="shared" si="17"/>
        <v>0</v>
      </c>
      <c r="X39" s="52">
        <f t="shared" si="17"/>
        <v>0</v>
      </c>
      <c r="Y39" s="52">
        <f t="shared" si="17"/>
        <v>0</v>
      </c>
      <c r="Z39" s="52">
        <f t="shared" si="17"/>
        <v>0</v>
      </c>
      <c r="AA39" s="52">
        <f t="shared" si="17"/>
        <v>0</v>
      </c>
      <c r="AB39" s="52">
        <f t="shared" si="17"/>
        <v>0</v>
      </c>
      <c r="AC39" s="52">
        <f t="shared" si="17"/>
        <v>0</v>
      </c>
      <c r="AD39" s="52">
        <f t="shared" si="17"/>
        <v>0</v>
      </c>
      <c r="AE39" s="52">
        <f t="shared" si="17"/>
        <v>0</v>
      </c>
    </row>
    <row r="40" spans="1:31" ht="31.5" x14ac:dyDescent="0.25">
      <c r="A40" s="15" t="s">
        <v>128</v>
      </c>
      <c r="B40" s="21" t="s">
        <v>810</v>
      </c>
      <c r="C40" s="17" t="s">
        <v>2105</v>
      </c>
      <c r="D40" s="13">
        <v>0.79637467200000001</v>
      </c>
      <c r="E40" s="43" t="s">
        <v>110</v>
      </c>
      <c r="F40" s="13">
        <v>0.79637467200000001</v>
      </c>
      <c r="G40" s="67">
        <v>0</v>
      </c>
      <c r="H40" s="67">
        <v>0</v>
      </c>
      <c r="I40" s="13">
        <v>0.66364556000000008</v>
      </c>
      <c r="J40" s="13">
        <v>0.13272911199999993</v>
      </c>
      <c r="K40" s="90">
        <v>0.66364556000000008</v>
      </c>
      <c r="L40" s="42">
        <v>2023</v>
      </c>
      <c r="M40" s="90">
        <v>0</v>
      </c>
      <c r="N40" s="43" t="s">
        <v>1177</v>
      </c>
      <c r="O40" s="41" t="s">
        <v>42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31.5" x14ac:dyDescent="0.25">
      <c r="A41" s="15" t="s">
        <v>128</v>
      </c>
      <c r="B41" s="16" t="s">
        <v>491</v>
      </c>
      <c r="C41" s="17" t="s">
        <v>365</v>
      </c>
      <c r="D41" s="13">
        <v>306.39511112000002</v>
      </c>
      <c r="E41" s="43" t="s">
        <v>110</v>
      </c>
      <c r="F41" s="13">
        <v>191.79475831000002</v>
      </c>
      <c r="G41" s="67">
        <v>0</v>
      </c>
      <c r="H41" s="67">
        <v>0</v>
      </c>
      <c r="I41" s="13">
        <v>0</v>
      </c>
      <c r="J41" s="13">
        <v>191.79475831000002</v>
      </c>
      <c r="K41" s="90">
        <v>207.12383350999997</v>
      </c>
      <c r="L41" s="42" t="s">
        <v>42</v>
      </c>
      <c r="M41" s="90">
        <v>0</v>
      </c>
      <c r="N41" s="43" t="s">
        <v>487</v>
      </c>
      <c r="O41" s="41" t="s">
        <v>42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15.75" x14ac:dyDescent="0.25">
      <c r="A42" s="15" t="s">
        <v>128</v>
      </c>
      <c r="B42" s="78" t="s">
        <v>1623</v>
      </c>
      <c r="C42" s="17" t="s">
        <v>1624</v>
      </c>
      <c r="D42" s="13">
        <v>1.8999802799999999</v>
      </c>
      <c r="E42" s="43" t="s">
        <v>2076</v>
      </c>
      <c r="F42" s="13">
        <v>1.8999802799999999</v>
      </c>
      <c r="G42" s="67">
        <v>0</v>
      </c>
      <c r="H42" s="67">
        <v>0</v>
      </c>
      <c r="I42" s="13">
        <v>1.5833169</v>
      </c>
      <c r="J42" s="13">
        <v>0.31666337999999994</v>
      </c>
      <c r="K42" s="90">
        <v>1.5833169</v>
      </c>
      <c r="L42" s="42">
        <v>2021</v>
      </c>
      <c r="M42" s="90">
        <v>1.5833169</v>
      </c>
      <c r="N42" s="43" t="s">
        <v>88</v>
      </c>
      <c r="O42" s="41" t="s">
        <v>42</v>
      </c>
      <c r="P42" s="13">
        <v>0</v>
      </c>
      <c r="Q42" s="13">
        <v>0</v>
      </c>
      <c r="R42" s="13">
        <v>0</v>
      </c>
      <c r="S42" s="13">
        <v>5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15.75" x14ac:dyDescent="0.25">
      <c r="A43" s="15" t="s">
        <v>128</v>
      </c>
      <c r="B43" s="78" t="s">
        <v>1625</v>
      </c>
      <c r="C43" s="17" t="s">
        <v>1626</v>
      </c>
      <c r="D43" s="13">
        <v>0.5185662499999999</v>
      </c>
      <c r="E43" s="43" t="s">
        <v>2076</v>
      </c>
      <c r="F43" s="13">
        <v>0.5185662499999999</v>
      </c>
      <c r="G43" s="67">
        <v>0</v>
      </c>
      <c r="H43" s="67">
        <v>0</v>
      </c>
      <c r="I43" s="13">
        <v>0.43213853999999996</v>
      </c>
      <c r="J43" s="13">
        <v>8.6427709999999991E-2</v>
      </c>
      <c r="K43" s="90">
        <v>0.43213853999999996</v>
      </c>
      <c r="L43" s="42">
        <v>2021</v>
      </c>
      <c r="M43" s="90">
        <v>0.41955197999999999</v>
      </c>
      <c r="N43" s="43" t="s">
        <v>88</v>
      </c>
      <c r="O43" s="41" t="s">
        <v>42</v>
      </c>
      <c r="P43" s="13">
        <v>0</v>
      </c>
      <c r="Q43" s="13">
        <v>0</v>
      </c>
      <c r="R43" s="13">
        <v>0</v>
      </c>
      <c r="S43" s="13">
        <v>1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15.75" x14ac:dyDescent="0.25">
      <c r="A44" s="15" t="s">
        <v>128</v>
      </c>
      <c r="B44" s="78" t="s">
        <v>1627</v>
      </c>
      <c r="C44" s="17" t="s">
        <v>1628</v>
      </c>
      <c r="D44" s="13">
        <v>1.0371325000000002</v>
      </c>
      <c r="E44" s="43" t="s">
        <v>2076</v>
      </c>
      <c r="F44" s="13">
        <v>1.0371325000000002</v>
      </c>
      <c r="G44" s="67">
        <v>0</v>
      </c>
      <c r="H44" s="67">
        <v>0</v>
      </c>
      <c r="I44" s="13">
        <v>0.86427708000000003</v>
      </c>
      <c r="J44" s="13">
        <v>0.17285542000000009</v>
      </c>
      <c r="K44" s="90">
        <v>0.86427707999999992</v>
      </c>
      <c r="L44" s="42">
        <v>2021</v>
      </c>
      <c r="M44" s="90">
        <v>0.83910397000000003</v>
      </c>
      <c r="N44" s="43" t="s">
        <v>88</v>
      </c>
      <c r="O44" s="41" t="s">
        <v>42</v>
      </c>
      <c r="P44" s="13">
        <v>0</v>
      </c>
      <c r="Q44" s="13">
        <v>0</v>
      </c>
      <c r="R44" s="13">
        <v>0</v>
      </c>
      <c r="S44" s="13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15.75" x14ac:dyDescent="0.25">
      <c r="A45" s="15" t="s">
        <v>128</v>
      </c>
      <c r="B45" s="78" t="s">
        <v>1629</v>
      </c>
      <c r="C45" s="17" t="s">
        <v>1630</v>
      </c>
      <c r="D45" s="13">
        <v>0.26769600000000005</v>
      </c>
      <c r="E45" s="43" t="s">
        <v>2076</v>
      </c>
      <c r="F45" s="13">
        <v>0.26769600000000005</v>
      </c>
      <c r="G45" s="67">
        <v>0</v>
      </c>
      <c r="H45" s="67">
        <v>0</v>
      </c>
      <c r="I45" s="13">
        <v>0.22308</v>
      </c>
      <c r="J45" s="13">
        <v>4.4616000000000017E-2</v>
      </c>
      <c r="K45" s="90">
        <v>0.22308</v>
      </c>
      <c r="L45" s="42">
        <v>2021</v>
      </c>
      <c r="M45" s="90">
        <v>0.18098220000000001</v>
      </c>
      <c r="N45" s="43" t="s">
        <v>88</v>
      </c>
      <c r="O45" s="41" t="s">
        <v>42</v>
      </c>
      <c r="P45" s="13">
        <v>0</v>
      </c>
      <c r="Q45" s="13">
        <v>0</v>
      </c>
      <c r="R45" s="13">
        <v>0</v>
      </c>
      <c r="S45" s="13">
        <v>2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31.5" x14ac:dyDescent="0.25">
      <c r="A46" s="15" t="s">
        <v>128</v>
      </c>
      <c r="B46" s="78" t="s">
        <v>1631</v>
      </c>
      <c r="C46" s="17" t="s">
        <v>1632</v>
      </c>
      <c r="D46" s="13">
        <v>7.1999999999999995E-2</v>
      </c>
      <c r="E46" s="43" t="s">
        <v>2076</v>
      </c>
      <c r="F46" s="13">
        <v>7.1999999999999995E-2</v>
      </c>
      <c r="G46" s="67">
        <v>0</v>
      </c>
      <c r="H46" s="67">
        <v>0</v>
      </c>
      <c r="I46" s="13">
        <v>0.06</v>
      </c>
      <c r="J46" s="13">
        <v>1.2E-2</v>
      </c>
      <c r="K46" s="90">
        <v>0.06</v>
      </c>
      <c r="L46" s="42">
        <v>2021</v>
      </c>
      <c r="M46" s="90">
        <v>9.0134179999999994E-2</v>
      </c>
      <c r="N46" s="43" t="s">
        <v>88</v>
      </c>
      <c r="O46" s="41" t="s">
        <v>42</v>
      </c>
      <c r="P46" s="13">
        <v>0</v>
      </c>
      <c r="Q46" s="13">
        <v>0</v>
      </c>
      <c r="R46" s="13">
        <v>0</v>
      </c>
      <c r="S46" s="13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15.75" x14ac:dyDescent="0.25">
      <c r="A47" s="15" t="s">
        <v>128</v>
      </c>
      <c r="B47" s="78" t="s">
        <v>1633</v>
      </c>
      <c r="C47" s="17" t="s">
        <v>1634</v>
      </c>
      <c r="D47" s="13">
        <v>9.1799999999999993E-2</v>
      </c>
      <c r="E47" s="43" t="s">
        <v>2076</v>
      </c>
      <c r="F47" s="13">
        <v>9.1799999999999993E-2</v>
      </c>
      <c r="G47" s="67">
        <v>0</v>
      </c>
      <c r="H47" s="67">
        <v>0</v>
      </c>
      <c r="I47" s="13">
        <v>7.6499999999999999E-2</v>
      </c>
      <c r="J47" s="13">
        <v>1.5299999999999998E-2</v>
      </c>
      <c r="K47" s="90">
        <v>7.6499999999999999E-2</v>
      </c>
      <c r="L47" s="42">
        <v>2021</v>
      </c>
      <c r="M47" s="90">
        <v>9.4204070000000001E-2</v>
      </c>
      <c r="N47" s="43" t="s">
        <v>88</v>
      </c>
      <c r="O47" s="41" t="s">
        <v>42</v>
      </c>
      <c r="P47" s="13">
        <v>0</v>
      </c>
      <c r="Q47" s="13">
        <v>0</v>
      </c>
      <c r="R47" s="13">
        <v>0</v>
      </c>
      <c r="S47" s="13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15.75" x14ac:dyDescent="0.25">
      <c r="A48" s="15" t="s">
        <v>128</v>
      </c>
      <c r="B48" s="78" t="s">
        <v>1635</v>
      </c>
      <c r="C48" s="17" t="s">
        <v>1636</v>
      </c>
      <c r="D48" s="13">
        <v>1.5602399999999998</v>
      </c>
      <c r="E48" s="43" t="s">
        <v>2076</v>
      </c>
      <c r="F48" s="13">
        <v>1.5602399999999998</v>
      </c>
      <c r="G48" s="67">
        <v>0</v>
      </c>
      <c r="H48" s="67">
        <v>0</v>
      </c>
      <c r="I48" s="13">
        <v>1.3002</v>
      </c>
      <c r="J48" s="13">
        <v>0.26003999999999994</v>
      </c>
      <c r="K48" s="90">
        <v>1.3002</v>
      </c>
      <c r="L48" s="42">
        <v>2021</v>
      </c>
      <c r="M48" s="90">
        <v>1.3002</v>
      </c>
      <c r="N48" s="43" t="s">
        <v>88</v>
      </c>
      <c r="O48" s="41" t="s">
        <v>42</v>
      </c>
      <c r="P48" s="13">
        <v>0</v>
      </c>
      <c r="Q48" s="13">
        <v>0</v>
      </c>
      <c r="R48" s="13">
        <v>0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15.75" x14ac:dyDescent="0.25">
      <c r="A49" s="15" t="s">
        <v>128</v>
      </c>
      <c r="B49" s="78" t="s">
        <v>1637</v>
      </c>
      <c r="C49" s="17" t="s">
        <v>1638</v>
      </c>
      <c r="D49" s="13">
        <v>3.1710756400000002</v>
      </c>
      <c r="E49" s="43" t="s">
        <v>2076</v>
      </c>
      <c r="F49" s="13">
        <v>3.1710756400000002</v>
      </c>
      <c r="G49" s="67">
        <v>0</v>
      </c>
      <c r="H49" s="67">
        <v>0</v>
      </c>
      <c r="I49" s="13">
        <v>2.6425630299999998</v>
      </c>
      <c r="J49" s="13">
        <v>0.52851261000000027</v>
      </c>
      <c r="K49" s="90">
        <v>2.6425630299999998</v>
      </c>
      <c r="L49" s="42">
        <v>2021</v>
      </c>
      <c r="M49" s="90">
        <v>2.6425630299999998</v>
      </c>
      <c r="N49" s="43" t="s">
        <v>113</v>
      </c>
      <c r="O49" s="41" t="s">
        <v>42</v>
      </c>
      <c r="P49" s="13">
        <v>0</v>
      </c>
      <c r="Q49" s="13">
        <v>0</v>
      </c>
      <c r="R49" s="13">
        <v>0</v>
      </c>
      <c r="S49" s="13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15.75" x14ac:dyDescent="0.25">
      <c r="A50" s="15" t="s">
        <v>128</v>
      </c>
      <c r="B50" s="78" t="s">
        <v>1639</v>
      </c>
      <c r="C50" s="17" t="s">
        <v>1640</v>
      </c>
      <c r="D50" s="13">
        <v>77.513369240000003</v>
      </c>
      <c r="E50" s="43" t="s">
        <v>2076</v>
      </c>
      <c r="F50" s="13">
        <v>77.513369240000003</v>
      </c>
      <c r="G50" s="67">
        <v>0</v>
      </c>
      <c r="H50" s="67">
        <v>0</v>
      </c>
      <c r="I50" s="13">
        <v>64.59447437</v>
      </c>
      <c r="J50" s="13">
        <v>12.918894869999997</v>
      </c>
      <c r="K50" s="90">
        <v>64.59447437</v>
      </c>
      <c r="L50" s="42">
        <v>2021</v>
      </c>
      <c r="M50" s="90">
        <v>64.59447437</v>
      </c>
      <c r="N50" s="43" t="s">
        <v>90</v>
      </c>
      <c r="O50" s="41" t="s">
        <v>42</v>
      </c>
      <c r="P50" s="13">
        <v>0</v>
      </c>
      <c r="Q50" s="13">
        <v>0</v>
      </c>
      <c r="R50" s="13">
        <v>0</v>
      </c>
      <c r="S50" s="13">
        <v>2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31.5" x14ac:dyDescent="0.25">
      <c r="A51" s="15" t="s">
        <v>128</v>
      </c>
      <c r="B51" s="78" t="s">
        <v>1641</v>
      </c>
      <c r="C51" s="17" t="s">
        <v>1642</v>
      </c>
      <c r="D51" s="13">
        <v>0</v>
      </c>
      <c r="E51" s="43" t="s">
        <v>110</v>
      </c>
      <c r="F51" s="13">
        <v>0</v>
      </c>
      <c r="G51" s="67">
        <v>0</v>
      </c>
      <c r="H51" s="67">
        <v>0</v>
      </c>
      <c r="I51" s="13">
        <v>0</v>
      </c>
      <c r="J51" s="13">
        <v>0</v>
      </c>
      <c r="K51" s="90">
        <v>0</v>
      </c>
      <c r="L51" s="42" t="s">
        <v>42</v>
      </c>
      <c r="M51" s="90">
        <v>1.3472264500000002</v>
      </c>
      <c r="N51" s="43" t="s">
        <v>116</v>
      </c>
      <c r="O51" s="41" t="s">
        <v>42</v>
      </c>
      <c r="P51" s="13">
        <v>0</v>
      </c>
      <c r="Q51" s="13">
        <v>0</v>
      </c>
      <c r="R51" s="13">
        <v>0</v>
      </c>
      <c r="S51" s="13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ht="31.5" x14ac:dyDescent="0.25">
      <c r="A52" s="15" t="s">
        <v>128</v>
      </c>
      <c r="B52" s="78" t="s">
        <v>1643</v>
      </c>
      <c r="C52" s="17" t="s">
        <v>1644</v>
      </c>
      <c r="D52" s="13">
        <v>0.70129019999999997</v>
      </c>
      <c r="E52" s="43" t="s">
        <v>2076</v>
      </c>
      <c r="F52" s="13">
        <v>0.70129019999999997</v>
      </c>
      <c r="G52" s="67">
        <v>0</v>
      </c>
      <c r="H52" s="67">
        <v>0</v>
      </c>
      <c r="I52" s="13">
        <v>0.5844085</v>
      </c>
      <c r="J52" s="13">
        <v>0.11688170000000002</v>
      </c>
      <c r="K52" s="90">
        <v>0.5844085</v>
      </c>
      <c r="L52" s="42">
        <v>2021</v>
      </c>
      <c r="M52" s="90">
        <v>0.58499836000000005</v>
      </c>
      <c r="N52" s="43" t="s">
        <v>116</v>
      </c>
      <c r="O52" s="41" t="s">
        <v>42</v>
      </c>
      <c r="P52" s="13">
        <v>0</v>
      </c>
      <c r="Q52" s="13">
        <v>0</v>
      </c>
      <c r="R52" s="13">
        <v>0</v>
      </c>
      <c r="S52" s="13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31.5" x14ac:dyDescent="0.25">
      <c r="A53" s="15" t="s">
        <v>128</v>
      </c>
      <c r="B53" s="78" t="s">
        <v>1645</v>
      </c>
      <c r="C53" s="17" t="s">
        <v>1646</v>
      </c>
      <c r="D53" s="13">
        <v>0.42141600000000001</v>
      </c>
      <c r="E53" s="43" t="s">
        <v>2076</v>
      </c>
      <c r="F53" s="13">
        <v>0.42141600000000001</v>
      </c>
      <c r="G53" s="67">
        <v>0</v>
      </c>
      <c r="H53" s="67">
        <v>0</v>
      </c>
      <c r="I53" s="13">
        <v>0.35117999999999999</v>
      </c>
      <c r="J53" s="13">
        <v>7.0235999999999993E-2</v>
      </c>
      <c r="K53" s="90">
        <v>0.35117999999999999</v>
      </c>
      <c r="L53" s="42">
        <v>2021</v>
      </c>
      <c r="M53" s="90">
        <v>0.35358818000000003</v>
      </c>
      <c r="N53" s="43" t="s">
        <v>116</v>
      </c>
      <c r="O53" s="41" t="s">
        <v>42</v>
      </c>
      <c r="P53" s="13">
        <v>0</v>
      </c>
      <c r="Q53" s="13">
        <v>0</v>
      </c>
      <c r="R53" s="13">
        <v>0</v>
      </c>
      <c r="S53" s="13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31.5" x14ac:dyDescent="0.25">
      <c r="A54" s="15" t="s">
        <v>128</v>
      </c>
      <c r="B54" s="78" t="s">
        <v>1647</v>
      </c>
      <c r="C54" s="17" t="s">
        <v>1648</v>
      </c>
      <c r="D54" s="13">
        <v>0.32979599999999998</v>
      </c>
      <c r="E54" s="43" t="s">
        <v>2076</v>
      </c>
      <c r="F54" s="13">
        <v>0.32979599999999998</v>
      </c>
      <c r="G54" s="67">
        <v>0</v>
      </c>
      <c r="H54" s="67">
        <v>0</v>
      </c>
      <c r="I54" s="13">
        <v>0.27482999999999996</v>
      </c>
      <c r="J54" s="13">
        <v>5.4966000000000008E-2</v>
      </c>
      <c r="K54" s="90">
        <v>0.27482999999999996</v>
      </c>
      <c r="L54" s="42">
        <v>2021</v>
      </c>
      <c r="M54" s="90">
        <v>0.27483000000000002</v>
      </c>
      <c r="N54" s="43" t="s">
        <v>116</v>
      </c>
      <c r="O54" s="41" t="s">
        <v>42</v>
      </c>
      <c r="P54" s="13">
        <v>0</v>
      </c>
      <c r="Q54" s="13">
        <v>0</v>
      </c>
      <c r="R54" s="13">
        <v>0</v>
      </c>
      <c r="S54" s="13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</row>
    <row r="55" spans="1:31" ht="31.5" x14ac:dyDescent="0.25">
      <c r="A55" s="15" t="s">
        <v>128</v>
      </c>
      <c r="B55" s="78" t="s">
        <v>1649</v>
      </c>
      <c r="C55" s="17" t="s">
        <v>1650</v>
      </c>
      <c r="D55" s="13">
        <v>1.2041916000000001</v>
      </c>
      <c r="E55" s="43" t="s">
        <v>2076</v>
      </c>
      <c r="F55" s="13">
        <v>1.2041916000000001</v>
      </c>
      <c r="G55" s="67">
        <v>0</v>
      </c>
      <c r="H55" s="67">
        <v>0</v>
      </c>
      <c r="I55" s="13">
        <v>1.003493</v>
      </c>
      <c r="J55" s="13">
        <v>0.20069860000000006</v>
      </c>
      <c r="K55" s="90">
        <v>1.003493</v>
      </c>
      <c r="L55" s="42">
        <v>2021</v>
      </c>
      <c r="M55" s="90">
        <v>1.08820187</v>
      </c>
      <c r="N55" s="43" t="s">
        <v>116</v>
      </c>
      <c r="O55" s="41" t="s">
        <v>42</v>
      </c>
      <c r="P55" s="13">
        <v>0</v>
      </c>
      <c r="Q55" s="13">
        <v>0</v>
      </c>
      <c r="R55" s="13">
        <v>0</v>
      </c>
      <c r="S55" s="13">
        <v>1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</row>
    <row r="56" spans="1:31" ht="31.5" x14ac:dyDescent="0.25">
      <c r="A56" s="15" t="s">
        <v>128</v>
      </c>
      <c r="B56" s="78" t="s">
        <v>1651</v>
      </c>
      <c r="C56" s="17" t="s">
        <v>1652</v>
      </c>
      <c r="D56" s="13">
        <v>0.56617200000000001</v>
      </c>
      <c r="E56" s="43" t="s">
        <v>2076</v>
      </c>
      <c r="F56" s="13">
        <v>0.56617200000000001</v>
      </c>
      <c r="G56" s="67">
        <v>0</v>
      </c>
      <c r="H56" s="67">
        <v>0</v>
      </c>
      <c r="I56" s="13">
        <v>0.47181000000000001</v>
      </c>
      <c r="J56" s="13">
        <v>9.4362000000000029E-2</v>
      </c>
      <c r="K56" s="90">
        <v>0.47181000000000001</v>
      </c>
      <c r="L56" s="42">
        <v>2021</v>
      </c>
      <c r="M56" s="90">
        <v>0.47181000000000001</v>
      </c>
      <c r="N56" s="43" t="s">
        <v>116</v>
      </c>
      <c r="O56" s="41" t="s">
        <v>42</v>
      </c>
      <c r="P56" s="13">
        <v>0</v>
      </c>
      <c r="Q56" s="13">
        <v>0</v>
      </c>
      <c r="R56" s="13">
        <v>0</v>
      </c>
      <c r="S56" s="13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31.5" x14ac:dyDescent="0.25">
      <c r="A57" s="15" t="s">
        <v>128</v>
      </c>
      <c r="B57" s="78" t="s">
        <v>1653</v>
      </c>
      <c r="C57" s="17" t="s">
        <v>1654</v>
      </c>
      <c r="D57" s="13">
        <v>1.2041916000000001</v>
      </c>
      <c r="E57" s="43" t="s">
        <v>2076</v>
      </c>
      <c r="F57" s="13">
        <v>1.2041916000000001</v>
      </c>
      <c r="G57" s="67">
        <v>0</v>
      </c>
      <c r="H57" s="67">
        <v>0</v>
      </c>
      <c r="I57" s="13">
        <v>1.003493</v>
      </c>
      <c r="J57" s="13">
        <v>0.20069860000000006</v>
      </c>
      <c r="K57" s="90">
        <v>1.003493</v>
      </c>
      <c r="L57" s="42">
        <v>2021</v>
      </c>
      <c r="M57" s="90">
        <v>1.003493</v>
      </c>
      <c r="N57" s="43" t="s">
        <v>116</v>
      </c>
      <c r="O57" s="41" t="s">
        <v>42</v>
      </c>
      <c r="P57" s="13">
        <v>0</v>
      </c>
      <c r="Q57" s="13">
        <v>0</v>
      </c>
      <c r="R57" s="13">
        <v>0</v>
      </c>
      <c r="S57" s="13">
        <v>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31.5" x14ac:dyDescent="0.25">
      <c r="A58" s="15" t="s">
        <v>128</v>
      </c>
      <c r="B58" s="78" t="s">
        <v>1655</v>
      </c>
      <c r="C58" s="17" t="s">
        <v>1656</v>
      </c>
      <c r="D58" s="13">
        <v>2.7426408000000002</v>
      </c>
      <c r="E58" s="43" t="s">
        <v>2076</v>
      </c>
      <c r="F58" s="13">
        <v>2.7426408000000002</v>
      </c>
      <c r="G58" s="67">
        <v>0</v>
      </c>
      <c r="H58" s="67">
        <v>0</v>
      </c>
      <c r="I58" s="13">
        <v>2.2855340000000002</v>
      </c>
      <c r="J58" s="13">
        <v>0.45710680000000004</v>
      </c>
      <c r="K58" s="90">
        <v>2.2855340000000002</v>
      </c>
      <c r="L58" s="42">
        <v>2021</v>
      </c>
      <c r="M58" s="90">
        <v>2.4703275699999998</v>
      </c>
      <c r="N58" s="43" t="s">
        <v>116</v>
      </c>
      <c r="O58" s="41" t="s">
        <v>42</v>
      </c>
      <c r="P58" s="13">
        <v>0</v>
      </c>
      <c r="Q58" s="13">
        <v>0</v>
      </c>
      <c r="R58" s="13">
        <v>0</v>
      </c>
      <c r="S58" s="13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31.5" x14ac:dyDescent="0.25">
      <c r="A59" s="15" t="s">
        <v>128</v>
      </c>
      <c r="B59" s="78" t="s">
        <v>1657</v>
      </c>
      <c r="C59" s="17" t="s">
        <v>1658</v>
      </c>
      <c r="D59" s="13">
        <v>0.29760000000000003</v>
      </c>
      <c r="E59" s="43" t="s">
        <v>2076</v>
      </c>
      <c r="F59" s="13">
        <v>0.29760000000000003</v>
      </c>
      <c r="G59" s="67">
        <v>0</v>
      </c>
      <c r="H59" s="67">
        <v>0</v>
      </c>
      <c r="I59" s="13">
        <v>0.248</v>
      </c>
      <c r="J59" s="13">
        <v>4.9600000000000026E-2</v>
      </c>
      <c r="K59" s="90">
        <v>0.248</v>
      </c>
      <c r="L59" s="42">
        <v>2021</v>
      </c>
      <c r="M59" s="90">
        <v>0.27581849000000003</v>
      </c>
      <c r="N59" s="43" t="s">
        <v>116</v>
      </c>
      <c r="O59" s="41" t="s">
        <v>42</v>
      </c>
      <c r="P59" s="13">
        <v>0</v>
      </c>
      <c r="Q59" s="13">
        <v>0</v>
      </c>
      <c r="R59" s="13">
        <v>0</v>
      </c>
      <c r="S59" s="13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31.5" x14ac:dyDescent="0.25">
      <c r="A60" s="15" t="s">
        <v>128</v>
      </c>
      <c r="B60" s="78" t="s">
        <v>1659</v>
      </c>
      <c r="C60" s="17" t="s">
        <v>1660</v>
      </c>
      <c r="D60" s="13">
        <v>0.29760000000000003</v>
      </c>
      <c r="E60" s="43" t="s">
        <v>2076</v>
      </c>
      <c r="F60" s="13">
        <v>0.29760000000000003</v>
      </c>
      <c r="G60" s="67">
        <v>0</v>
      </c>
      <c r="H60" s="67">
        <v>0</v>
      </c>
      <c r="I60" s="13">
        <v>0.248</v>
      </c>
      <c r="J60" s="13">
        <v>4.9600000000000026E-2</v>
      </c>
      <c r="K60" s="90">
        <v>0.248</v>
      </c>
      <c r="L60" s="42">
        <v>2021</v>
      </c>
      <c r="M60" s="90">
        <v>0.27581849000000003</v>
      </c>
      <c r="N60" s="43" t="s">
        <v>116</v>
      </c>
      <c r="O60" s="41" t="s">
        <v>42</v>
      </c>
      <c r="P60" s="13">
        <v>0</v>
      </c>
      <c r="Q60" s="13">
        <v>0</v>
      </c>
      <c r="R60" s="13">
        <v>0</v>
      </c>
      <c r="S60" s="13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</row>
    <row r="61" spans="1:31" ht="31.5" x14ac:dyDescent="0.25">
      <c r="A61" s="15" t="s">
        <v>128</v>
      </c>
      <c r="B61" s="78" t="s">
        <v>1661</v>
      </c>
      <c r="C61" s="17" t="s">
        <v>1662</v>
      </c>
      <c r="D61" s="13">
        <v>0.29760000000000003</v>
      </c>
      <c r="E61" s="43" t="s">
        <v>2076</v>
      </c>
      <c r="F61" s="13">
        <v>0.29760000000000003</v>
      </c>
      <c r="G61" s="67">
        <v>0</v>
      </c>
      <c r="H61" s="67">
        <v>0</v>
      </c>
      <c r="I61" s="13">
        <v>0.248</v>
      </c>
      <c r="J61" s="13">
        <v>4.9600000000000026E-2</v>
      </c>
      <c r="K61" s="90">
        <v>0.248</v>
      </c>
      <c r="L61" s="42">
        <v>2021</v>
      </c>
      <c r="M61" s="90">
        <v>0.25398217000000001</v>
      </c>
      <c r="N61" s="43" t="s">
        <v>116</v>
      </c>
      <c r="O61" s="41" t="s">
        <v>42</v>
      </c>
      <c r="P61" s="13">
        <v>0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31.5" x14ac:dyDescent="0.25">
      <c r="A62" s="15" t="s">
        <v>128</v>
      </c>
      <c r="B62" s="78" t="s">
        <v>1663</v>
      </c>
      <c r="C62" s="17" t="s">
        <v>1664</v>
      </c>
      <c r="D62" s="13">
        <v>0.29760000000000003</v>
      </c>
      <c r="E62" s="43" t="s">
        <v>2076</v>
      </c>
      <c r="F62" s="13">
        <v>0.29760000000000003</v>
      </c>
      <c r="G62" s="67">
        <v>0</v>
      </c>
      <c r="H62" s="67">
        <v>0</v>
      </c>
      <c r="I62" s="13">
        <v>0.248</v>
      </c>
      <c r="J62" s="13">
        <v>4.9600000000000026E-2</v>
      </c>
      <c r="K62" s="90">
        <v>0.248</v>
      </c>
      <c r="L62" s="42">
        <v>2021</v>
      </c>
      <c r="M62" s="90">
        <v>0.27581849000000003</v>
      </c>
      <c r="N62" s="43" t="s">
        <v>116</v>
      </c>
      <c r="O62" s="41" t="s">
        <v>42</v>
      </c>
      <c r="P62" s="13">
        <v>0</v>
      </c>
      <c r="Q62" s="13">
        <v>0</v>
      </c>
      <c r="R62" s="13">
        <v>0</v>
      </c>
      <c r="S62" s="13">
        <v>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31.5" x14ac:dyDescent="0.25">
      <c r="A63" s="15" t="s">
        <v>128</v>
      </c>
      <c r="B63" s="78" t="s">
        <v>1665</v>
      </c>
      <c r="C63" s="17" t="s">
        <v>1666</v>
      </c>
      <c r="D63" s="13">
        <v>0.29760000000000003</v>
      </c>
      <c r="E63" s="43" t="s">
        <v>2076</v>
      </c>
      <c r="F63" s="13">
        <v>0.29760000000000003</v>
      </c>
      <c r="G63" s="67">
        <v>0</v>
      </c>
      <c r="H63" s="67">
        <v>0</v>
      </c>
      <c r="I63" s="13">
        <v>0.248</v>
      </c>
      <c r="J63" s="13">
        <v>4.9600000000000026E-2</v>
      </c>
      <c r="K63" s="90">
        <v>0.248</v>
      </c>
      <c r="L63" s="42">
        <v>2021</v>
      </c>
      <c r="M63" s="90">
        <v>0.27581849000000003</v>
      </c>
      <c r="N63" s="43" t="s">
        <v>116</v>
      </c>
      <c r="O63" s="41" t="s">
        <v>42</v>
      </c>
      <c r="P63" s="13">
        <v>0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31.5" x14ac:dyDescent="0.25">
      <c r="A64" s="15" t="s">
        <v>128</v>
      </c>
      <c r="B64" s="78" t="s">
        <v>1667</v>
      </c>
      <c r="C64" s="17" t="s">
        <v>1668</v>
      </c>
      <c r="D64" s="13">
        <v>0.15872399999999998</v>
      </c>
      <c r="E64" s="43" t="s">
        <v>2076</v>
      </c>
      <c r="F64" s="13">
        <v>0.15872399999999998</v>
      </c>
      <c r="G64" s="67">
        <v>0</v>
      </c>
      <c r="H64" s="67">
        <v>0</v>
      </c>
      <c r="I64" s="13">
        <v>0.13227</v>
      </c>
      <c r="J64" s="13">
        <v>2.6453999999999981E-2</v>
      </c>
      <c r="K64" s="90">
        <v>0.13227</v>
      </c>
      <c r="L64" s="42">
        <v>2021</v>
      </c>
      <c r="M64" s="90">
        <v>0.13227</v>
      </c>
      <c r="N64" s="43" t="s">
        <v>2080</v>
      </c>
      <c r="O64" s="41" t="s">
        <v>42</v>
      </c>
      <c r="P64" s="13">
        <v>0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31.5" x14ac:dyDescent="0.25">
      <c r="A65" s="15" t="s">
        <v>128</v>
      </c>
      <c r="B65" s="78" t="s">
        <v>1669</v>
      </c>
      <c r="C65" s="17" t="s">
        <v>1670</v>
      </c>
      <c r="D65" s="13">
        <v>0.31745760000000001</v>
      </c>
      <c r="E65" s="43" t="s">
        <v>2076</v>
      </c>
      <c r="F65" s="13">
        <v>0.31745760000000001</v>
      </c>
      <c r="G65" s="67">
        <v>0</v>
      </c>
      <c r="H65" s="67">
        <v>0</v>
      </c>
      <c r="I65" s="13">
        <v>0.26454800000000001</v>
      </c>
      <c r="J65" s="13">
        <v>5.2909600000000015E-2</v>
      </c>
      <c r="K65" s="90">
        <v>0.26454800000000001</v>
      </c>
      <c r="L65" s="42">
        <v>2021</v>
      </c>
      <c r="M65" s="90">
        <v>0.26454800000000001</v>
      </c>
      <c r="N65" s="43" t="s">
        <v>2080</v>
      </c>
      <c r="O65" s="41" t="s">
        <v>42</v>
      </c>
      <c r="P65" s="13">
        <v>0</v>
      </c>
      <c r="Q65" s="13">
        <v>0</v>
      </c>
      <c r="R65" s="13">
        <v>0</v>
      </c>
      <c r="S65" s="13">
        <v>2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31.5" x14ac:dyDescent="0.25">
      <c r="A66" s="15" t="s">
        <v>128</v>
      </c>
      <c r="B66" s="78" t="s">
        <v>1671</v>
      </c>
      <c r="C66" s="17" t="s">
        <v>1672</v>
      </c>
      <c r="D66" s="13">
        <v>0.15872399999999998</v>
      </c>
      <c r="E66" s="43" t="s">
        <v>2076</v>
      </c>
      <c r="F66" s="13">
        <v>0.15872399999999998</v>
      </c>
      <c r="G66" s="67">
        <v>0</v>
      </c>
      <c r="H66" s="67">
        <v>0</v>
      </c>
      <c r="I66" s="13">
        <v>0.13227</v>
      </c>
      <c r="J66" s="13">
        <v>2.6453999999999981E-2</v>
      </c>
      <c r="K66" s="90">
        <v>0.13227</v>
      </c>
      <c r="L66" s="42">
        <v>2021</v>
      </c>
      <c r="M66" s="90">
        <v>0.13227</v>
      </c>
      <c r="N66" s="43" t="s">
        <v>2080</v>
      </c>
      <c r="O66" s="41" t="s">
        <v>42</v>
      </c>
      <c r="P66" s="13">
        <v>0</v>
      </c>
      <c r="Q66" s="13">
        <v>0</v>
      </c>
      <c r="R66" s="13">
        <v>0</v>
      </c>
      <c r="S66" s="13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31.5" x14ac:dyDescent="0.25">
      <c r="A67" s="15" t="s">
        <v>128</v>
      </c>
      <c r="B67" s="78" t="s">
        <v>1673</v>
      </c>
      <c r="C67" s="17" t="s">
        <v>1674</v>
      </c>
      <c r="D67" s="13">
        <v>0.15872399999999998</v>
      </c>
      <c r="E67" s="43" t="s">
        <v>2076</v>
      </c>
      <c r="F67" s="13">
        <v>0.15872399999999998</v>
      </c>
      <c r="G67" s="67">
        <v>0</v>
      </c>
      <c r="H67" s="67">
        <v>0</v>
      </c>
      <c r="I67" s="13">
        <v>0.13227</v>
      </c>
      <c r="J67" s="13">
        <v>2.6453999999999981E-2</v>
      </c>
      <c r="K67" s="90">
        <v>0.13227</v>
      </c>
      <c r="L67" s="42">
        <v>2021</v>
      </c>
      <c r="M67" s="90">
        <v>0.13227</v>
      </c>
      <c r="N67" s="43" t="s">
        <v>2080</v>
      </c>
      <c r="O67" s="41" t="s">
        <v>42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15.75" x14ac:dyDescent="0.25">
      <c r="A68" s="15" t="s">
        <v>128</v>
      </c>
      <c r="B68" s="78" t="s">
        <v>1675</v>
      </c>
      <c r="C68" s="17" t="s">
        <v>1676</v>
      </c>
      <c r="D68" s="13">
        <v>0</v>
      </c>
      <c r="E68" s="43" t="s">
        <v>110</v>
      </c>
      <c r="F68" s="13">
        <v>0</v>
      </c>
      <c r="G68" s="67">
        <v>0</v>
      </c>
      <c r="H68" s="67">
        <v>0</v>
      </c>
      <c r="I68" s="13">
        <v>0</v>
      </c>
      <c r="J68" s="13">
        <v>0</v>
      </c>
      <c r="K68" s="90">
        <v>0</v>
      </c>
      <c r="L68" s="42" t="s">
        <v>42</v>
      </c>
      <c r="M68" s="90">
        <v>0.59603051000000007</v>
      </c>
      <c r="N68" s="43" t="s">
        <v>116</v>
      </c>
      <c r="O68" s="41" t="s">
        <v>42</v>
      </c>
      <c r="P68" s="13">
        <v>0</v>
      </c>
      <c r="Q68" s="13">
        <v>0</v>
      </c>
      <c r="R68" s="13">
        <v>0</v>
      </c>
      <c r="S68" s="13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15.75" x14ac:dyDescent="0.25">
      <c r="A69" s="15" t="s">
        <v>128</v>
      </c>
      <c r="B69" s="78" t="s">
        <v>1677</v>
      </c>
      <c r="C69" s="17" t="s">
        <v>1678</v>
      </c>
      <c r="D69" s="13">
        <v>0.15959999999999999</v>
      </c>
      <c r="E69" s="43" t="s">
        <v>2076</v>
      </c>
      <c r="F69" s="13">
        <v>0.15959999999999999</v>
      </c>
      <c r="G69" s="67">
        <v>0</v>
      </c>
      <c r="H69" s="67">
        <v>0</v>
      </c>
      <c r="I69" s="13">
        <v>0.13300000000000001</v>
      </c>
      <c r="J69" s="13">
        <v>2.6599999999999995E-2</v>
      </c>
      <c r="K69" s="90">
        <v>0.13300000000000001</v>
      </c>
      <c r="L69" s="42">
        <v>2021</v>
      </c>
      <c r="M69" s="90">
        <v>8.3682680000000009E-2</v>
      </c>
      <c r="N69" s="43" t="s">
        <v>116</v>
      </c>
      <c r="O69" s="41" t="s">
        <v>42</v>
      </c>
      <c r="P69" s="13">
        <v>0</v>
      </c>
      <c r="Q69" s="13">
        <v>0</v>
      </c>
      <c r="R69" s="13">
        <v>0</v>
      </c>
      <c r="S69" s="13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15.75" x14ac:dyDescent="0.25">
      <c r="A70" s="15" t="s">
        <v>128</v>
      </c>
      <c r="B70" s="78" t="s">
        <v>1679</v>
      </c>
      <c r="C70" s="17" t="s">
        <v>1680</v>
      </c>
      <c r="D70" s="13">
        <v>0.10200000000000001</v>
      </c>
      <c r="E70" s="43" t="s">
        <v>2076</v>
      </c>
      <c r="F70" s="13">
        <v>0.10200000000000001</v>
      </c>
      <c r="G70" s="67">
        <v>0</v>
      </c>
      <c r="H70" s="67">
        <v>0</v>
      </c>
      <c r="I70" s="13">
        <v>8.5000000000000006E-2</v>
      </c>
      <c r="J70" s="13">
        <v>1.7000000000000001E-2</v>
      </c>
      <c r="K70" s="90">
        <v>8.5000000000000006E-2</v>
      </c>
      <c r="L70" s="42">
        <v>2021</v>
      </c>
      <c r="M70" s="90">
        <v>0.12478136999999999</v>
      </c>
      <c r="N70" s="43" t="s">
        <v>116</v>
      </c>
      <c r="O70" s="41" t="s">
        <v>42</v>
      </c>
      <c r="P70" s="13">
        <v>0</v>
      </c>
      <c r="Q70" s="13">
        <v>0</v>
      </c>
      <c r="R70" s="13">
        <v>0</v>
      </c>
      <c r="S70" s="13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15.75" x14ac:dyDescent="0.25">
      <c r="A71" s="15" t="s">
        <v>128</v>
      </c>
      <c r="B71" s="78" t="s">
        <v>1681</v>
      </c>
      <c r="C71" s="17" t="s">
        <v>1682</v>
      </c>
      <c r="D71" s="13">
        <v>0.10200000000000001</v>
      </c>
      <c r="E71" s="43" t="s">
        <v>2076</v>
      </c>
      <c r="F71" s="13">
        <v>0.10200000000000001</v>
      </c>
      <c r="G71" s="67">
        <v>0</v>
      </c>
      <c r="H71" s="67">
        <v>0</v>
      </c>
      <c r="I71" s="13">
        <v>8.5000000000000006E-2</v>
      </c>
      <c r="J71" s="13">
        <v>1.7000000000000001E-2</v>
      </c>
      <c r="K71" s="90">
        <v>8.5000000000000006E-2</v>
      </c>
      <c r="L71" s="42">
        <v>2021</v>
      </c>
      <c r="M71" s="90">
        <v>0.12478136999999999</v>
      </c>
      <c r="N71" s="43" t="s">
        <v>116</v>
      </c>
      <c r="O71" s="41" t="s">
        <v>42</v>
      </c>
      <c r="P71" s="13">
        <v>0</v>
      </c>
      <c r="Q71" s="13">
        <v>0</v>
      </c>
      <c r="R71" s="13">
        <v>0</v>
      </c>
      <c r="S71" s="13">
        <v>1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15.75" x14ac:dyDescent="0.25">
      <c r="A72" s="15" t="s">
        <v>128</v>
      </c>
      <c r="B72" s="78" t="s">
        <v>1683</v>
      </c>
      <c r="C72" s="17" t="s">
        <v>1684</v>
      </c>
      <c r="D72" s="13">
        <v>9.1799999999999993E-2</v>
      </c>
      <c r="E72" s="43" t="s">
        <v>2076</v>
      </c>
      <c r="F72" s="13">
        <v>9.1799999999999993E-2</v>
      </c>
      <c r="G72" s="67">
        <v>0</v>
      </c>
      <c r="H72" s="67">
        <v>0</v>
      </c>
      <c r="I72" s="13">
        <v>7.6499999999999999E-2</v>
      </c>
      <c r="J72" s="13">
        <v>1.5299999999999998E-2</v>
      </c>
      <c r="K72" s="90">
        <v>7.6499999999999999E-2</v>
      </c>
      <c r="L72" s="42">
        <v>2021</v>
      </c>
      <c r="M72" s="90">
        <v>6.4074290000000006E-2</v>
      </c>
      <c r="N72" s="43" t="s">
        <v>116</v>
      </c>
      <c r="O72" s="41" t="s">
        <v>42</v>
      </c>
      <c r="P72" s="13">
        <v>0</v>
      </c>
      <c r="Q72" s="13">
        <v>0</v>
      </c>
      <c r="R72" s="13">
        <v>0</v>
      </c>
      <c r="S72" s="13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</row>
    <row r="73" spans="1:31" ht="15.75" x14ac:dyDescent="0.25">
      <c r="A73" s="15" t="s">
        <v>128</v>
      </c>
      <c r="B73" s="78" t="s">
        <v>1685</v>
      </c>
      <c r="C73" s="17" t="s">
        <v>1686</v>
      </c>
      <c r="D73" s="13">
        <v>9.1799999999999993E-2</v>
      </c>
      <c r="E73" s="43" t="s">
        <v>2076</v>
      </c>
      <c r="F73" s="13">
        <v>9.1799999999999993E-2</v>
      </c>
      <c r="G73" s="67">
        <v>0</v>
      </c>
      <c r="H73" s="67">
        <v>0</v>
      </c>
      <c r="I73" s="13">
        <v>7.6499999999999999E-2</v>
      </c>
      <c r="J73" s="13">
        <v>1.5299999999999998E-2</v>
      </c>
      <c r="K73" s="90">
        <v>7.6499999999999999E-2</v>
      </c>
      <c r="L73" s="42">
        <v>2021</v>
      </c>
      <c r="M73" s="90">
        <v>6.4074290000000006E-2</v>
      </c>
      <c r="N73" s="43" t="s">
        <v>116</v>
      </c>
      <c r="O73" s="41" t="s">
        <v>42</v>
      </c>
      <c r="P73" s="13">
        <v>0</v>
      </c>
      <c r="Q73" s="13">
        <v>0</v>
      </c>
      <c r="R73" s="13">
        <v>0</v>
      </c>
      <c r="S73" s="13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15.75" x14ac:dyDescent="0.25">
      <c r="A74" s="15" t="s">
        <v>128</v>
      </c>
      <c r="B74" s="78" t="s">
        <v>1687</v>
      </c>
      <c r="C74" s="17" t="s">
        <v>1688</v>
      </c>
      <c r="D74" s="13">
        <v>0.23400000000000001</v>
      </c>
      <c r="E74" s="43" t="s">
        <v>2076</v>
      </c>
      <c r="F74" s="13">
        <v>0.23400000000000001</v>
      </c>
      <c r="G74" s="67">
        <v>0</v>
      </c>
      <c r="H74" s="67">
        <v>0</v>
      </c>
      <c r="I74" s="13">
        <v>0.19500000000000001</v>
      </c>
      <c r="J74" s="13">
        <v>3.9E-2</v>
      </c>
      <c r="K74" s="90">
        <v>0.19500000000000001</v>
      </c>
      <c r="L74" s="42">
        <v>2021</v>
      </c>
      <c r="M74" s="90">
        <v>0.23066381000000002</v>
      </c>
      <c r="N74" s="43" t="s">
        <v>116</v>
      </c>
      <c r="O74" s="41" t="s">
        <v>42</v>
      </c>
      <c r="P74" s="13">
        <v>0</v>
      </c>
      <c r="Q74" s="13">
        <v>0</v>
      </c>
      <c r="R74" s="13">
        <v>0</v>
      </c>
      <c r="S74" s="13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</row>
    <row r="75" spans="1:31" ht="15.75" x14ac:dyDescent="0.25">
      <c r="A75" s="15" t="s">
        <v>128</v>
      </c>
      <c r="B75" s="78" t="s">
        <v>1689</v>
      </c>
      <c r="C75" s="17" t="s">
        <v>1690</v>
      </c>
      <c r="D75" s="13">
        <v>0.09</v>
      </c>
      <c r="E75" s="43" t="s">
        <v>2076</v>
      </c>
      <c r="F75" s="13">
        <v>0.09</v>
      </c>
      <c r="G75" s="67">
        <v>0</v>
      </c>
      <c r="H75" s="67">
        <v>0</v>
      </c>
      <c r="I75" s="13">
        <v>7.4999999999999997E-2</v>
      </c>
      <c r="J75" s="13">
        <v>1.4999999999999999E-2</v>
      </c>
      <c r="K75" s="90">
        <v>7.4999999999999997E-2</v>
      </c>
      <c r="L75" s="42">
        <v>2021</v>
      </c>
      <c r="M75" s="90">
        <v>0.25998851000000001</v>
      </c>
      <c r="N75" s="43" t="s">
        <v>116</v>
      </c>
      <c r="O75" s="41" t="s">
        <v>42</v>
      </c>
      <c r="P75" s="13">
        <v>0</v>
      </c>
      <c r="Q75" s="13">
        <v>0</v>
      </c>
      <c r="R75" s="13">
        <v>0</v>
      </c>
      <c r="S75" s="13">
        <v>1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ht="31.5" x14ac:dyDescent="0.25">
      <c r="A76" s="15" t="s">
        <v>128</v>
      </c>
      <c r="B76" s="78" t="s">
        <v>1691</v>
      </c>
      <c r="C76" s="17" t="s">
        <v>1692</v>
      </c>
      <c r="D76" s="13">
        <v>0.09</v>
      </c>
      <c r="E76" s="43" t="s">
        <v>2076</v>
      </c>
      <c r="F76" s="13">
        <v>0.09</v>
      </c>
      <c r="G76" s="67">
        <v>0</v>
      </c>
      <c r="H76" s="67">
        <v>0</v>
      </c>
      <c r="I76" s="13">
        <v>7.4999999999999997E-2</v>
      </c>
      <c r="J76" s="13">
        <v>1.4999999999999999E-2</v>
      </c>
      <c r="K76" s="90">
        <v>7.4999999999999997E-2</v>
      </c>
      <c r="L76" s="42">
        <v>2021</v>
      </c>
      <c r="M76" s="90">
        <v>9.4125139999999996E-2</v>
      </c>
      <c r="N76" s="43" t="s">
        <v>116</v>
      </c>
      <c r="O76" s="41" t="s">
        <v>42</v>
      </c>
      <c r="P76" s="13">
        <v>0</v>
      </c>
      <c r="Q76" s="13">
        <v>0</v>
      </c>
      <c r="R76" s="13">
        <v>0</v>
      </c>
      <c r="S76" s="13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15.75" x14ac:dyDescent="0.25">
      <c r="A77" s="15" t="s">
        <v>128</v>
      </c>
      <c r="B77" s="78" t="s">
        <v>1693</v>
      </c>
      <c r="C77" s="17" t="s">
        <v>1694</v>
      </c>
      <c r="D77" s="13">
        <v>0.16800000000000001</v>
      </c>
      <c r="E77" s="43" t="s">
        <v>2076</v>
      </c>
      <c r="F77" s="13">
        <v>0.16800000000000001</v>
      </c>
      <c r="G77" s="67">
        <v>0</v>
      </c>
      <c r="H77" s="67">
        <v>0</v>
      </c>
      <c r="I77" s="13">
        <v>0.14000000000000001</v>
      </c>
      <c r="J77" s="13">
        <v>2.8000000000000001E-2</v>
      </c>
      <c r="K77" s="90">
        <v>0.14000000000000001</v>
      </c>
      <c r="L77" s="42">
        <v>2021</v>
      </c>
      <c r="M77" s="90">
        <v>0.1236505</v>
      </c>
      <c r="N77" s="43" t="s">
        <v>116</v>
      </c>
      <c r="O77" s="41" t="s">
        <v>42</v>
      </c>
      <c r="P77" s="13">
        <v>0</v>
      </c>
      <c r="Q77" s="13">
        <v>0</v>
      </c>
      <c r="R77" s="13">
        <v>0</v>
      </c>
      <c r="S77" s="13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15.75" x14ac:dyDescent="0.25">
      <c r="A78" s="15" t="s">
        <v>128</v>
      </c>
      <c r="B78" s="78" t="s">
        <v>1695</v>
      </c>
      <c r="C78" s="17" t="s">
        <v>1696</v>
      </c>
      <c r="D78" s="13">
        <v>0.1008</v>
      </c>
      <c r="E78" s="43" t="s">
        <v>2076</v>
      </c>
      <c r="F78" s="13">
        <v>0.1008</v>
      </c>
      <c r="G78" s="67">
        <v>0</v>
      </c>
      <c r="H78" s="67">
        <v>0</v>
      </c>
      <c r="I78" s="13">
        <v>8.4000000000000005E-2</v>
      </c>
      <c r="J78" s="13">
        <v>1.6799999999999995E-2</v>
      </c>
      <c r="K78" s="90">
        <v>8.4000000000000005E-2</v>
      </c>
      <c r="L78" s="42">
        <v>2021</v>
      </c>
      <c r="M78" s="90">
        <v>0.102007</v>
      </c>
      <c r="N78" s="43" t="s">
        <v>116</v>
      </c>
      <c r="O78" s="41" t="s">
        <v>42</v>
      </c>
      <c r="P78" s="13">
        <v>0</v>
      </c>
      <c r="Q78" s="13">
        <v>0</v>
      </c>
      <c r="R78" s="13">
        <v>0</v>
      </c>
      <c r="S78" s="13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15.75" x14ac:dyDescent="0.25">
      <c r="A79" s="15" t="s">
        <v>128</v>
      </c>
      <c r="B79" s="78" t="s">
        <v>1697</v>
      </c>
      <c r="C79" s="17" t="s">
        <v>1698</v>
      </c>
      <c r="D79" s="13">
        <v>7.1999999999999995E-2</v>
      </c>
      <c r="E79" s="43" t="s">
        <v>2076</v>
      </c>
      <c r="F79" s="13">
        <v>7.1999999999999995E-2</v>
      </c>
      <c r="G79" s="67">
        <v>0</v>
      </c>
      <c r="H79" s="67">
        <v>0</v>
      </c>
      <c r="I79" s="13">
        <v>0.06</v>
      </c>
      <c r="J79" s="13">
        <v>1.2E-2</v>
      </c>
      <c r="K79" s="90">
        <v>0.06</v>
      </c>
      <c r="L79" s="42">
        <v>2021</v>
      </c>
      <c r="M79" s="90">
        <v>0.102007</v>
      </c>
      <c r="N79" s="43" t="s">
        <v>116</v>
      </c>
      <c r="O79" s="41" t="s">
        <v>42</v>
      </c>
      <c r="P79" s="13">
        <v>0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15.75" x14ac:dyDescent="0.25">
      <c r="A80" s="15" t="s">
        <v>128</v>
      </c>
      <c r="B80" s="78" t="s">
        <v>1699</v>
      </c>
      <c r="C80" s="17" t="s">
        <v>1700</v>
      </c>
      <c r="D80" s="13">
        <v>0.1008</v>
      </c>
      <c r="E80" s="43" t="s">
        <v>2076</v>
      </c>
      <c r="F80" s="13">
        <v>0.1008</v>
      </c>
      <c r="G80" s="67">
        <v>0</v>
      </c>
      <c r="H80" s="67">
        <v>0</v>
      </c>
      <c r="I80" s="13">
        <v>8.4000000000000005E-2</v>
      </c>
      <c r="J80" s="13">
        <v>1.6799999999999995E-2</v>
      </c>
      <c r="K80" s="90">
        <v>8.4000000000000005E-2</v>
      </c>
      <c r="L80" s="42">
        <v>2021</v>
      </c>
      <c r="M80" s="90">
        <v>0.102007</v>
      </c>
      <c r="N80" s="43" t="s">
        <v>116</v>
      </c>
      <c r="O80" s="41" t="s">
        <v>42</v>
      </c>
      <c r="P80" s="13">
        <v>0</v>
      </c>
      <c r="Q80" s="13">
        <v>0</v>
      </c>
      <c r="R80" s="13">
        <v>0</v>
      </c>
      <c r="S80" s="13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31.5" x14ac:dyDescent="0.25">
      <c r="A81" s="15" t="s">
        <v>128</v>
      </c>
      <c r="B81" s="78" t="s">
        <v>1701</v>
      </c>
      <c r="C81" s="17" t="s">
        <v>1702</v>
      </c>
      <c r="D81" s="13">
        <v>0.55000199999999999</v>
      </c>
      <c r="E81" s="43" t="s">
        <v>2076</v>
      </c>
      <c r="F81" s="13">
        <v>0.55000199999999999</v>
      </c>
      <c r="G81" s="67">
        <v>0</v>
      </c>
      <c r="H81" s="67">
        <v>0</v>
      </c>
      <c r="I81" s="13">
        <v>0.45833499999999999</v>
      </c>
      <c r="J81" s="13">
        <v>9.1666999999999971E-2</v>
      </c>
      <c r="K81" s="90">
        <v>0.45833499999999999</v>
      </c>
      <c r="L81" s="42">
        <v>2021</v>
      </c>
      <c r="M81" s="90">
        <v>0.44153940000000003</v>
      </c>
      <c r="N81" s="43" t="s">
        <v>116</v>
      </c>
      <c r="O81" s="41" t="s">
        <v>42</v>
      </c>
      <c r="P81" s="13">
        <v>0</v>
      </c>
      <c r="Q81" s="13">
        <v>0</v>
      </c>
      <c r="R81" s="13">
        <v>0</v>
      </c>
      <c r="S81" s="13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31.5" x14ac:dyDescent="0.25">
      <c r="A82" s="15" t="s">
        <v>128</v>
      </c>
      <c r="B82" s="78" t="s">
        <v>1703</v>
      </c>
      <c r="C82" s="17" t="s">
        <v>1704</v>
      </c>
      <c r="D82" s="13">
        <v>0.94295399999999985</v>
      </c>
      <c r="E82" s="43" t="s">
        <v>2076</v>
      </c>
      <c r="F82" s="13">
        <v>0.94295399999999985</v>
      </c>
      <c r="G82" s="67">
        <v>0</v>
      </c>
      <c r="H82" s="67">
        <v>0</v>
      </c>
      <c r="I82" s="13">
        <v>0.78579499999999991</v>
      </c>
      <c r="J82" s="13">
        <v>0.15715899999999999</v>
      </c>
      <c r="K82" s="90">
        <v>0.78579499999999991</v>
      </c>
      <c r="L82" s="42">
        <v>2021</v>
      </c>
      <c r="M82" s="90">
        <v>0.78812000000000004</v>
      </c>
      <c r="N82" s="43" t="s">
        <v>116</v>
      </c>
      <c r="O82" s="41" t="s">
        <v>42</v>
      </c>
      <c r="P82" s="13">
        <v>0</v>
      </c>
      <c r="Q82" s="13">
        <v>0</v>
      </c>
      <c r="R82" s="13">
        <v>0</v>
      </c>
      <c r="S82" s="13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31.5" x14ac:dyDescent="0.25">
      <c r="A83" s="15" t="s">
        <v>128</v>
      </c>
      <c r="B83" s="78" t="s">
        <v>1705</v>
      </c>
      <c r="C83" s="17" t="s">
        <v>1706</v>
      </c>
      <c r="D83" s="13">
        <v>0.87119172000000011</v>
      </c>
      <c r="E83" s="43" t="s">
        <v>2076</v>
      </c>
      <c r="F83" s="13">
        <v>0.87119172000000011</v>
      </c>
      <c r="G83" s="67">
        <v>0</v>
      </c>
      <c r="H83" s="67">
        <v>0</v>
      </c>
      <c r="I83" s="13">
        <v>0.72599310000000006</v>
      </c>
      <c r="J83" s="13">
        <v>0.14519862</v>
      </c>
      <c r="K83" s="90">
        <v>0.72599310000000006</v>
      </c>
      <c r="L83" s="42">
        <v>2021</v>
      </c>
      <c r="M83" s="90">
        <v>0.704847738</v>
      </c>
      <c r="N83" s="43" t="s">
        <v>116</v>
      </c>
      <c r="O83" s="41" t="s">
        <v>42</v>
      </c>
      <c r="P83" s="13">
        <v>0</v>
      </c>
      <c r="Q83" s="13">
        <v>0</v>
      </c>
      <c r="R83" s="13">
        <v>0</v>
      </c>
      <c r="S83" s="13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31.5" x14ac:dyDescent="0.25">
      <c r="A84" s="15" t="s">
        <v>128</v>
      </c>
      <c r="B84" s="78" t="s">
        <v>1707</v>
      </c>
      <c r="C84" s="17" t="s">
        <v>1708</v>
      </c>
      <c r="D84" s="13">
        <v>0.87119172000000011</v>
      </c>
      <c r="E84" s="43" t="s">
        <v>2076</v>
      </c>
      <c r="F84" s="13">
        <v>0.87119172000000011</v>
      </c>
      <c r="G84" s="67">
        <v>0</v>
      </c>
      <c r="H84" s="67">
        <v>0</v>
      </c>
      <c r="I84" s="13">
        <v>0.72599310000000006</v>
      </c>
      <c r="J84" s="13">
        <v>0.14519862</v>
      </c>
      <c r="K84" s="90">
        <v>0.72599310000000006</v>
      </c>
      <c r="L84" s="42">
        <v>2021</v>
      </c>
      <c r="M84" s="90">
        <v>0.704847738</v>
      </c>
      <c r="N84" s="43" t="s">
        <v>116</v>
      </c>
      <c r="O84" s="41" t="s">
        <v>42</v>
      </c>
      <c r="P84" s="13">
        <v>0</v>
      </c>
      <c r="Q84" s="13">
        <v>0</v>
      </c>
      <c r="R84" s="13">
        <v>0</v>
      </c>
      <c r="S84" s="13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31.5" x14ac:dyDescent="0.25">
      <c r="A85" s="15" t="s">
        <v>128</v>
      </c>
      <c r="B85" s="78" t="s">
        <v>1709</v>
      </c>
      <c r="C85" s="17" t="s">
        <v>1710</v>
      </c>
      <c r="D85" s="13">
        <v>0.32854680000000003</v>
      </c>
      <c r="E85" s="43" t="s">
        <v>2076</v>
      </c>
      <c r="F85" s="13">
        <v>0.32854680000000003</v>
      </c>
      <c r="G85" s="67">
        <v>0</v>
      </c>
      <c r="H85" s="67">
        <v>0</v>
      </c>
      <c r="I85" s="13">
        <v>0.273789</v>
      </c>
      <c r="J85" s="13">
        <v>5.475780000000003E-2</v>
      </c>
      <c r="K85" s="90">
        <v>0.273789</v>
      </c>
      <c r="L85" s="42">
        <v>2021</v>
      </c>
      <c r="M85" s="90">
        <v>0.26597103</v>
      </c>
      <c r="N85" s="43" t="s">
        <v>116</v>
      </c>
      <c r="O85" s="41" t="s">
        <v>42</v>
      </c>
      <c r="P85" s="13">
        <v>0</v>
      </c>
      <c r="Q85" s="13">
        <v>0</v>
      </c>
      <c r="R85" s="13">
        <v>0</v>
      </c>
      <c r="S85" s="13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31.5" x14ac:dyDescent="0.25">
      <c r="A86" s="15" t="s">
        <v>128</v>
      </c>
      <c r="B86" s="78" t="s">
        <v>1711</v>
      </c>
      <c r="C86" s="17" t="s">
        <v>1712</v>
      </c>
      <c r="D86" s="13">
        <v>0.87119172000000011</v>
      </c>
      <c r="E86" s="43" t="s">
        <v>2076</v>
      </c>
      <c r="F86" s="13">
        <v>0.87119172000000011</v>
      </c>
      <c r="G86" s="67">
        <v>0</v>
      </c>
      <c r="H86" s="67">
        <v>0</v>
      </c>
      <c r="I86" s="13">
        <v>0.72599310000000006</v>
      </c>
      <c r="J86" s="13">
        <v>0.14519862</v>
      </c>
      <c r="K86" s="90">
        <v>0.72599310000000006</v>
      </c>
      <c r="L86" s="42">
        <v>2021</v>
      </c>
      <c r="M86" s="90">
        <v>0.704847738</v>
      </c>
      <c r="N86" s="43" t="s">
        <v>116</v>
      </c>
      <c r="O86" s="41" t="s">
        <v>42</v>
      </c>
      <c r="P86" s="13">
        <v>0</v>
      </c>
      <c r="Q86" s="13">
        <v>0</v>
      </c>
      <c r="R86" s="13">
        <v>0</v>
      </c>
      <c r="S86" s="13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31.5" x14ac:dyDescent="0.25">
      <c r="A87" s="15" t="s">
        <v>128</v>
      </c>
      <c r="B87" s="78" t="s">
        <v>1713</v>
      </c>
      <c r="C87" s="17" t="s">
        <v>1714</v>
      </c>
      <c r="D87" s="13">
        <v>0.27999999999999997</v>
      </c>
      <c r="E87" s="43" t="s">
        <v>2076</v>
      </c>
      <c r="F87" s="13">
        <v>0.27999999999999997</v>
      </c>
      <c r="G87" s="67">
        <v>0</v>
      </c>
      <c r="H87" s="67">
        <v>0</v>
      </c>
      <c r="I87" s="13">
        <v>0.23333332999999998</v>
      </c>
      <c r="J87" s="13">
        <v>4.6666670000000007E-2</v>
      </c>
      <c r="K87" s="90">
        <v>0.23333332999999998</v>
      </c>
      <c r="L87" s="42">
        <v>2021</v>
      </c>
      <c r="M87" s="90">
        <v>0.23333332999999998</v>
      </c>
      <c r="N87" s="43" t="s">
        <v>116</v>
      </c>
      <c r="O87" s="41" t="s">
        <v>42</v>
      </c>
      <c r="P87" s="13">
        <v>0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31.5" x14ac:dyDescent="0.25">
      <c r="A88" s="15" t="s">
        <v>128</v>
      </c>
      <c r="B88" s="78" t="s">
        <v>1715</v>
      </c>
      <c r="C88" s="17" t="s">
        <v>1716</v>
      </c>
      <c r="D88" s="13">
        <v>0.31919999999999998</v>
      </c>
      <c r="E88" s="43" t="s">
        <v>2076</v>
      </c>
      <c r="F88" s="13">
        <v>0.31919999999999998</v>
      </c>
      <c r="G88" s="67">
        <v>0</v>
      </c>
      <c r="H88" s="67">
        <v>0</v>
      </c>
      <c r="I88" s="13">
        <v>0.26600000000000001</v>
      </c>
      <c r="J88" s="13">
        <v>5.319999999999999E-2</v>
      </c>
      <c r="K88" s="90">
        <v>0.26600000000000001</v>
      </c>
      <c r="L88" s="42">
        <v>2021</v>
      </c>
      <c r="M88" s="90">
        <v>0.27904050000000002</v>
      </c>
      <c r="N88" s="43" t="s">
        <v>116</v>
      </c>
      <c r="O88" s="41" t="s">
        <v>42</v>
      </c>
      <c r="P88" s="13">
        <v>0</v>
      </c>
      <c r="Q88" s="13">
        <v>0</v>
      </c>
      <c r="R88" s="13">
        <v>0</v>
      </c>
      <c r="S88" s="13">
        <v>2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31.5" x14ac:dyDescent="0.25">
      <c r="A89" s="15" t="s">
        <v>128</v>
      </c>
      <c r="B89" s="78" t="s">
        <v>1717</v>
      </c>
      <c r="C89" s="17" t="s">
        <v>1718</v>
      </c>
      <c r="D89" s="13">
        <v>0.38519999999999999</v>
      </c>
      <c r="E89" s="43" t="s">
        <v>2076</v>
      </c>
      <c r="F89" s="13">
        <v>0.38519999999999999</v>
      </c>
      <c r="G89" s="67">
        <v>0</v>
      </c>
      <c r="H89" s="67">
        <v>0</v>
      </c>
      <c r="I89" s="13">
        <v>0.32100000000000001</v>
      </c>
      <c r="J89" s="13">
        <v>6.4199999999999993E-2</v>
      </c>
      <c r="K89" s="90">
        <v>0.32100000000000001</v>
      </c>
      <c r="L89" s="42">
        <v>2021</v>
      </c>
      <c r="M89" s="90">
        <v>0.40487992</v>
      </c>
      <c r="N89" s="43" t="s">
        <v>116</v>
      </c>
      <c r="O89" s="41" t="s">
        <v>42</v>
      </c>
      <c r="P89" s="13">
        <v>0</v>
      </c>
      <c r="Q89" s="13">
        <v>0</v>
      </c>
      <c r="R89" s="13">
        <v>0</v>
      </c>
      <c r="S89" s="13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15.75" x14ac:dyDescent="0.25">
      <c r="A90" s="15" t="s">
        <v>128</v>
      </c>
      <c r="B90" s="78" t="s">
        <v>1719</v>
      </c>
      <c r="C90" s="17" t="s">
        <v>1720</v>
      </c>
      <c r="D90" s="13">
        <v>0.1028</v>
      </c>
      <c r="E90" s="43" t="s">
        <v>2076</v>
      </c>
      <c r="F90" s="13">
        <v>0.1028</v>
      </c>
      <c r="G90" s="67">
        <v>0</v>
      </c>
      <c r="H90" s="67">
        <v>0</v>
      </c>
      <c r="I90" s="13">
        <v>8.566667E-2</v>
      </c>
      <c r="J90" s="13">
        <v>1.7133330000000002E-2</v>
      </c>
      <c r="K90" s="90">
        <v>8.566667E-2</v>
      </c>
      <c r="L90" s="42">
        <v>2021</v>
      </c>
      <c r="M90" s="90">
        <v>8.566667E-2</v>
      </c>
      <c r="N90" s="43" t="s">
        <v>116</v>
      </c>
      <c r="O90" s="41" t="s">
        <v>42</v>
      </c>
      <c r="P90" s="13">
        <v>0</v>
      </c>
      <c r="Q90" s="13">
        <v>0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31.5" x14ac:dyDescent="0.25">
      <c r="A91" s="15" t="s">
        <v>128</v>
      </c>
      <c r="B91" s="78" t="s">
        <v>1721</v>
      </c>
      <c r="C91" s="17" t="s">
        <v>1722</v>
      </c>
      <c r="D91" s="13">
        <v>0.67547999999999997</v>
      </c>
      <c r="E91" s="43" t="s">
        <v>2076</v>
      </c>
      <c r="F91" s="13">
        <v>0.67547999999999997</v>
      </c>
      <c r="G91" s="67">
        <v>0</v>
      </c>
      <c r="H91" s="67">
        <v>0</v>
      </c>
      <c r="I91" s="13">
        <v>0.56289999999999996</v>
      </c>
      <c r="J91" s="13">
        <v>0.11258000000000004</v>
      </c>
      <c r="K91" s="90">
        <v>0.56289999999999996</v>
      </c>
      <c r="L91" s="42">
        <v>2021</v>
      </c>
      <c r="M91" s="90">
        <v>0.54551945000000002</v>
      </c>
      <c r="N91" s="43" t="s">
        <v>116</v>
      </c>
      <c r="O91" s="41" t="s">
        <v>42</v>
      </c>
      <c r="P91" s="13">
        <v>0</v>
      </c>
      <c r="Q91" s="13">
        <v>0</v>
      </c>
      <c r="R91" s="13">
        <v>0</v>
      </c>
      <c r="S91" s="13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31.5" x14ac:dyDescent="0.25">
      <c r="A92" s="15" t="s">
        <v>128</v>
      </c>
      <c r="B92" s="78" t="s">
        <v>1723</v>
      </c>
      <c r="C92" s="17" t="s">
        <v>1724</v>
      </c>
      <c r="D92" s="13">
        <v>8.0400000000000013E-2</v>
      </c>
      <c r="E92" s="43" t="s">
        <v>2076</v>
      </c>
      <c r="F92" s="13">
        <v>8.0400000000000013E-2</v>
      </c>
      <c r="G92" s="67">
        <v>0</v>
      </c>
      <c r="H92" s="67">
        <v>0</v>
      </c>
      <c r="I92" s="13">
        <v>6.7000000000000004E-2</v>
      </c>
      <c r="J92" s="13">
        <v>1.3400000000000006E-2</v>
      </c>
      <c r="K92" s="90">
        <v>6.7000000000000004E-2</v>
      </c>
      <c r="L92" s="42">
        <v>2021</v>
      </c>
      <c r="M92" s="90">
        <v>6.1867970000000001E-2</v>
      </c>
      <c r="N92" s="43" t="s">
        <v>116</v>
      </c>
      <c r="O92" s="41" t="s">
        <v>42</v>
      </c>
      <c r="P92" s="13">
        <v>0</v>
      </c>
      <c r="Q92" s="13">
        <v>0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31.5" x14ac:dyDescent="0.25">
      <c r="A93" s="15" t="s">
        <v>128</v>
      </c>
      <c r="B93" s="78" t="s">
        <v>1725</v>
      </c>
      <c r="C93" s="17" t="s">
        <v>1726</v>
      </c>
      <c r="D93" s="13">
        <v>0.126084</v>
      </c>
      <c r="E93" s="43" t="s">
        <v>2076</v>
      </c>
      <c r="F93" s="13">
        <v>0.126084</v>
      </c>
      <c r="G93" s="67">
        <v>0</v>
      </c>
      <c r="H93" s="67">
        <v>0</v>
      </c>
      <c r="I93" s="13">
        <v>0.10507</v>
      </c>
      <c r="J93" s="13">
        <v>2.1014000000000008E-2</v>
      </c>
      <c r="K93" s="90">
        <v>0.10507</v>
      </c>
      <c r="L93" s="42">
        <v>2021</v>
      </c>
      <c r="M93" s="90">
        <v>9.019017E-2</v>
      </c>
      <c r="N93" s="43" t="s">
        <v>116</v>
      </c>
      <c r="O93" s="41" t="s">
        <v>42</v>
      </c>
      <c r="P93" s="13">
        <v>0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31.5" x14ac:dyDescent="0.25">
      <c r="A94" s="15" t="s">
        <v>128</v>
      </c>
      <c r="B94" s="78" t="s">
        <v>1727</v>
      </c>
      <c r="C94" s="17" t="s">
        <v>1728</v>
      </c>
      <c r="D94" s="13">
        <v>0.15959999999999999</v>
      </c>
      <c r="E94" s="43" t="s">
        <v>2076</v>
      </c>
      <c r="F94" s="13">
        <v>0.15959999999999999</v>
      </c>
      <c r="G94" s="67">
        <v>0</v>
      </c>
      <c r="H94" s="67">
        <v>0</v>
      </c>
      <c r="I94" s="13">
        <v>0.13300000000000001</v>
      </c>
      <c r="J94" s="13">
        <v>2.6599999999999995E-2</v>
      </c>
      <c r="K94" s="90">
        <v>0.13300000000000001</v>
      </c>
      <c r="L94" s="42">
        <v>2021</v>
      </c>
      <c r="M94" s="90">
        <v>0.13456009999999999</v>
      </c>
      <c r="N94" s="43" t="s">
        <v>116</v>
      </c>
      <c r="O94" s="41" t="s">
        <v>42</v>
      </c>
      <c r="P94" s="13">
        <v>0</v>
      </c>
      <c r="Q94" s="13">
        <v>0</v>
      </c>
      <c r="R94" s="13">
        <v>0</v>
      </c>
      <c r="S94" s="13">
        <v>1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31.5" x14ac:dyDescent="0.25">
      <c r="A95" s="15" t="s">
        <v>128</v>
      </c>
      <c r="B95" s="78" t="s">
        <v>1729</v>
      </c>
      <c r="C95" s="17" t="s">
        <v>1730</v>
      </c>
      <c r="D95" s="13">
        <v>0.26400000000000001</v>
      </c>
      <c r="E95" s="43" t="s">
        <v>2076</v>
      </c>
      <c r="F95" s="13">
        <v>0.26400000000000001</v>
      </c>
      <c r="G95" s="67">
        <v>0</v>
      </c>
      <c r="H95" s="67">
        <v>0</v>
      </c>
      <c r="I95" s="13">
        <v>0.22</v>
      </c>
      <c r="J95" s="13">
        <v>4.3999999999999997E-2</v>
      </c>
      <c r="K95" s="90">
        <v>0.22</v>
      </c>
      <c r="L95" s="42">
        <v>2021</v>
      </c>
      <c r="M95" s="90">
        <v>0.17925562</v>
      </c>
      <c r="N95" s="43" t="s">
        <v>116</v>
      </c>
      <c r="O95" s="41" t="s">
        <v>42</v>
      </c>
      <c r="P95" s="13">
        <v>0</v>
      </c>
      <c r="Q95" s="13">
        <v>0</v>
      </c>
      <c r="R95" s="13">
        <v>0</v>
      </c>
      <c r="S95" s="13">
        <v>2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15.75" x14ac:dyDescent="0.25">
      <c r="A96" s="15" t="s">
        <v>128</v>
      </c>
      <c r="B96" s="78" t="s">
        <v>1731</v>
      </c>
      <c r="C96" s="17" t="s">
        <v>1732</v>
      </c>
      <c r="D96" s="13">
        <v>0.11434799999999999</v>
      </c>
      <c r="E96" s="43" t="s">
        <v>2076</v>
      </c>
      <c r="F96" s="13">
        <v>0.11434799999999999</v>
      </c>
      <c r="G96" s="67">
        <v>0</v>
      </c>
      <c r="H96" s="67">
        <v>0</v>
      </c>
      <c r="I96" s="13">
        <v>9.529E-2</v>
      </c>
      <c r="J96" s="13">
        <v>1.9057999999999992E-2</v>
      </c>
      <c r="K96" s="90">
        <v>9.529E-2</v>
      </c>
      <c r="L96" s="42">
        <v>2021</v>
      </c>
      <c r="M96" s="90">
        <v>9.2693999999999999E-2</v>
      </c>
      <c r="N96" s="43" t="s">
        <v>116</v>
      </c>
      <c r="O96" s="41" t="s">
        <v>42</v>
      </c>
      <c r="P96" s="13">
        <v>0</v>
      </c>
      <c r="Q96" s="13">
        <v>0</v>
      </c>
      <c r="R96" s="13">
        <v>0</v>
      </c>
      <c r="S96" s="13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15.75" x14ac:dyDescent="0.25">
      <c r="A97" s="15" t="s">
        <v>128</v>
      </c>
      <c r="B97" s="78" t="s">
        <v>1733</v>
      </c>
      <c r="C97" s="17" t="s">
        <v>1734</v>
      </c>
      <c r="D97" s="13">
        <v>0.48560687999999996</v>
      </c>
      <c r="E97" s="43" t="s">
        <v>2076</v>
      </c>
      <c r="F97" s="13">
        <v>0.48560687999999996</v>
      </c>
      <c r="G97" s="67">
        <v>0</v>
      </c>
      <c r="H97" s="67">
        <v>0</v>
      </c>
      <c r="I97" s="13">
        <v>0.40467239999999999</v>
      </c>
      <c r="J97" s="13">
        <v>8.0934479999999989E-2</v>
      </c>
      <c r="K97" s="90">
        <v>0.40467239999999999</v>
      </c>
      <c r="L97" s="42">
        <v>2021</v>
      </c>
      <c r="M97" s="90">
        <v>0.40467239999999999</v>
      </c>
      <c r="N97" s="43" t="s">
        <v>88</v>
      </c>
      <c r="O97" s="41" t="s">
        <v>42</v>
      </c>
      <c r="P97" s="13">
        <v>0</v>
      </c>
      <c r="Q97" s="13">
        <v>0</v>
      </c>
      <c r="R97" s="13">
        <v>0</v>
      </c>
      <c r="S97" s="13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15.75" x14ac:dyDescent="0.25">
      <c r="A98" s="15" t="s">
        <v>128</v>
      </c>
      <c r="B98" s="78" t="s">
        <v>1735</v>
      </c>
      <c r="C98" s="17" t="s">
        <v>1736</v>
      </c>
      <c r="D98" s="13">
        <v>1.5492719999999998</v>
      </c>
      <c r="E98" s="43" t="s">
        <v>2076</v>
      </c>
      <c r="F98" s="13">
        <v>1.5492719999999998</v>
      </c>
      <c r="G98" s="67">
        <v>0</v>
      </c>
      <c r="H98" s="67">
        <v>0</v>
      </c>
      <c r="I98" s="13">
        <v>1.2910599999999999</v>
      </c>
      <c r="J98" s="13">
        <v>0.258212</v>
      </c>
      <c r="K98" s="90">
        <v>1.2910599999999999</v>
      </c>
      <c r="L98" s="42">
        <v>2021</v>
      </c>
      <c r="M98" s="90">
        <v>1.3506061</v>
      </c>
      <c r="N98" s="43" t="s">
        <v>114</v>
      </c>
      <c r="O98" s="41" t="s">
        <v>42</v>
      </c>
      <c r="P98" s="13">
        <v>0</v>
      </c>
      <c r="Q98" s="13">
        <v>0</v>
      </c>
      <c r="R98" s="13">
        <v>0</v>
      </c>
      <c r="S98" s="13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15.75" x14ac:dyDescent="0.25">
      <c r="A99" s="15" t="s">
        <v>128</v>
      </c>
      <c r="B99" s="78" t="s">
        <v>1737</v>
      </c>
      <c r="C99" s="17" t="s">
        <v>1738</v>
      </c>
      <c r="D99" s="13">
        <v>0.98607600000000006</v>
      </c>
      <c r="E99" s="43" t="s">
        <v>2076</v>
      </c>
      <c r="F99" s="13">
        <v>0.98607600000000006</v>
      </c>
      <c r="G99" s="67">
        <v>0</v>
      </c>
      <c r="H99" s="67">
        <v>0</v>
      </c>
      <c r="I99" s="13">
        <v>0.82173000000000007</v>
      </c>
      <c r="J99" s="13">
        <v>0.16434599999999999</v>
      </c>
      <c r="K99" s="90">
        <v>0.82173000000000007</v>
      </c>
      <c r="L99" s="42">
        <v>2021</v>
      </c>
      <c r="M99" s="90">
        <v>0.74593200000000004</v>
      </c>
      <c r="N99" s="43" t="s">
        <v>114</v>
      </c>
      <c r="O99" s="41" t="s">
        <v>42</v>
      </c>
      <c r="P99" s="13">
        <v>0</v>
      </c>
      <c r="Q99" s="13">
        <v>0</v>
      </c>
      <c r="R99" s="13">
        <v>0</v>
      </c>
      <c r="S99" s="13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31.5" x14ac:dyDescent="0.25">
      <c r="A100" s="15" t="s">
        <v>128</v>
      </c>
      <c r="B100" s="78" t="s">
        <v>1739</v>
      </c>
      <c r="C100" s="17" t="s">
        <v>1740</v>
      </c>
      <c r="D100" s="13">
        <v>19.649111429999998</v>
      </c>
      <c r="E100" s="43" t="s">
        <v>2076</v>
      </c>
      <c r="F100" s="13">
        <v>9.134111429999999</v>
      </c>
      <c r="G100" s="67">
        <v>0</v>
      </c>
      <c r="H100" s="67">
        <v>0</v>
      </c>
      <c r="I100" s="13">
        <v>7.6117595199999997</v>
      </c>
      <c r="J100" s="13">
        <v>1.52235191</v>
      </c>
      <c r="K100" s="90">
        <v>7.6117594900000007</v>
      </c>
      <c r="L100" s="42">
        <v>2021</v>
      </c>
      <c r="M100" s="90">
        <v>16.581406230000002</v>
      </c>
      <c r="N100" s="43" t="s">
        <v>115</v>
      </c>
      <c r="O100" s="41" t="s">
        <v>42</v>
      </c>
      <c r="P100" s="13">
        <v>0</v>
      </c>
      <c r="Q100" s="13">
        <v>0</v>
      </c>
      <c r="R100" s="13">
        <v>0</v>
      </c>
      <c r="S100" s="13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15.75" x14ac:dyDescent="0.25">
      <c r="A101" s="15" t="s">
        <v>128</v>
      </c>
      <c r="B101" s="78" t="s">
        <v>1741</v>
      </c>
      <c r="C101" s="17" t="s">
        <v>1742</v>
      </c>
      <c r="D101" s="13">
        <v>8.7040319999999998</v>
      </c>
      <c r="E101" s="43" t="s">
        <v>2076</v>
      </c>
      <c r="F101" s="13">
        <v>8.7040319999999998</v>
      </c>
      <c r="G101" s="67">
        <v>0</v>
      </c>
      <c r="H101" s="67">
        <v>0</v>
      </c>
      <c r="I101" s="13">
        <v>7.2533599999999998</v>
      </c>
      <c r="J101" s="13">
        <v>1.450672</v>
      </c>
      <c r="K101" s="90">
        <v>7.2533599999999998</v>
      </c>
      <c r="L101" s="42">
        <v>2021</v>
      </c>
      <c r="M101" s="90">
        <v>7.0420942000000002</v>
      </c>
      <c r="N101" s="43" t="s">
        <v>115</v>
      </c>
      <c r="O101" s="41" t="s">
        <v>42</v>
      </c>
      <c r="P101" s="13">
        <v>0</v>
      </c>
      <c r="Q101" s="13">
        <v>0</v>
      </c>
      <c r="R101" s="13">
        <v>0</v>
      </c>
      <c r="S101" s="13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31.5" x14ac:dyDescent="0.25">
      <c r="A102" s="15" t="s">
        <v>128</v>
      </c>
      <c r="B102" s="78" t="s">
        <v>1743</v>
      </c>
      <c r="C102" s="17" t="s">
        <v>1744</v>
      </c>
      <c r="D102" s="13">
        <v>2.044</v>
      </c>
      <c r="E102" s="43" t="s">
        <v>2076</v>
      </c>
      <c r="F102" s="13">
        <v>1.1472</v>
      </c>
      <c r="G102" s="67">
        <v>0</v>
      </c>
      <c r="H102" s="67">
        <v>0</v>
      </c>
      <c r="I102" s="13">
        <v>0.95599999999999996</v>
      </c>
      <c r="J102" s="13">
        <v>0.19119999999999998</v>
      </c>
      <c r="K102" s="90">
        <v>0.95599999999999996</v>
      </c>
      <c r="L102" s="42">
        <v>2021</v>
      </c>
      <c r="M102" s="90">
        <v>1.716</v>
      </c>
      <c r="N102" s="43" t="s">
        <v>91</v>
      </c>
      <c r="O102" s="41" t="s">
        <v>42</v>
      </c>
      <c r="P102" s="13">
        <v>0</v>
      </c>
      <c r="Q102" s="13">
        <v>0</v>
      </c>
      <c r="R102" s="13">
        <v>0</v>
      </c>
      <c r="S102" s="13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15.75" x14ac:dyDescent="0.25">
      <c r="A103" s="15" t="s">
        <v>128</v>
      </c>
      <c r="B103" s="78" t="s">
        <v>1745</v>
      </c>
      <c r="C103" s="17" t="s">
        <v>1746</v>
      </c>
      <c r="D103" s="13">
        <v>0.19800000000000001</v>
      </c>
      <c r="E103" s="43" t="s">
        <v>2076</v>
      </c>
      <c r="F103" s="13">
        <v>0.19800000000000001</v>
      </c>
      <c r="G103" s="67">
        <v>0</v>
      </c>
      <c r="H103" s="67">
        <v>0</v>
      </c>
      <c r="I103" s="13">
        <v>0.16500000000000001</v>
      </c>
      <c r="J103" s="13">
        <v>3.3000000000000002E-2</v>
      </c>
      <c r="K103" s="90">
        <v>0.16500000000000001</v>
      </c>
      <c r="L103" s="42">
        <v>2021</v>
      </c>
      <c r="M103" s="90">
        <v>0.14326749999999999</v>
      </c>
      <c r="N103" s="43" t="s">
        <v>91</v>
      </c>
      <c r="O103" s="41" t="s">
        <v>42</v>
      </c>
      <c r="P103" s="13">
        <v>0</v>
      </c>
      <c r="Q103" s="13">
        <v>0</v>
      </c>
      <c r="R103" s="13">
        <v>0</v>
      </c>
      <c r="S103" s="13">
        <v>1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15.75" x14ac:dyDescent="0.25">
      <c r="A104" s="15" t="s">
        <v>128</v>
      </c>
      <c r="B104" s="78" t="s">
        <v>1747</v>
      </c>
      <c r="C104" s="17" t="s">
        <v>1748</v>
      </c>
      <c r="D104" s="13">
        <v>0.10200000000000001</v>
      </c>
      <c r="E104" s="43" t="s">
        <v>2076</v>
      </c>
      <c r="F104" s="13">
        <v>0.10200000000000001</v>
      </c>
      <c r="G104" s="67">
        <v>0</v>
      </c>
      <c r="H104" s="67">
        <v>0</v>
      </c>
      <c r="I104" s="13">
        <v>8.5000000000000006E-2</v>
      </c>
      <c r="J104" s="13">
        <v>1.7000000000000001E-2</v>
      </c>
      <c r="K104" s="90">
        <v>8.5000000000000006E-2</v>
      </c>
      <c r="L104" s="42">
        <v>2021</v>
      </c>
      <c r="M104" s="90">
        <v>7.9854999999999995E-2</v>
      </c>
      <c r="N104" s="43" t="s">
        <v>91</v>
      </c>
      <c r="O104" s="41" t="s">
        <v>42</v>
      </c>
      <c r="P104" s="13">
        <v>0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15.75" x14ac:dyDescent="0.25">
      <c r="A105" s="15" t="s">
        <v>128</v>
      </c>
      <c r="B105" s="78" t="s">
        <v>1749</v>
      </c>
      <c r="C105" s="17" t="s">
        <v>1750</v>
      </c>
      <c r="D105" s="13">
        <v>1.95719004</v>
      </c>
      <c r="E105" s="43" t="s">
        <v>2076</v>
      </c>
      <c r="F105" s="13">
        <v>1.95719004</v>
      </c>
      <c r="G105" s="67">
        <v>0</v>
      </c>
      <c r="H105" s="67">
        <v>0</v>
      </c>
      <c r="I105" s="13">
        <v>1.6309917</v>
      </c>
      <c r="J105" s="13">
        <v>0.32619833999999998</v>
      </c>
      <c r="K105" s="90">
        <v>1.6309917</v>
      </c>
      <c r="L105" s="42">
        <v>2021</v>
      </c>
      <c r="M105" s="90">
        <v>2.1559999999999997</v>
      </c>
      <c r="N105" s="43" t="s">
        <v>91</v>
      </c>
      <c r="O105" s="41" t="s">
        <v>42</v>
      </c>
      <c r="P105" s="13">
        <v>0</v>
      </c>
      <c r="Q105" s="13">
        <v>0</v>
      </c>
      <c r="R105" s="13">
        <v>0</v>
      </c>
      <c r="S105" s="13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</row>
    <row r="106" spans="1:31" ht="31.5" x14ac:dyDescent="0.25">
      <c r="A106" s="15" t="s">
        <v>128</v>
      </c>
      <c r="B106" s="78" t="s">
        <v>1751</v>
      </c>
      <c r="C106" s="17" t="s">
        <v>1752</v>
      </c>
      <c r="D106" s="13">
        <v>12.399672000000001</v>
      </c>
      <c r="E106" s="43" t="s">
        <v>2076</v>
      </c>
      <c r="F106" s="13">
        <v>5.9430960000000006</v>
      </c>
      <c r="G106" s="67">
        <v>0</v>
      </c>
      <c r="H106" s="67">
        <v>0</v>
      </c>
      <c r="I106" s="13">
        <v>4.9525800000000002</v>
      </c>
      <c r="J106" s="13">
        <v>0.99051599999999995</v>
      </c>
      <c r="K106" s="90">
        <v>4.9525800000000002</v>
      </c>
      <c r="L106" s="42">
        <v>2021</v>
      </c>
      <c r="M106" s="90">
        <v>4.9328560000000001</v>
      </c>
      <c r="N106" s="43" t="s">
        <v>88</v>
      </c>
      <c r="O106" s="41" t="s">
        <v>42</v>
      </c>
      <c r="P106" s="13">
        <v>0</v>
      </c>
      <c r="Q106" s="13">
        <v>0</v>
      </c>
      <c r="R106" s="13">
        <v>0</v>
      </c>
      <c r="S106" s="13">
        <v>4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</row>
    <row r="107" spans="1:31" ht="31.5" x14ac:dyDescent="0.25">
      <c r="A107" s="15" t="s">
        <v>128</v>
      </c>
      <c r="B107" s="78" t="s">
        <v>1753</v>
      </c>
      <c r="C107" s="17" t="s">
        <v>1754</v>
      </c>
      <c r="D107" s="13">
        <v>6.4195475999999996</v>
      </c>
      <c r="E107" s="43" t="s">
        <v>2076</v>
      </c>
      <c r="F107" s="13">
        <v>6.4195475999999996</v>
      </c>
      <c r="G107" s="67">
        <v>0</v>
      </c>
      <c r="H107" s="67">
        <v>0</v>
      </c>
      <c r="I107" s="13">
        <v>5.3496230000000002</v>
      </c>
      <c r="J107" s="13">
        <v>1.0699245999999998</v>
      </c>
      <c r="K107" s="90">
        <v>5.3496229999999994</v>
      </c>
      <c r="L107" s="42">
        <v>2021</v>
      </c>
      <c r="M107" s="90">
        <v>5.2555410000000009</v>
      </c>
      <c r="N107" s="43" t="s">
        <v>88</v>
      </c>
      <c r="O107" s="41" t="s">
        <v>42</v>
      </c>
      <c r="P107" s="13">
        <v>0</v>
      </c>
      <c r="Q107" s="13">
        <v>0</v>
      </c>
      <c r="R107" s="13">
        <v>0</v>
      </c>
      <c r="S107" s="13">
        <v>18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31.5" x14ac:dyDescent="0.25">
      <c r="A108" s="15" t="s">
        <v>128</v>
      </c>
      <c r="B108" s="78" t="s">
        <v>1755</v>
      </c>
      <c r="C108" s="17" t="s">
        <v>1756</v>
      </c>
      <c r="D108" s="13">
        <v>17.64998976</v>
      </c>
      <c r="E108" s="43" t="s">
        <v>2076</v>
      </c>
      <c r="F108" s="13">
        <v>17.64998976</v>
      </c>
      <c r="G108" s="67">
        <v>0</v>
      </c>
      <c r="H108" s="67">
        <v>0</v>
      </c>
      <c r="I108" s="13">
        <v>14.7083248</v>
      </c>
      <c r="J108" s="13">
        <v>2.9416649600000002</v>
      </c>
      <c r="K108" s="90">
        <v>14.7083248</v>
      </c>
      <c r="L108" s="42">
        <v>2021</v>
      </c>
      <c r="M108" s="90">
        <v>14.7083248</v>
      </c>
      <c r="N108" s="43" t="s">
        <v>113</v>
      </c>
      <c r="O108" s="41" t="s">
        <v>42</v>
      </c>
      <c r="P108" s="13">
        <v>0</v>
      </c>
      <c r="Q108" s="13">
        <v>0</v>
      </c>
      <c r="R108" s="13">
        <v>0</v>
      </c>
      <c r="S108" s="13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78.75" x14ac:dyDescent="0.25">
      <c r="A109" s="15" t="s">
        <v>128</v>
      </c>
      <c r="B109" s="78" t="s">
        <v>1757</v>
      </c>
      <c r="C109" s="17" t="s">
        <v>1758</v>
      </c>
      <c r="D109" s="13">
        <v>0.21168375</v>
      </c>
      <c r="E109" s="43" t="s">
        <v>2076</v>
      </c>
      <c r="F109" s="13">
        <v>0.11553713</v>
      </c>
      <c r="G109" s="67">
        <v>0</v>
      </c>
      <c r="H109" s="67">
        <v>0</v>
      </c>
      <c r="I109" s="13">
        <v>9.6280939999999995E-2</v>
      </c>
      <c r="J109" s="13">
        <v>1.9256190000000006E-2</v>
      </c>
      <c r="K109" s="90">
        <v>9.6280939999999995E-2</v>
      </c>
      <c r="L109" s="42">
        <v>2020</v>
      </c>
      <c r="M109" s="90">
        <v>0.27482185999999997</v>
      </c>
      <c r="N109" s="43" t="s">
        <v>2081</v>
      </c>
      <c r="O109" s="41" t="s">
        <v>42</v>
      </c>
      <c r="P109" s="13">
        <v>0</v>
      </c>
      <c r="Q109" s="13">
        <v>0</v>
      </c>
      <c r="R109" s="13">
        <v>0</v>
      </c>
      <c r="S109" s="13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</row>
    <row r="110" spans="1:31" ht="31.5" x14ac:dyDescent="0.25">
      <c r="A110" s="15" t="s">
        <v>128</v>
      </c>
      <c r="B110" s="78" t="s">
        <v>1759</v>
      </c>
      <c r="C110" s="17" t="s">
        <v>1760</v>
      </c>
      <c r="D110" s="13">
        <v>0.53770960000000001</v>
      </c>
      <c r="E110" s="43" t="s">
        <v>2076</v>
      </c>
      <c r="F110" s="13">
        <v>0.21645960000000003</v>
      </c>
      <c r="G110" s="67">
        <v>0</v>
      </c>
      <c r="H110" s="67">
        <v>0</v>
      </c>
      <c r="I110" s="13">
        <v>0.18038299999999999</v>
      </c>
      <c r="J110" s="13">
        <v>3.6076600000000042E-2</v>
      </c>
      <c r="K110" s="90">
        <v>0.18038300000000002</v>
      </c>
      <c r="L110" s="42">
        <v>2020</v>
      </c>
      <c r="M110" s="90">
        <v>0.32507343999999999</v>
      </c>
      <c r="N110" s="43" t="s">
        <v>2080</v>
      </c>
      <c r="O110" s="41" t="s">
        <v>42</v>
      </c>
      <c r="P110" s="13">
        <v>0</v>
      </c>
      <c r="Q110" s="13">
        <v>0</v>
      </c>
      <c r="R110" s="13">
        <v>0</v>
      </c>
      <c r="S110" s="13">
        <v>2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31.5" x14ac:dyDescent="0.25">
      <c r="A111" s="15" t="s">
        <v>128</v>
      </c>
      <c r="B111" s="78" t="s">
        <v>1761</v>
      </c>
      <c r="C111" s="17" t="s">
        <v>1762</v>
      </c>
      <c r="D111" s="13">
        <v>0.56821199999999994</v>
      </c>
      <c r="E111" s="43" t="s">
        <v>2076</v>
      </c>
      <c r="F111" s="13">
        <v>0.24089759999999999</v>
      </c>
      <c r="G111" s="67">
        <v>0</v>
      </c>
      <c r="H111" s="67">
        <v>0</v>
      </c>
      <c r="I111" s="13">
        <v>0.20074800000000001</v>
      </c>
      <c r="J111" s="13">
        <v>4.014959999999998E-2</v>
      </c>
      <c r="K111" s="90">
        <v>0.20074799999999998</v>
      </c>
      <c r="L111" s="42">
        <v>2020</v>
      </c>
      <c r="M111" s="90">
        <v>0.37841219999999998</v>
      </c>
      <c r="N111" s="43" t="s">
        <v>2080</v>
      </c>
      <c r="O111" s="41" t="s">
        <v>42</v>
      </c>
      <c r="P111" s="13">
        <v>0</v>
      </c>
      <c r="Q111" s="13">
        <v>0</v>
      </c>
      <c r="R111" s="13">
        <v>0</v>
      </c>
      <c r="S111" s="13">
        <v>1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31.5" x14ac:dyDescent="0.25">
      <c r="A112" s="15" t="s">
        <v>128</v>
      </c>
      <c r="B112" s="78" t="s">
        <v>1763</v>
      </c>
      <c r="C112" s="17" t="s">
        <v>1764</v>
      </c>
      <c r="D112" s="13">
        <v>29.997734869999999</v>
      </c>
      <c r="E112" s="43" t="s">
        <v>2076</v>
      </c>
      <c r="F112" s="13">
        <v>25.49807487</v>
      </c>
      <c r="G112" s="67">
        <v>0</v>
      </c>
      <c r="H112" s="67">
        <v>0</v>
      </c>
      <c r="I112" s="13">
        <v>21.248395720000001</v>
      </c>
      <c r="J112" s="13">
        <v>4.2496791499999986</v>
      </c>
      <c r="K112" s="90">
        <v>0</v>
      </c>
      <c r="L112" s="42">
        <v>2020</v>
      </c>
      <c r="M112" s="90">
        <v>0</v>
      </c>
      <c r="N112" s="43" t="s">
        <v>116</v>
      </c>
      <c r="O112" s="41" t="s">
        <v>42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31.5" x14ac:dyDescent="0.25">
      <c r="A113" s="15" t="s">
        <v>128</v>
      </c>
      <c r="B113" s="78" t="s">
        <v>1765</v>
      </c>
      <c r="C113" s="17" t="s">
        <v>1766</v>
      </c>
      <c r="D113" s="13">
        <v>1.1000003999999999</v>
      </c>
      <c r="E113" s="43" t="s">
        <v>2076</v>
      </c>
      <c r="F113" s="13">
        <v>1.1000003999999999</v>
      </c>
      <c r="G113" s="67">
        <v>0</v>
      </c>
      <c r="H113" s="67">
        <v>0</v>
      </c>
      <c r="I113" s="13">
        <v>0.91666700000000001</v>
      </c>
      <c r="J113" s="13">
        <v>0.18333339999999987</v>
      </c>
      <c r="K113" s="90">
        <v>0.91666700000000001</v>
      </c>
      <c r="L113" s="42">
        <v>2020</v>
      </c>
      <c r="M113" s="90">
        <v>0.87131177999999998</v>
      </c>
      <c r="N113" s="43" t="s">
        <v>116</v>
      </c>
      <c r="O113" s="41" t="s">
        <v>42</v>
      </c>
      <c r="P113" s="13">
        <v>0</v>
      </c>
      <c r="Q113" s="13">
        <v>0</v>
      </c>
      <c r="R113" s="13">
        <v>0</v>
      </c>
      <c r="S113" s="13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15.75" x14ac:dyDescent="0.25">
      <c r="A114" s="15" t="s">
        <v>128</v>
      </c>
      <c r="B114" s="78" t="s">
        <v>1767</v>
      </c>
      <c r="C114" s="17" t="s">
        <v>1768</v>
      </c>
      <c r="D114" s="13">
        <v>0.65499960000000002</v>
      </c>
      <c r="E114" s="43" t="s">
        <v>2076</v>
      </c>
      <c r="F114" s="13">
        <v>0.65499960000000002</v>
      </c>
      <c r="G114" s="67">
        <v>0</v>
      </c>
      <c r="H114" s="67">
        <v>0</v>
      </c>
      <c r="I114" s="13">
        <v>0.54583300000000001</v>
      </c>
      <c r="J114" s="13">
        <v>0.1091666</v>
      </c>
      <c r="K114" s="90">
        <v>0.54583300000000001</v>
      </c>
      <c r="L114" s="42">
        <v>2020</v>
      </c>
      <c r="M114" s="90">
        <v>0.50594288850000002</v>
      </c>
      <c r="N114" s="43" t="s">
        <v>116</v>
      </c>
      <c r="O114" s="41" t="s">
        <v>42</v>
      </c>
      <c r="P114" s="13">
        <v>0</v>
      </c>
      <c r="Q114" s="13">
        <v>0</v>
      </c>
      <c r="R114" s="13">
        <v>0</v>
      </c>
      <c r="S114" s="13">
        <v>1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31.5" x14ac:dyDescent="0.25">
      <c r="A115" s="15" t="s">
        <v>128</v>
      </c>
      <c r="B115" s="78" t="s">
        <v>1769</v>
      </c>
      <c r="C115" s="17" t="s">
        <v>1770</v>
      </c>
      <c r="D115" s="13">
        <v>0.1530996</v>
      </c>
      <c r="E115" s="43" t="s">
        <v>2076</v>
      </c>
      <c r="F115" s="13">
        <v>0.1530996</v>
      </c>
      <c r="G115" s="67">
        <v>0</v>
      </c>
      <c r="H115" s="67">
        <v>0</v>
      </c>
      <c r="I115" s="13">
        <v>0.127583</v>
      </c>
      <c r="J115" s="13">
        <v>2.55166E-2</v>
      </c>
      <c r="K115" s="90">
        <v>0.127583</v>
      </c>
      <c r="L115" s="42">
        <v>2020</v>
      </c>
      <c r="M115" s="90">
        <v>9.5781350000000001E-2</v>
      </c>
      <c r="N115" s="43" t="s">
        <v>116</v>
      </c>
      <c r="O115" s="41" t="s">
        <v>42</v>
      </c>
      <c r="P115" s="13">
        <v>0</v>
      </c>
      <c r="Q115" s="13">
        <v>0</v>
      </c>
      <c r="R115" s="13">
        <v>0</v>
      </c>
      <c r="S115" s="13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31.5" x14ac:dyDescent="0.25">
      <c r="A116" s="15" t="s">
        <v>128</v>
      </c>
      <c r="B116" s="78" t="s">
        <v>1771</v>
      </c>
      <c r="C116" s="17" t="s">
        <v>1772</v>
      </c>
      <c r="D116" s="13">
        <v>0.50545439999999997</v>
      </c>
      <c r="E116" s="43" t="s">
        <v>2076</v>
      </c>
      <c r="F116" s="13">
        <v>0.50545439999999997</v>
      </c>
      <c r="G116" s="67">
        <v>0</v>
      </c>
      <c r="H116" s="67">
        <v>0</v>
      </c>
      <c r="I116" s="13">
        <v>0.42121199999999998</v>
      </c>
      <c r="J116" s="13">
        <v>8.4242399999999995E-2</v>
      </c>
      <c r="K116" s="90">
        <v>0.42121199999999998</v>
      </c>
      <c r="L116" s="42">
        <v>2020</v>
      </c>
      <c r="M116" s="90">
        <v>0.63775179000000004</v>
      </c>
      <c r="N116" s="43" t="s">
        <v>116</v>
      </c>
      <c r="O116" s="41" t="s">
        <v>42</v>
      </c>
      <c r="P116" s="13">
        <v>0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31.5" x14ac:dyDescent="0.25">
      <c r="A117" s="15" t="s">
        <v>128</v>
      </c>
      <c r="B117" s="78" t="s">
        <v>1773</v>
      </c>
      <c r="C117" s="17" t="s">
        <v>1774</v>
      </c>
      <c r="D117" s="13">
        <v>1.1000003999999999</v>
      </c>
      <c r="E117" s="43" t="s">
        <v>2076</v>
      </c>
      <c r="F117" s="13">
        <v>1.1000003999999999</v>
      </c>
      <c r="G117" s="67">
        <v>0</v>
      </c>
      <c r="H117" s="67">
        <v>0</v>
      </c>
      <c r="I117" s="13">
        <v>0.91666700000000001</v>
      </c>
      <c r="J117" s="13">
        <v>0.18333339999999987</v>
      </c>
      <c r="K117" s="90">
        <v>0.91666700000000001</v>
      </c>
      <c r="L117" s="42">
        <v>2020</v>
      </c>
      <c r="M117" s="90">
        <v>0.84955499999999995</v>
      </c>
      <c r="N117" s="43" t="s">
        <v>116</v>
      </c>
      <c r="O117" s="41" t="s">
        <v>42</v>
      </c>
      <c r="P117" s="13">
        <v>0</v>
      </c>
      <c r="Q117" s="13">
        <v>0</v>
      </c>
      <c r="R117" s="13">
        <v>0</v>
      </c>
      <c r="S117" s="13">
        <v>1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15.75" x14ac:dyDescent="0.25">
      <c r="A118" s="15" t="s">
        <v>128</v>
      </c>
      <c r="B118" s="78" t="s">
        <v>1775</v>
      </c>
      <c r="C118" s="17" t="s">
        <v>1776</v>
      </c>
      <c r="D118" s="13">
        <v>0.35000039999999993</v>
      </c>
      <c r="E118" s="43" t="s">
        <v>2076</v>
      </c>
      <c r="F118" s="13">
        <v>0.35000039999999993</v>
      </c>
      <c r="G118" s="67">
        <v>0</v>
      </c>
      <c r="H118" s="67">
        <v>0</v>
      </c>
      <c r="I118" s="13">
        <v>0.29166700000000001</v>
      </c>
      <c r="J118" s="13">
        <v>5.8333399999999924E-2</v>
      </c>
      <c r="K118" s="90">
        <v>0.29166699999999995</v>
      </c>
      <c r="L118" s="42">
        <v>2020</v>
      </c>
      <c r="M118" s="90">
        <v>0.27902006000000001</v>
      </c>
      <c r="N118" s="43" t="s">
        <v>116</v>
      </c>
      <c r="O118" s="41" t="s">
        <v>42</v>
      </c>
      <c r="P118" s="13">
        <v>0</v>
      </c>
      <c r="Q118" s="13">
        <v>0</v>
      </c>
      <c r="R118" s="13">
        <v>0</v>
      </c>
      <c r="S118" s="13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</row>
    <row r="119" spans="1:31" ht="15.75" x14ac:dyDescent="0.25">
      <c r="A119" s="15" t="s">
        <v>128</v>
      </c>
      <c r="B119" s="78" t="s">
        <v>1777</v>
      </c>
      <c r="C119" s="17" t="s">
        <v>1778</v>
      </c>
      <c r="D119" s="13">
        <v>0.11640163999999999</v>
      </c>
      <c r="E119" s="43" t="s">
        <v>2076</v>
      </c>
      <c r="F119" s="13">
        <v>0.11640163999999999</v>
      </c>
      <c r="G119" s="67">
        <v>0</v>
      </c>
      <c r="H119" s="67">
        <v>0</v>
      </c>
      <c r="I119" s="13">
        <v>9.7001370000000003E-2</v>
      </c>
      <c r="J119" s="13">
        <v>1.9400269999999983E-2</v>
      </c>
      <c r="K119" s="90">
        <v>9.700136999999999E-2</v>
      </c>
      <c r="L119" s="42">
        <v>2020</v>
      </c>
      <c r="M119" s="90">
        <v>0.11043393</v>
      </c>
      <c r="N119" s="43" t="s">
        <v>116</v>
      </c>
      <c r="O119" s="41" t="s">
        <v>42</v>
      </c>
      <c r="P119" s="13">
        <v>0</v>
      </c>
      <c r="Q119" s="13">
        <v>0</v>
      </c>
      <c r="R119" s="13">
        <v>0</v>
      </c>
      <c r="S119" s="13">
        <v>1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</row>
    <row r="120" spans="1:31" ht="15.75" x14ac:dyDescent="0.25">
      <c r="A120" s="15" t="s">
        <v>128</v>
      </c>
      <c r="B120" s="78" t="s">
        <v>1779</v>
      </c>
      <c r="C120" s="17" t="s">
        <v>1780</v>
      </c>
      <c r="D120" s="13">
        <v>0.1632432</v>
      </c>
      <c r="E120" s="43" t="s">
        <v>2076</v>
      </c>
      <c r="F120" s="13">
        <v>0.1632432</v>
      </c>
      <c r="G120" s="67">
        <v>0</v>
      </c>
      <c r="H120" s="67">
        <v>0</v>
      </c>
      <c r="I120" s="13">
        <v>0.13603599999999999</v>
      </c>
      <c r="J120" s="13">
        <v>2.7207200000000015E-2</v>
      </c>
      <c r="K120" s="90">
        <v>0.13603599999999999</v>
      </c>
      <c r="L120" s="42">
        <v>2020</v>
      </c>
      <c r="M120" s="90">
        <v>0.12688515</v>
      </c>
      <c r="N120" s="43" t="s">
        <v>116</v>
      </c>
      <c r="O120" s="41" t="s">
        <v>42</v>
      </c>
      <c r="P120" s="13">
        <v>0</v>
      </c>
      <c r="Q120" s="13">
        <v>0</v>
      </c>
      <c r="R120" s="13">
        <v>0</v>
      </c>
      <c r="S120" s="13">
        <v>1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</row>
    <row r="121" spans="1:31" ht="15.75" x14ac:dyDescent="0.25">
      <c r="A121" s="15" t="s">
        <v>128</v>
      </c>
      <c r="B121" s="78" t="s">
        <v>1781</v>
      </c>
      <c r="C121" s="17" t="s">
        <v>1782</v>
      </c>
      <c r="D121" s="13">
        <v>0.30854113999999999</v>
      </c>
      <c r="E121" s="43" t="s">
        <v>2076</v>
      </c>
      <c r="F121" s="13">
        <v>0.30854113999999999</v>
      </c>
      <c r="G121" s="67">
        <v>0</v>
      </c>
      <c r="H121" s="67">
        <v>0</v>
      </c>
      <c r="I121" s="13">
        <v>0.25711761999999999</v>
      </c>
      <c r="J121" s="13">
        <v>5.142352E-2</v>
      </c>
      <c r="K121" s="90">
        <v>0.25711761999999999</v>
      </c>
      <c r="L121" s="42">
        <v>2020</v>
      </c>
      <c r="M121" s="90">
        <v>0.31093713000000001</v>
      </c>
      <c r="N121" s="43" t="s">
        <v>116</v>
      </c>
      <c r="O121" s="41" t="s">
        <v>42</v>
      </c>
      <c r="P121" s="13">
        <v>0</v>
      </c>
      <c r="Q121" s="13">
        <v>0</v>
      </c>
      <c r="R121" s="13">
        <v>0</v>
      </c>
      <c r="S121" s="13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</row>
    <row r="122" spans="1:31" ht="31.5" x14ac:dyDescent="0.25">
      <c r="A122" s="15" t="s">
        <v>128</v>
      </c>
      <c r="B122" s="78" t="s">
        <v>1783</v>
      </c>
      <c r="C122" s="17" t="s">
        <v>1784</v>
      </c>
      <c r="D122" s="13">
        <v>0.12840000000000001</v>
      </c>
      <c r="E122" s="43" t="s">
        <v>2076</v>
      </c>
      <c r="F122" s="13">
        <v>0.12840000000000001</v>
      </c>
      <c r="G122" s="67">
        <v>0</v>
      </c>
      <c r="H122" s="67">
        <v>0</v>
      </c>
      <c r="I122" s="13">
        <v>0.107</v>
      </c>
      <c r="J122" s="13">
        <v>2.1400000000000016E-2</v>
      </c>
      <c r="K122" s="90">
        <v>0.107</v>
      </c>
      <c r="L122" s="42">
        <v>2020</v>
      </c>
      <c r="M122" s="90">
        <v>0.10969245999999999</v>
      </c>
      <c r="N122" s="43" t="s">
        <v>116</v>
      </c>
      <c r="O122" s="41" t="s">
        <v>42</v>
      </c>
      <c r="P122" s="13">
        <v>0</v>
      </c>
      <c r="Q122" s="13">
        <v>0</v>
      </c>
      <c r="R122" s="13">
        <v>0</v>
      </c>
      <c r="S122" s="13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</row>
    <row r="123" spans="1:31" ht="15.75" x14ac:dyDescent="0.25">
      <c r="A123" s="15" t="s">
        <v>128</v>
      </c>
      <c r="B123" s="78" t="s">
        <v>1785</v>
      </c>
      <c r="C123" s="17" t="s">
        <v>1786</v>
      </c>
      <c r="D123" s="13">
        <v>0.36471870000000001</v>
      </c>
      <c r="E123" s="43" t="s">
        <v>2076</v>
      </c>
      <c r="F123" s="13">
        <v>0.36471870000000001</v>
      </c>
      <c r="G123" s="67">
        <v>0</v>
      </c>
      <c r="H123" s="67">
        <v>0</v>
      </c>
      <c r="I123" s="13">
        <v>0.30393225000000001</v>
      </c>
      <c r="J123" s="13">
        <v>6.0786449999999992E-2</v>
      </c>
      <c r="K123" s="90">
        <v>0.30393225000000001</v>
      </c>
      <c r="L123" s="42">
        <v>2020</v>
      </c>
      <c r="M123" s="90">
        <v>0.29378159999999998</v>
      </c>
      <c r="N123" s="43" t="s">
        <v>116</v>
      </c>
      <c r="O123" s="41" t="s">
        <v>42</v>
      </c>
      <c r="P123" s="13">
        <v>0</v>
      </c>
      <c r="Q123" s="13">
        <v>0</v>
      </c>
      <c r="R123" s="13">
        <v>0</v>
      </c>
      <c r="S123" s="13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</row>
    <row r="124" spans="1:31" ht="31.5" x14ac:dyDescent="0.25">
      <c r="A124" s="15" t="s">
        <v>128</v>
      </c>
      <c r="B124" s="78" t="s">
        <v>1787</v>
      </c>
      <c r="C124" s="17" t="s">
        <v>1788</v>
      </c>
      <c r="D124" s="13">
        <v>0.10557647000000001</v>
      </c>
      <c r="E124" s="43" t="s">
        <v>2076</v>
      </c>
      <c r="F124" s="13">
        <v>0.10557647000000001</v>
      </c>
      <c r="G124" s="67">
        <v>0</v>
      </c>
      <c r="H124" s="67">
        <v>0</v>
      </c>
      <c r="I124" s="13">
        <v>8.7980390000000006E-2</v>
      </c>
      <c r="J124" s="13">
        <v>1.759608E-2</v>
      </c>
      <c r="K124" s="90">
        <v>8.7980390000000006E-2</v>
      </c>
      <c r="L124" s="42">
        <v>2020</v>
      </c>
      <c r="M124" s="90">
        <v>8.8298910000000008E-2</v>
      </c>
      <c r="N124" s="43" t="s">
        <v>116</v>
      </c>
      <c r="O124" s="41" t="s">
        <v>42</v>
      </c>
      <c r="P124" s="13">
        <v>0</v>
      </c>
      <c r="Q124" s="13">
        <v>0</v>
      </c>
      <c r="R124" s="13">
        <v>0</v>
      </c>
      <c r="S124" s="13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</row>
    <row r="125" spans="1:31" ht="31.5" x14ac:dyDescent="0.25">
      <c r="A125" s="15" t="s">
        <v>128</v>
      </c>
      <c r="B125" s="78" t="s">
        <v>1789</v>
      </c>
      <c r="C125" s="17" t="s">
        <v>1790</v>
      </c>
      <c r="D125" s="13">
        <v>0.20214770000000001</v>
      </c>
      <c r="E125" s="43" t="s">
        <v>2076</v>
      </c>
      <c r="F125" s="13">
        <v>0.20214770000000001</v>
      </c>
      <c r="G125" s="67">
        <v>0</v>
      </c>
      <c r="H125" s="67">
        <v>0</v>
      </c>
      <c r="I125" s="13">
        <v>0.16845642</v>
      </c>
      <c r="J125" s="13">
        <v>3.3691280000000018E-2</v>
      </c>
      <c r="K125" s="90">
        <v>0.16845642</v>
      </c>
      <c r="L125" s="42">
        <v>2020</v>
      </c>
      <c r="M125" s="90">
        <v>0.16991100000000001</v>
      </c>
      <c r="N125" s="43" t="s">
        <v>116</v>
      </c>
      <c r="O125" s="41" t="s">
        <v>42</v>
      </c>
      <c r="P125" s="13">
        <v>0</v>
      </c>
      <c r="Q125" s="13">
        <v>0</v>
      </c>
      <c r="R125" s="13">
        <v>0</v>
      </c>
      <c r="S125" s="13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</row>
    <row r="126" spans="1:31" ht="15.75" x14ac:dyDescent="0.25">
      <c r="A126" s="15" t="s">
        <v>128</v>
      </c>
      <c r="B126" s="78" t="s">
        <v>1791</v>
      </c>
      <c r="C126" s="17" t="s">
        <v>1792</v>
      </c>
      <c r="D126" s="13">
        <v>0.11640165</v>
      </c>
      <c r="E126" s="43" t="s">
        <v>2076</v>
      </c>
      <c r="F126" s="13">
        <v>0.11640165</v>
      </c>
      <c r="G126" s="67">
        <v>0</v>
      </c>
      <c r="H126" s="67">
        <v>0</v>
      </c>
      <c r="I126" s="13">
        <v>9.7001370000000003E-2</v>
      </c>
      <c r="J126" s="13">
        <v>1.9400279999999992E-2</v>
      </c>
      <c r="K126" s="90">
        <v>9.700136999999999E-2</v>
      </c>
      <c r="L126" s="42">
        <v>2020</v>
      </c>
      <c r="M126" s="90">
        <v>9.8131824000000006E-2</v>
      </c>
      <c r="N126" s="43" t="s">
        <v>116</v>
      </c>
      <c r="O126" s="41" t="s">
        <v>42</v>
      </c>
      <c r="P126" s="13">
        <v>0</v>
      </c>
      <c r="Q126" s="13">
        <v>0</v>
      </c>
      <c r="R126" s="13">
        <v>0</v>
      </c>
      <c r="S126" s="13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</row>
    <row r="127" spans="1:31" ht="31.5" x14ac:dyDescent="0.25">
      <c r="A127" s="15" t="s">
        <v>128</v>
      </c>
      <c r="B127" s="78" t="s">
        <v>1793</v>
      </c>
      <c r="C127" s="17" t="s">
        <v>1794</v>
      </c>
      <c r="D127" s="13">
        <v>0.12565159000000001</v>
      </c>
      <c r="E127" s="43" t="s">
        <v>2076</v>
      </c>
      <c r="F127" s="13">
        <v>0.12565159000000001</v>
      </c>
      <c r="G127" s="67">
        <v>0</v>
      </c>
      <c r="H127" s="67">
        <v>0</v>
      </c>
      <c r="I127" s="13">
        <v>0.10470966</v>
      </c>
      <c r="J127" s="13">
        <v>2.0941930000000011E-2</v>
      </c>
      <c r="K127" s="90">
        <v>0.10470966</v>
      </c>
      <c r="L127" s="42">
        <v>2020</v>
      </c>
      <c r="M127" s="90">
        <v>0.12041594999999999</v>
      </c>
      <c r="N127" s="43" t="s">
        <v>116</v>
      </c>
      <c r="O127" s="41" t="s">
        <v>42</v>
      </c>
      <c r="P127" s="13">
        <v>0</v>
      </c>
      <c r="Q127" s="13">
        <v>0</v>
      </c>
      <c r="R127" s="13">
        <v>0</v>
      </c>
      <c r="S127" s="13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</row>
    <row r="128" spans="1:31" ht="31.5" x14ac:dyDescent="0.25">
      <c r="A128" s="15" t="s">
        <v>128</v>
      </c>
      <c r="B128" s="78" t="s">
        <v>1795</v>
      </c>
      <c r="C128" s="17" t="s">
        <v>1796</v>
      </c>
      <c r="D128" s="13">
        <v>0.17108186</v>
      </c>
      <c r="E128" s="43" t="s">
        <v>2076</v>
      </c>
      <c r="F128" s="13">
        <v>0.17108186</v>
      </c>
      <c r="G128" s="67">
        <v>0</v>
      </c>
      <c r="H128" s="67">
        <v>0</v>
      </c>
      <c r="I128" s="13">
        <v>0.14256822</v>
      </c>
      <c r="J128" s="13">
        <v>2.8513640000000007E-2</v>
      </c>
      <c r="K128" s="90">
        <v>0.14256822</v>
      </c>
      <c r="L128" s="42">
        <v>2020</v>
      </c>
      <c r="M128" s="90">
        <v>0.38465832999999999</v>
      </c>
      <c r="N128" s="43" t="s">
        <v>116</v>
      </c>
      <c r="O128" s="41" t="s">
        <v>42</v>
      </c>
      <c r="P128" s="13">
        <v>0</v>
      </c>
      <c r="Q128" s="13">
        <v>0</v>
      </c>
      <c r="R128" s="13">
        <v>0</v>
      </c>
      <c r="S128" s="13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</row>
    <row r="129" spans="1:31" ht="15.75" x14ac:dyDescent="0.25">
      <c r="A129" s="15" t="s">
        <v>128</v>
      </c>
      <c r="B129" s="78" t="s">
        <v>1797</v>
      </c>
      <c r="C129" s="17" t="s">
        <v>1798</v>
      </c>
      <c r="D129" s="13">
        <v>0.13197057999999998</v>
      </c>
      <c r="E129" s="43" t="s">
        <v>2076</v>
      </c>
      <c r="F129" s="13">
        <v>0.13197057999999998</v>
      </c>
      <c r="G129" s="67">
        <v>0</v>
      </c>
      <c r="H129" s="67">
        <v>0</v>
      </c>
      <c r="I129" s="13">
        <v>0.10997548</v>
      </c>
      <c r="J129" s="13">
        <v>2.1995099999999976E-2</v>
      </c>
      <c r="K129" s="90">
        <v>0.10997548</v>
      </c>
      <c r="L129" s="42">
        <v>2020</v>
      </c>
      <c r="M129" s="90">
        <v>0.12120135300000001</v>
      </c>
      <c r="N129" s="43" t="s">
        <v>116</v>
      </c>
      <c r="O129" s="41" t="s">
        <v>42</v>
      </c>
      <c r="P129" s="13">
        <v>0</v>
      </c>
      <c r="Q129" s="13">
        <v>0</v>
      </c>
      <c r="R129" s="13">
        <v>0</v>
      </c>
      <c r="S129" s="13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</row>
    <row r="130" spans="1:31" ht="15.75" x14ac:dyDescent="0.25">
      <c r="A130" s="15" t="s">
        <v>128</v>
      </c>
      <c r="B130" s="78" t="s">
        <v>1799</v>
      </c>
      <c r="C130" s="17" t="s">
        <v>1800</v>
      </c>
      <c r="D130" s="13">
        <v>5.4804000000000005E-2</v>
      </c>
      <c r="E130" s="43" t="s">
        <v>2076</v>
      </c>
      <c r="F130" s="13">
        <v>5.4804000000000005E-2</v>
      </c>
      <c r="G130" s="67">
        <v>0</v>
      </c>
      <c r="H130" s="67">
        <v>0</v>
      </c>
      <c r="I130" s="13">
        <v>4.5670000000000002E-2</v>
      </c>
      <c r="J130" s="13">
        <v>9.1340000000000032E-3</v>
      </c>
      <c r="K130" s="90">
        <v>4.5670000000000002E-2</v>
      </c>
      <c r="L130" s="42">
        <v>2020</v>
      </c>
      <c r="M130" s="90">
        <v>5.3480859999999998E-2</v>
      </c>
      <c r="N130" s="43" t="s">
        <v>116</v>
      </c>
      <c r="O130" s="41" t="s">
        <v>42</v>
      </c>
      <c r="P130" s="13">
        <v>0</v>
      </c>
      <c r="Q130" s="13">
        <v>0</v>
      </c>
      <c r="R130" s="13">
        <v>0</v>
      </c>
      <c r="S130" s="13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</row>
    <row r="131" spans="1:31" ht="31.5" x14ac:dyDescent="0.25">
      <c r="A131" s="15" t="s">
        <v>128</v>
      </c>
      <c r="B131" s="78" t="s">
        <v>1801</v>
      </c>
      <c r="C131" s="17" t="s">
        <v>1802</v>
      </c>
      <c r="D131" s="13">
        <v>1.077</v>
      </c>
      <c r="E131" s="43" t="s">
        <v>2076</v>
      </c>
      <c r="F131" s="13">
        <v>1.077</v>
      </c>
      <c r="G131" s="67">
        <v>0</v>
      </c>
      <c r="H131" s="67">
        <v>0</v>
      </c>
      <c r="I131" s="13">
        <v>0.89749999999999996</v>
      </c>
      <c r="J131" s="13">
        <v>0.17949999999999999</v>
      </c>
      <c r="K131" s="90">
        <v>0.89749999999999996</v>
      </c>
      <c r="L131" s="42">
        <v>2020</v>
      </c>
      <c r="M131" s="90">
        <v>1.2057203400000001</v>
      </c>
      <c r="N131" s="43" t="s">
        <v>116</v>
      </c>
      <c r="O131" s="41" t="s">
        <v>42</v>
      </c>
      <c r="P131" s="13">
        <v>0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</row>
    <row r="132" spans="1:31" ht="47.25" x14ac:dyDescent="0.25">
      <c r="A132" s="15" t="s">
        <v>128</v>
      </c>
      <c r="B132" s="78" t="s">
        <v>1803</v>
      </c>
      <c r="C132" s="17" t="s">
        <v>1804</v>
      </c>
      <c r="D132" s="13">
        <v>1.3295999999999999</v>
      </c>
      <c r="E132" s="43" t="s">
        <v>2076</v>
      </c>
      <c r="F132" s="13">
        <v>1.3295999999999999</v>
      </c>
      <c r="G132" s="67">
        <v>0</v>
      </c>
      <c r="H132" s="67">
        <v>0</v>
      </c>
      <c r="I132" s="13">
        <v>1.1080000000000001</v>
      </c>
      <c r="J132" s="13">
        <v>0.2215999999999998</v>
      </c>
      <c r="K132" s="90">
        <v>1.1080000000000001</v>
      </c>
      <c r="L132" s="42">
        <v>2020</v>
      </c>
      <c r="M132" s="90">
        <v>1.10813378</v>
      </c>
      <c r="N132" s="43" t="s">
        <v>2082</v>
      </c>
      <c r="O132" s="41" t="s">
        <v>42</v>
      </c>
      <c r="P132" s="13">
        <v>0</v>
      </c>
      <c r="Q132" s="13">
        <v>0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</row>
    <row r="133" spans="1:31" ht="31.5" x14ac:dyDescent="0.25">
      <c r="A133" s="15" t="s">
        <v>128</v>
      </c>
      <c r="B133" s="78" t="s">
        <v>1805</v>
      </c>
      <c r="C133" s="17" t="s">
        <v>1806</v>
      </c>
      <c r="D133" s="13">
        <v>6.2543249999999995E-2</v>
      </c>
      <c r="E133" s="43" t="s">
        <v>2076</v>
      </c>
      <c r="F133" s="13">
        <v>6.2543249999999995E-2</v>
      </c>
      <c r="G133" s="67">
        <v>0</v>
      </c>
      <c r="H133" s="67">
        <v>0</v>
      </c>
      <c r="I133" s="13">
        <v>5.2119369999999998E-2</v>
      </c>
      <c r="J133" s="13">
        <v>1.0423879999999996E-2</v>
      </c>
      <c r="K133" s="90">
        <v>0</v>
      </c>
      <c r="L133" s="42">
        <v>2020</v>
      </c>
      <c r="M133" s="90">
        <v>0</v>
      </c>
      <c r="N133" s="43" t="s">
        <v>116</v>
      </c>
      <c r="O133" s="41" t="s">
        <v>42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</row>
    <row r="134" spans="1:31" ht="15.75" x14ac:dyDescent="0.25">
      <c r="A134" s="15" t="s">
        <v>128</v>
      </c>
      <c r="B134" s="78" t="s">
        <v>1807</v>
      </c>
      <c r="C134" s="17" t="s">
        <v>1808</v>
      </c>
      <c r="D134" s="13">
        <v>0.57278832999999996</v>
      </c>
      <c r="E134" s="43" t="s">
        <v>2076</v>
      </c>
      <c r="F134" s="13">
        <v>0.57278832999999996</v>
      </c>
      <c r="G134" s="67">
        <v>0</v>
      </c>
      <c r="H134" s="67">
        <v>0</v>
      </c>
      <c r="I134" s="13">
        <v>0.47732360999999995</v>
      </c>
      <c r="J134" s="13">
        <v>9.5464720000000003E-2</v>
      </c>
      <c r="K134" s="90">
        <v>0.47732361000000001</v>
      </c>
      <c r="L134" s="42">
        <v>2020</v>
      </c>
      <c r="M134" s="90">
        <v>0.47732360999999995</v>
      </c>
      <c r="N134" s="43" t="s">
        <v>88</v>
      </c>
      <c r="O134" s="41" t="s">
        <v>42</v>
      </c>
      <c r="P134" s="13">
        <v>0</v>
      </c>
      <c r="Q134" s="13">
        <v>0</v>
      </c>
      <c r="R134" s="13">
        <v>0</v>
      </c>
      <c r="S134" s="13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</row>
    <row r="135" spans="1:31" ht="15.75" x14ac:dyDescent="0.25">
      <c r="A135" s="15" t="s">
        <v>128</v>
      </c>
      <c r="B135" s="78" t="s">
        <v>1809</v>
      </c>
      <c r="C135" s="17" t="s">
        <v>1810</v>
      </c>
      <c r="D135" s="13">
        <v>2.5800999999999998</v>
      </c>
      <c r="E135" s="43" t="s">
        <v>2076</v>
      </c>
      <c r="F135" s="13">
        <v>0.8627999999999999</v>
      </c>
      <c r="G135" s="67">
        <v>0</v>
      </c>
      <c r="H135" s="67">
        <v>0</v>
      </c>
      <c r="I135" s="13">
        <v>0.71899999999999997</v>
      </c>
      <c r="J135" s="13">
        <v>0.14379999999999993</v>
      </c>
      <c r="K135" s="90">
        <v>0.71899999999999997</v>
      </c>
      <c r="L135" s="42">
        <v>2020</v>
      </c>
      <c r="M135" s="90">
        <v>1.4493719299999999</v>
      </c>
      <c r="N135" s="43" t="s">
        <v>114</v>
      </c>
      <c r="O135" s="41" t="s">
        <v>42</v>
      </c>
      <c r="P135" s="13">
        <v>0</v>
      </c>
      <c r="Q135" s="13">
        <v>0</v>
      </c>
      <c r="R135" s="13">
        <v>0</v>
      </c>
      <c r="S135" s="13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</row>
    <row r="136" spans="1:31" ht="15.75" x14ac:dyDescent="0.25">
      <c r="A136" s="15" t="s">
        <v>128</v>
      </c>
      <c r="B136" s="78" t="s">
        <v>1811</v>
      </c>
      <c r="C136" s="17" t="s">
        <v>1812</v>
      </c>
      <c r="D136" s="13">
        <v>9.9599999999999994E-2</v>
      </c>
      <c r="E136" s="43" t="s">
        <v>2076</v>
      </c>
      <c r="F136" s="13">
        <v>9.9599999999999994E-2</v>
      </c>
      <c r="G136" s="67">
        <v>0</v>
      </c>
      <c r="H136" s="67">
        <v>0</v>
      </c>
      <c r="I136" s="13">
        <v>8.3000000000000004E-2</v>
      </c>
      <c r="J136" s="13">
        <v>1.659999999999999E-2</v>
      </c>
      <c r="K136" s="90">
        <v>8.3000000000000004E-2</v>
      </c>
      <c r="L136" s="42">
        <v>2020</v>
      </c>
      <c r="M136" s="90">
        <v>0.14000000000000001</v>
      </c>
      <c r="N136" s="43" t="s">
        <v>91</v>
      </c>
      <c r="O136" s="41" t="s">
        <v>42</v>
      </c>
      <c r="P136" s="13">
        <v>0</v>
      </c>
      <c r="Q136" s="13">
        <v>0</v>
      </c>
      <c r="R136" s="13">
        <v>0</v>
      </c>
      <c r="S136" s="13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</row>
    <row r="137" spans="1:31" ht="15.75" x14ac:dyDescent="0.25">
      <c r="A137" s="15" t="s">
        <v>128</v>
      </c>
      <c r="B137" s="78" t="s">
        <v>1813</v>
      </c>
      <c r="C137" s="17" t="s">
        <v>1814</v>
      </c>
      <c r="D137" s="13">
        <v>0.4288787</v>
      </c>
      <c r="E137" s="43" t="s">
        <v>2076</v>
      </c>
      <c r="F137" s="13">
        <v>0.4288787</v>
      </c>
      <c r="G137" s="67">
        <v>0</v>
      </c>
      <c r="H137" s="67">
        <v>0</v>
      </c>
      <c r="I137" s="13">
        <v>0.35739892000000001</v>
      </c>
      <c r="J137" s="13">
        <v>7.1479779999999993E-2</v>
      </c>
      <c r="K137" s="90">
        <v>0.35739891999999995</v>
      </c>
      <c r="L137" s="42">
        <v>2020</v>
      </c>
      <c r="M137" s="90">
        <v>0.75637799999999999</v>
      </c>
      <c r="N137" s="43" t="s">
        <v>91</v>
      </c>
      <c r="O137" s="41" t="s">
        <v>42</v>
      </c>
      <c r="P137" s="13">
        <v>0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</row>
    <row r="138" spans="1:31" ht="15.75" x14ac:dyDescent="0.25">
      <c r="A138" s="15" t="s">
        <v>128</v>
      </c>
      <c r="B138" s="78" t="s">
        <v>1815</v>
      </c>
      <c r="C138" s="17" t="s">
        <v>1816</v>
      </c>
      <c r="D138" s="13">
        <v>0.47</v>
      </c>
      <c r="E138" s="43" t="s">
        <v>2076</v>
      </c>
      <c r="F138" s="13">
        <v>0.47</v>
      </c>
      <c r="G138" s="67">
        <v>0</v>
      </c>
      <c r="H138" s="67">
        <v>0</v>
      </c>
      <c r="I138" s="13">
        <v>0.39166666999999999</v>
      </c>
      <c r="J138" s="13">
        <v>7.8333329999999979E-2</v>
      </c>
      <c r="K138" s="90">
        <v>0.39166666999999999</v>
      </c>
      <c r="L138" s="42">
        <v>2020</v>
      </c>
      <c r="M138" s="90">
        <v>0.39166666999999999</v>
      </c>
      <c r="N138" s="43" t="s">
        <v>88</v>
      </c>
      <c r="O138" s="41" t="s">
        <v>42</v>
      </c>
      <c r="P138" s="13">
        <v>0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</row>
    <row r="139" spans="1:31" ht="31.5" x14ac:dyDescent="0.25">
      <c r="A139" s="15" t="s">
        <v>128</v>
      </c>
      <c r="B139" s="78" t="s">
        <v>1817</v>
      </c>
      <c r="C139" s="17" t="s">
        <v>1818</v>
      </c>
      <c r="D139" s="13">
        <v>5.3440559999999993</v>
      </c>
      <c r="E139" s="43" t="s">
        <v>2076</v>
      </c>
      <c r="F139" s="13">
        <v>5.3440559999999993</v>
      </c>
      <c r="G139" s="67">
        <v>0</v>
      </c>
      <c r="H139" s="67">
        <v>0</v>
      </c>
      <c r="I139" s="13">
        <v>4.4533800000000001</v>
      </c>
      <c r="J139" s="13">
        <v>0.89067599999999914</v>
      </c>
      <c r="K139" s="90">
        <v>4.4533800000000001</v>
      </c>
      <c r="L139" s="42">
        <v>2020</v>
      </c>
      <c r="M139" s="90">
        <v>4.5039999999999996</v>
      </c>
      <c r="N139" s="43" t="s">
        <v>113</v>
      </c>
      <c r="O139" s="41" t="s">
        <v>42</v>
      </c>
      <c r="P139" s="13">
        <v>0</v>
      </c>
      <c r="Q139" s="13">
        <v>0</v>
      </c>
      <c r="R139" s="13">
        <v>0</v>
      </c>
      <c r="S139" s="13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</row>
    <row r="140" spans="1:31" ht="31.5" x14ac:dyDescent="0.25">
      <c r="A140" s="15" t="s">
        <v>128</v>
      </c>
      <c r="B140" s="78" t="s">
        <v>1819</v>
      </c>
      <c r="C140" s="17" t="s">
        <v>1820</v>
      </c>
      <c r="D140" s="13">
        <v>3.9918400000000003</v>
      </c>
      <c r="E140" s="43" t="s">
        <v>2076</v>
      </c>
      <c r="F140" s="13">
        <v>3.9918400000000003</v>
      </c>
      <c r="G140" s="67">
        <v>0</v>
      </c>
      <c r="H140" s="67">
        <v>0</v>
      </c>
      <c r="I140" s="13">
        <v>3.3265333300000002</v>
      </c>
      <c r="J140" s="13">
        <v>0.6653066700000001</v>
      </c>
      <c r="K140" s="90">
        <v>3.3265333300000002</v>
      </c>
      <c r="L140" s="42">
        <v>2020</v>
      </c>
      <c r="M140" s="90">
        <v>3.7290000000000001</v>
      </c>
      <c r="N140" s="43" t="s">
        <v>113</v>
      </c>
      <c r="O140" s="41" t="s">
        <v>42</v>
      </c>
      <c r="P140" s="13">
        <v>0</v>
      </c>
      <c r="Q140" s="13">
        <v>0</v>
      </c>
      <c r="R140" s="13">
        <v>0</v>
      </c>
      <c r="S140" s="13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</row>
    <row r="141" spans="1:31" ht="66.75" customHeight="1" x14ac:dyDescent="0.25">
      <c r="A141" s="15" t="s">
        <v>128</v>
      </c>
      <c r="B141" s="78" t="s">
        <v>1821</v>
      </c>
      <c r="C141" s="17" t="s">
        <v>1822</v>
      </c>
      <c r="D141" s="13">
        <v>0.4355</v>
      </c>
      <c r="E141" s="43" t="s">
        <v>2076</v>
      </c>
      <c r="F141" s="13">
        <v>0.4355</v>
      </c>
      <c r="G141" s="67">
        <v>0</v>
      </c>
      <c r="H141" s="67">
        <v>0</v>
      </c>
      <c r="I141" s="13">
        <v>0.36291667</v>
      </c>
      <c r="J141" s="13">
        <v>7.2583330000000001E-2</v>
      </c>
      <c r="K141" s="90">
        <v>0.36291667</v>
      </c>
      <c r="L141" s="42">
        <v>2020</v>
      </c>
      <c r="M141" s="90">
        <v>0.36326907999999997</v>
      </c>
      <c r="N141" s="82" t="s">
        <v>644</v>
      </c>
      <c r="O141" s="41" t="s">
        <v>42</v>
      </c>
      <c r="P141" s="13">
        <v>0</v>
      </c>
      <c r="Q141" s="13">
        <v>0</v>
      </c>
      <c r="R141" s="13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</row>
    <row r="142" spans="1:31" ht="45" customHeight="1" x14ac:dyDescent="0.25">
      <c r="A142" s="15" t="s">
        <v>128</v>
      </c>
      <c r="B142" s="78" t="s">
        <v>1823</v>
      </c>
      <c r="C142" s="17" t="s">
        <v>1824</v>
      </c>
      <c r="D142" s="13">
        <v>4.8037660899999999</v>
      </c>
      <c r="E142" s="43" t="s">
        <v>2075</v>
      </c>
      <c r="F142" s="13">
        <v>4.8037660899999999</v>
      </c>
      <c r="G142" s="67">
        <v>0</v>
      </c>
      <c r="H142" s="67">
        <v>0</v>
      </c>
      <c r="I142" s="13">
        <v>0</v>
      </c>
      <c r="J142" s="13">
        <v>4.8037660899999999</v>
      </c>
      <c r="K142" s="90">
        <v>4.0031384000000001</v>
      </c>
      <c r="L142" s="42">
        <v>2020</v>
      </c>
      <c r="M142" s="90">
        <v>4.0030000000000001</v>
      </c>
      <c r="N142" s="43" t="s">
        <v>2083</v>
      </c>
      <c r="O142" s="41" t="s">
        <v>42</v>
      </c>
      <c r="P142" s="13">
        <v>0</v>
      </c>
      <c r="Q142" s="13">
        <v>0</v>
      </c>
      <c r="R142" s="13">
        <v>0</v>
      </c>
      <c r="S142" s="13">
        <v>5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</row>
    <row r="143" spans="1:31" ht="45" customHeight="1" x14ac:dyDescent="0.25">
      <c r="A143" s="15" t="s">
        <v>128</v>
      </c>
      <c r="B143" s="78" t="s">
        <v>1825</v>
      </c>
      <c r="C143" s="17" t="s">
        <v>1826</v>
      </c>
      <c r="D143" s="13">
        <v>57.177849999999999</v>
      </c>
      <c r="E143" s="43" t="s">
        <v>2076</v>
      </c>
      <c r="F143" s="13">
        <v>0.79325599999999996</v>
      </c>
      <c r="G143" s="67">
        <v>0</v>
      </c>
      <c r="H143" s="67">
        <v>0</v>
      </c>
      <c r="I143" s="13">
        <v>0.66437999999999997</v>
      </c>
      <c r="J143" s="13">
        <v>0.12887599999999999</v>
      </c>
      <c r="K143" s="90">
        <v>1.9999999999999997E-2</v>
      </c>
      <c r="L143" s="42">
        <v>2020</v>
      </c>
      <c r="M143" s="90">
        <v>20.1875</v>
      </c>
      <c r="N143" s="43" t="s">
        <v>112</v>
      </c>
      <c r="O143" s="41" t="s">
        <v>42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</row>
    <row r="144" spans="1:31" ht="45" customHeight="1" x14ac:dyDescent="0.25">
      <c r="A144" s="15" t="s">
        <v>128</v>
      </c>
      <c r="B144" s="77" t="s">
        <v>637</v>
      </c>
      <c r="C144" s="17" t="s">
        <v>641</v>
      </c>
      <c r="D144" s="13">
        <v>1.92</v>
      </c>
      <c r="E144" s="43" t="s">
        <v>110</v>
      </c>
      <c r="F144" s="13">
        <v>1.92</v>
      </c>
      <c r="G144" s="67">
        <v>0</v>
      </c>
      <c r="H144" s="67">
        <v>0</v>
      </c>
      <c r="I144" s="13">
        <v>1.6</v>
      </c>
      <c r="J144" s="13">
        <v>0.31999999999999995</v>
      </c>
      <c r="K144" s="90">
        <v>1.6</v>
      </c>
      <c r="L144" s="42">
        <v>2023</v>
      </c>
      <c r="M144" s="90">
        <v>0</v>
      </c>
      <c r="N144" s="43" t="s">
        <v>644</v>
      </c>
      <c r="O144" s="41" t="s">
        <v>42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</row>
    <row r="145" spans="1:31" ht="47.25" x14ac:dyDescent="0.25">
      <c r="A145" s="15" t="s">
        <v>128</v>
      </c>
      <c r="B145" s="77" t="s">
        <v>1194</v>
      </c>
      <c r="C145" s="17" t="s">
        <v>1195</v>
      </c>
      <c r="D145" s="13">
        <v>129.055087224</v>
      </c>
      <c r="E145" s="43" t="s">
        <v>110</v>
      </c>
      <c r="F145" s="13">
        <v>129.055087224</v>
      </c>
      <c r="G145" s="67">
        <v>0</v>
      </c>
      <c r="H145" s="67">
        <v>0</v>
      </c>
      <c r="I145" s="13">
        <v>0</v>
      </c>
      <c r="J145" s="13">
        <v>129.055087224</v>
      </c>
      <c r="K145" s="90">
        <v>107.54590602</v>
      </c>
      <c r="L145" s="42">
        <v>2025</v>
      </c>
      <c r="M145" s="90">
        <v>0</v>
      </c>
      <c r="N145" s="43" t="s">
        <v>2085</v>
      </c>
      <c r="O145" s="41" t="s">
        <v>42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</row>
    <row r="146" spans="1:31" ht="52.5" customHeight="1" x14ac:dyDescent="0.25">
      <c r="A146" s="15" t="s">
        <v>128</v>
      </c>
      <c r="B146" s="77" t="s">
        <v>1196</v>
      </c>
      <c r="C146" s="17" t="s">
        <v>1197</v>
      </c>
      <c r="D146" s="13">
        <v>38.121014448000004</v>
      </c>
      <c r="E146" s="43" t="s">
        <v>110</v>
      </c>
      <c r="F146" s="13">
        <v>38.121014448000004</v>
      </c>
      <c r="G146" s="67">
        <v>0</v>
      </c>
      <c r="H146" s="67">
        <v>0</v>
      </c>
      <c r="I146" s="13">
        <v>0</v>
      </c>
      <c r="J146" s="13">
        <v>38.121014448000004</v>
      </c>
      <c r="K146" s="90">
        <v>31.76751204</v>
      </c>
      <c r="L146" s="42">
        <v>2023</v>
      </c>
      <c r="M146" s="90">
        <v>0</v>
      </c>
      <c r="N146" s="43"/>
      <c r="O146" s="41" t="s">
        <v>42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</row>
    <row r="147" spans="1:31" ht="45" customHeight="1" x14ac:dyDescent="0.25">
      <c r="A147" s="15" t="s">
        <v>128</v>
      </c>
      <c r="B147" s="16" t="s">
        <v>1198</v>
      </c>
      <c r="C147" s="17" t="s">
        <v>1199</v>
      </c>
      <c r="D147" s="13">
        <v>17.667384012000003</v>
      </c>
      <c r="E147" s="43" t="s">
        <v>110</v>
      </c>
      <c r="F147" s="13">
        <v>17.667384012000003</v>
      </c>
      <c r="G147" s="67">
        <v>0</v>
      </c>
      <c r="H147" s="67">
        <v>0</v>
      </c>
      <c r="I147" s="13">
        <v>0</v>
      </c>
      <c r="J147" s="13">
        <v>17.667384012000003</v>
      </c>
      <c r="K147" s="90">
        <v>14.72282001</v>
      </c>
      <c r="L147" s="42">
        <v>2023</v>
      </c>
      <c r="M147" s="90">
        <v>0</v>
      </c>
      <c r="N147" s="43"/>
      <c r="O147" s="41" t="s">
        <v>42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</row>
    <row r="148" spans="1:31" ht="47.25" x14ac:dyDescent="0.25">
      <c r="A148" s="15" t="s">
        <v>128</v>
      </c>
      <c r="B148" s="16" t="s">
        <v>1200</v>
      </c>
      <c r="C148" s="17" t="s">
        <v>1201</v>
      </c>
      <c r="D148" s="13">
        <v>18.061894415999998</v>
      </c>
      <c r="E148" s="43" t="s">
        <v>110</v>
      </c>
      <c r="F148" s="13">
        <v>18.061894415999998</v>
      </c>
      <c r="G148" s="67">
        <v>0</v>
      </c>
      <c r="H148" s="67">
        <v>0</v>
      </c>
      <c r="I148" s="13">
        <v>15.05157868</v>
      </c>
      <c r="J148" s="13">
        <v>3.0103157359999972</v>
      </c>
      <c r="K148" s="90">
        <v>15.05157868</v>
      </c>
      <c r="L148" s="42">
        <v>2025</v>
      </c>
      <c r="M148" s="90">
        <v>0</v>
      </c>
      <c r="N148" s="82" t="s">
        <v>2086</v>
      </c>
      <c r="O148" s="41" t="s">
        <v>42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</row>
    <row r="149" spans="1:31" ht="56.25" customHeight="1" x14ac:dyDescent="0.25">
      <c r="A149" s="15" t="s">
        <v>128</v>
      </c>
      <c r="B149" s="16" t="s">
        <v>1202</v>
      </c>
      <c r="C149" s="17" t="s">
        <v>1203</v>
      </c>
      <c r="D149" s="13">
        <v>0.57958970399999998</v>
      </c>
      <c r="E149" s="43" t="s">
        <v>110</v>
      </c>
      <c r="F149" s="13">
        <v>0.57958970399999998</v>
      </c>
      <c r="G149" s="67">
        <v>0</v>
      </c>
      <c r="H149" s="67">
        <v>0</v>
      </c>
      <c r="I149" s="13">
        <v>0.48299142</v>
      </c>
      <c r="J149" s="13">
        <v>9.6598283999999979E-2</v>
      </c>
      <c r="K149" s="90">
        <v>0.48299142</v>
      </c>
      <c r="L149" s="42">
        <v>2023</v>
      </c>
      <c r="M149" s="90">
        <v>0</v>
      </c>
      <c r="N149" s="43"/>
      <c r="O149" s="41" t="s">
        <v>42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</row>
    <row r="150" spans="1:31" ht="54" customHeight="1" x14ac:dyDescent="0.25">
      <c r="A150" s="15" t="s">
        <v>128</v>
      </c>
      <c r="B150" s="16" t="s">
        <v>1204</v>
      </c>
      <c r="C150" s="17" t="s">
        <v>1205</v>
      </c>
      <c r="D150" s="13">
        <v>46.800000000000004</v>
      </c>
      <c r="E150" s="43" t="s">
        <v>110</v>
      </c>
      <c r="F150" s="13">
        <v>46.800000000000004</v>
      </c>
      <c r="G150" s="67">
        <v>0</v>
      </c>
      <c r="H150" s="67">
        <v>0</v>
      </c>
      <c r="I150" s="13">
        <v>0</v>
      </c>
      <c r="J150" s="13">
        <v>46.800000000000004</v>
      </c>
      <c r="K150" s="90">
        <v>39</v>
      </c>
      <c r="L150" s="42">
        <v>2023</v>
      </c>
      <c r="M150" s="90">
        <v>0</v>
      </c>
      <c r="N150" s="43"/>
      <c r="O150" s="41" t="s">
        <v>42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</row>
    <row r="151" spans="1:31" ht="45" customHeight="1" x14ac:dyDescent="0.25">
      <c r="A151" s="15" t="s">
        <v>128</v>
      </c>
      <c r="B151" s="16" t="s">
        <v>1206</v>
      </c>
      <c r="C151" s="17" t="s">
        <v>1207</v>
      </c>
      <c r="D151" s="13">
        <v>48.921968543999995</v>
      </c>
      <c r="E151" s="43" t="s">
        <v>110</v>
      </c>
      <c r="F151" s="13">
        <v>48.921968543999995</v>
      </c>
      <c r="G151" s="67">
        <v>0</v>
      </c>
      <c r="H151" s="67">
        <v>0</v>
      </c>
      <c r="I151" s="13">
        <v>0</v>
      </c>
      <c r="J151" s="13">
        <v>48.921968543999995</v>
      </c>
      <c r="K151" s="90">
        <v>40.768307119999996</v>
      </c>
      <c r="L151" s="42">
        <v>2024</v>
      </c>
      <c r="M151" s="90">
        <v>0</v>
      </c>
      <c r="N151" s="43"/>
      <c r="O151" s="41" t="s">
        <v>42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</row>
    <row r="152" spans="1:31" ht="45" customHeight="1" x14ac:dyDescent="0.25">
      <c r="A152" s="15" t="s">
        <v>128</v>
      </c>
      <c r="B152" s="16" t="s">
        <v>1208</v>
      </c>
      <c r="C152" s="17" t="s">
        <v>1209</v>
      </c>
      <c r="D152" s="13">
        <v>63.436766400000003</v>
      </c>
      <c r="E152" s="43" t="s">
        <v>110</v>
      </c>
      <c r="F152" s="13">
        <v>63.436766400000003</v>
      </c>
      <c r="G152" s="67">
        <v>0</v>
      </c>
      <c r="H152" s="67">
        <v>0</v>
      </c>
      <c r="I152" s="13">
        <v>52.863971999999997</v>
      </c>
      <c r="J152" s="13">
        <v>10.572794400000006</v>
      </c>
      <c r="K152" s="90">
        <v>52.863972000000004</v>
      </c>
      <c r="L152" s="42">
        <v>2023</v>
      </c>
      <c r="M152" s="90">
        <v>0</v>
      </c>
      <c r="N152" s="43" t="s">
        <v>2098</v>
      </c>
      <c r="O152" s="41" t="s">
        <v>42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</row>
    <row r="153" spans="1:31" ht="51" customHeight="1" x14ac:dyDescent="0.25">
      <c r="A153" s="15" t="s">
        <v>128</v>
      </c>
      <c r="B153" s="16" t="s">
        <v>1210</v>
      </c>
      <c r="C153" s="17" t="s">
        <v>1211</v>
      </c>
      <c r="D153" s="13">
        <v>24</v>
      </c>
      <c r="E153" s="43" t="s">
        <v>110</v>
      </c>
      <c r="F153" s="13">
        <v>24</v>
      </c>
      <c r="G153" s="67">
        <v>0</v>
      </c>
      <c r="H153" s="67">
        <v>0</v>
      </c>
      <c r="I153" s="13">
        <v>0</v>
      </c>
      <c r="J153" s="13">
        <v>24</v>
      </c>
      <c r="K153" s="90">
        <v>20</v>
      </c>
      <c r="L153" s="42">
        <v>2023</v>
      </c>
      <c r="M153" s="90">
        <v>0</v>
      </c>
      <c r="N153" s="43" t="s">
        <v>2097</v>
      </c>
      <c r="O153" s="41" t="s">
        <v>42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</row>
    <row r="154" spans="1:31" ht="31.5" x14ac:dyDescent="0.25">
      <c r="A154" s="15" t="s">
        <v>128</v>
      </c>
      <c r="B154" s="20" t="s">
        <v>161</v>
      </c>
      <c r="C154" s="22" t="s">
        <v>56</v>
      </c>
      <c r="D154" s="13">
        <v>2.392512</v>
      </c>
      <c r="E154" s="43" t="s">
        <v>2076</v>
      </c>
      <c r="F154" s="13">
        <v>2.392512</v>
      </c>
      <c r="G154" s="67">
        <v>0</v>
      </c>
      <c r="H154" s="67">
        <v>0</v>
      </c>
      <c r="I154" s="13">
        <v>1.99376</v>
      </c>
      <c r="J154" s="13">
        <v>0.39875200000000016</v>
      </c>
      <c r="K154" s="90">
        <v>1.99376</v>
      </c>
      <c r="L154" s="42">
        <v>2022</v>
      </c>
      <c r="M154" s="90">
        <v>1.92722693</v>
      </c>
      <c r="N154" s="43" t="s">
        <v>88</v>
      </c>
      <c r="O154" s="41" t="s">
        <v>42</v>
      </c>
      <c r="P154" s="13">
        <v>0</v>
      </c>
      <c r="Q154" s="13">
        <v>0</v>
      </c>
      <c r="R154" s="13">
        <v>0</v>
      </c>
      <c r="S154" s="13">
        <v>1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</row>
    <row r="155" spans="1:31" ht="31.5" x14ac:dyDescent="0.25">
      <c r="A155" s="15" t="s">
        <v>128</v>
      </c>
      <c r="B155" s="20" t="s">
        <v>194</v>
      </c>
      <c r="C155" s="23" t="s">
        <v>195</v>
      </c>
      <c r="D155" s="13">
        <v>0</v>
      </c>
      <c r="E155" s="43" t="s">
        <v>110</v>
      </c>
      <c r="F155" s="13">
        <v>0</v>
      </c>
      <c r="G155" s="67">
        <v>0</v>
      </c>
      <c r="H155" s="67">
        <v>0</v>
      </c>
      <c r="I155" s="13">
        <v>0</v>
      </c>
      <c r="J155" s="13">
        <v>0</v>
      </c>
      <c r="K155" s="90">
        <v>0</v>
      </c>
      <c r="L155" s="42" t="s">
        <v>42</v>
      </c>
      <c r="M155" s="90">
        <v>0</v>
      </c>
      <c r="N155" s="43" t="s">
        <v>88</v>
      </c>
      <c r="O155" s="41" t="s">
        <v>42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</row>
    <row r="156" spans="1:31" ht="31.5" x14ac:dyDescent="0.25">
      <c r="A156" s="15" t="s">
        <v>128</v>
      </c>
      <c r="B156" s="20" t="s">
        <v>196</v>
      </c>
      <c r="C156" s="23" t="s">
        <v>197</v>
      </c>
      <c r="D156" s="13">
        <v>0</v>
      </c>
      <c r="E156" s="43" t="s">
        <v>110</v>
      </c>
      <c r="F156" s="13">
        <v>0</v>
      </c>
      <c r="G156" s="67">
        <v>0</v>
      </c>
      <c r="H156" s="67">
        <v>0</v>
      </c>
      <c r="I156" s="13">
        <v>0</v>
      </c>
      <c r="J156" s="13">
        <v>0</v>
      </c>
      <c r="K156" s="90">
        <v>0</v>
      </c>
      <c r="L156" s="42" t="s">
        <v>42</v>
      </c>
      <c r="M156" s="90">
        <v>0</v>
      </c>
      <c r="N156" s="43" t="s">
        <v>88</v>
      </c>
      <c r="O156" s="41" t="s">
        <v>42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</row>
    <row r="157" spans="1:31" ht="15.75" x14ac:dyDescent="0.25">
      <c r="A157" s="15" t="s">
        <v>128</v>
      </c>
      <c r="B157" s="20" t="s">
        <v>1212</v>
      </c>
      <c r="C157" s="23" t="s">
        <v>198</v>
      </c>
      <c r="D157" s="13">
        <v>0.53086266000000004</v>
      </c>
      <c r="E157" s="43" t="s">
        <v>110</v>
      </c>
      <c r="F157" s="13">
        <v>0.53086266000000004</v>
      </c>
      <c r="G157" s="67">
        <v>0</v>
      </c>
      <c r="H157" s="67">
        <v>0</v>
      </c>
      <c r="I157" s="13">
        <v>0.44238555000000002</v>
      </c>
      <c r="J157" s="13">
        <v>8.8477110000000025E-2</v>
      </c>
      <c r="K157" s="90">
        <v>0.44238555000000002</v>
      </c>
      <c r="L157" s="42">
        <v>2023</v>
      </c>
      <c r="M157" s="90">
        <v>0.44238555000000002</v>
      </c>
      <c r="N157" s="43" t="s">
        <v>88</v>
      </c>
      <c r="O157" s="41" t="s">
        <v>42</v>
      </c>
      <c r="P157" s="13">
        <v>0</v>
      </c>
      <c r="Q157" s="13">
        <v>0</v>
      </c>
      <c r="R157" s="13">
        <v>0</v>
      </c>
      <c r="S157" s="13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</row>
    <row r="158" spans="1:31" ht="31.5" x14ac:dyDescent="0.25">
      <c r="A158" s="15" t="s">
        <v>128</v>
      </c>
      <c r="B158" s="20" t="s">
        <v>1213</v>
      </c>
      <c r="C158" s="23" t="s">
        <v>199</v>
      </c>
      <c r="D158" s="13">
        <v>2.699212224</v>
      </c>
      <c r="E158" s="43" t="s">
        <v>110</v>
      </c>
      <c r="F158" s="13">
        <v>2.699212224</v>
      </c>
      <c r="G158" s="67">
        <v>0</v>
      </c>
      <c r="H158" s="67">
        <v>0</v>
      </c>
      <c r="I158" s="13">
        <v>2.24934352</v>
      </c>
      <c r="J158" s="13">
        <v>0.44986870400000001</v>
      </c>
      <c r="K158" s="90">
        <v>2.24934352</v>
      </c>
      <c r="L158" s="42">
        <v>2023</v>
      </c>
      <c r="M158" s="90">
        <v>2.24934352</v>
      </c>
      <c r="N158" s="43" t="s">
        <v>88</v>
      </c>
      <c r="O158" s="41" t="s">
        <v>42</v>
      </c>
      <c r="P158" s="13">
        <v>0</v>
      </c>
      <c r="Q158" s="13">
        <v>0</v>
      </c>
      <c r="R158" s="13">
        <v>0</v>
      </c>
      <c r="S158" s="13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</row>
    <row r="159" spans="1:31" ht="31.5" x14ac:dyDescent="0.25">
      <c r="A159" s="15" t="s">
        <v>128</v>
      </c>
      <c r="B159" s="20" t="s">
        <v>1214</v>
      </c>
      <c r="C159" s="23" t="s">
        <v>1215</v>
      </c>
      <c r="D159" s="13">
        <v>3.2491255800000003</v>
      </c>
      <c r="E159" s="43" t="s">
        <v>110</v>
      </c>
      <c r="F159" s="13">
        <v>3.2491255800000003</v>
      </c>
      <c r="G159" s="67">
        <v>0</v>
      </c>
      <c r="H159" s="67">
        <v>0</v>
      </c>
      <c r="I159" s="13">
        <v>2.7076046500000004</v>
      </c>
      <c r="J159" s="13">
        <v>0.5415209299999999</v>
      </c>
      <c r="K159" s="90">
        <v>2.7076046500000004</v>
      </c>
      <c r="L159" s="42">
        <v>2026</v>
      </c>
      <c r="M159" s="90">
        <v>2.7076046500000004</v>
      </c>
      <c r="N159" s="43" t="s">
        <v>2087</v>
      </c>
      <c r="O159" s="41" t="s">
        <v>42</v>
      </c>
      <c r="P159" s="13">
        <v>0</v>
      </c>
      <c r="Q159" s="13">
        <v>0</v>
      </c>
      <c r="R159" s="13">
        <v>0</v>
      </c>
      <c r="S159" s="13">
        <v>20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</row>
    <row r="160" spans="1:31" ht="47.25" x14ac:dyDescent="0.25">
      <c r="A160" s="15" t="s">
        <v>128</v>
      </c>
      <c r="B160" s="20" t="s">
        <v>890</v>
      </c>
      <c r="C160" s="23" t="s">
        <v>1216</v>
      </c>
      <c r="D160" s="13">
        <v>0.55339954800000002</v>
      </c>
      <c r="E160" s="43" t="s">
        <v>110</v>
      </c>
      <c r="F160" s="13">
        <v>0.55339954800000002</v>
      </c>
      <c r="G160" s="67">
        <v>0</v>
      </c>
      <c r="H160" s="67">
        <v>0</v>
      </c>
      <c r="I160" s="13">
        <v>0.46116628999999998</v>
      </c>
      <c r="J160" s="13">
        <v>9.223325800000004E-2</v>
      </c>
      <c r="K160" s="90">
        <v>0.46116628999999998</v>
      </c>
      <c r="L160" s="42">
        <v>2025</v>
      </c>
      <c r="M160" s="90">
        <v>0.46116628999999998</v>
      </c>
      <c r="N160" s="43" t="s">
        <v>2088</v>
      </c>
      <c r="O160" s="41" t="s">
        <v>42</v>
      </c>
      <c r="P160" s="13">
        <v>0</v>
      </c>
      <c r="Q160" s="13">
        <v>0</v>
      </c>
      <c r="R160" s="13">
        <v>0</v>
      </c>
      <c r="S160" s="13">
        <v>1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</row>
    <row r="161" spans="1:31" ht="15.75" x14ac:dyDescent="0.25">
      <c r="A161" s="15" t="s">
        <v>128</v>
      </c>
      <c r="B161" s="20" t="s">
        <v>1217</v>
      </c>
      <c r="C161" s="23" t="s">
        <v>1218</v>
      </c>
      <c r="D161" s="13">
        <v>0.69133953599999998</v>
      </c>
      <c r="E161" s="43" t="s">
        <v>110</v>
      </c>
      <c r="F161" s="13">
        <v>0.69133953599999998</v>
      </c>
      <c r="G161" s="67">
        <v>0</v>
      </c>
      <c r="H161" s="67">
        <v>0</v>
      </c>
      <c r="I161" s="13">
        <v>0.57611627999999993</v>
      </c>
      <c r="J161" s="13">
        <v>0.11522325600000005</v>
      </c>
      <c r="K161" s="90">
        <v>0.57611627999999993</v>
      </c>
      <c r="L161" s="42">
        <v>2024</v>
      </c>
      <c r="M161" s="90">
        <v>0.57611627999999993</v>
      </c>
      <c r="N161" s="43" t="s">
        <v>88</v>
      </c>
      <c r="O161" s="41" t="s">
        <v>42</v>
      </c>
      <c r="P161" s="13">
        <v>0</v>
      </c>
      <c r="Q161" s="13">
        <v>0</v>
      </c>
      <c r="R161" s="13">
        <v>0</v>
      </c>
      <c r="S161" s="13">
        <v>2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</row>
    <row r="162" spans="1:31" ht="15.75" x14ac:dyDescent="0.25">
      <c r="A162" s="15" t="s">
        <v>128</v>
      </c>
      <c r="B162" s="20" t="s">
        <v>1219</v>
      </c>
      <c r="C162" s="23" t="s">
        <v>1220</v>
      </c>
      <c r="D162" s="13">
        <v>1.2986775960000001</v>
      </c>
      <c r="E162" s="43" t="s">
        <v>110</v>
      </c>
      <c r="F162" s="13">
        <v>1.2986775960000001</v>
      </c>
      <c r="G162" s="67">
        <v>0</v>
      </c>
      <c r="H162" s="67">
        <v>0</v>
      </c>
      <c r="I162" s="13">
        <v>1.0822313300000002</v>
      </c>
      <c r="J162" s="13">
        <v>0.21644626599999994</v>
      </c>
      <c r="K162" s="90">
        <v>1.0822313300000002</v>
      </c>
      <c r="L162" s="42">
        <v>2024</v>
      </c>
      <c r="M162" s="90">
        <v>1.0822313300000002</v>
      </c>
      <c r="N162" s="43" t="s">
        <v>88</v>
      </c>
      <c r="O162" s="41" t="s">
        <v>42</v>
      </c>
      <c r="P162" s="13">
        <v>0</v>
      </c>
      <c r="Q162" s="13">
        <v>0</v>
      </c>
      <c r="R162" s="13">
        <v>0</v>
      </c>
      <c r="S162" s="13">
        <v>2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</row>
    <row r="163" spans="1:31" ht="32.25" customHeight="1" x14ac:dyDescent="0.25">
      <c r="A163" s="15" t="s">
        <v>128</v>
      </c>
      <c r="B163" s="20" t="s">
        <v>1221</v>
      </c>
      <c r="C163" s="23" t="s">
        <v>1222</v>
      </c>
      <c r="D163" s="13">
        <v>0.66903825599999989</v>
      </c>
      <c r="E163" s="43" t="s">
        <v>110</v>
      </c>
      <c r="F163" s="13">
        <v>0.66903825599999989</v>
      </c>
      <c r="G163" s="67">
        <v>0</v>
      </c>
      <c r="H163" s="67">
        <v>0</v>
      </c>
      <c r="I163" s="13">
        <v>0.55753187999999998</v>
      </c>
      <c r="J163" s="13">
        <v>0.11150637599999991</v>
      </c>
      <c r="K163" s="90">
        <v>0.55753187999999998</v>
      </c>
      <c r="L163" s="42">
        <v>2024</v>
      </c>
      <c r="M163" s="90">
        <v>0.55753187999999998</v>
      </c>
      <c r="N163" s="43" t="s">
        <v>88</v>
      </c>
      <c r="O163" s="41" t="s">
        <v>42</v>
      </c>
      <c r="P163" s="13">
        <v>0</v>
      </c>
      <c r="Q163" s="13">
        <v>0</v>
      </c>
      <c r="R163" s="13">
        <v>0</v>
      </c>
      <c r="S163" s="13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</row>
    <row r="164" spans="1:31" ht="38.25" customHeight="1" x14ac:dyDescent="0.25">
      <c r="A164" s="15" t="s">
        <v>128</v>
      </c>
      <c r="B164" s="20" t="s">
        <v>1223</v>
      </c>
      <c r="C164" s="23" t="s">
        <v>1224</v>
      </c>
      <c r="D164" s="13">
        <v>0.54470864400000008</v>
      </c>
      <c r="E164" s="43" t="s">
        <v>110</v>
      </c>
      <c r="F164" s="13">
        <v>0.54470864400000008</v>
      </c>
      <c r="G164" s="67">
        <v>0</v>
      </c>
      <c r="H164" s="67">
        <v>0</v>
      </c>
      <c r="I164" s="13">
        <v>0.45392387000000006</v>
      </c>
      <c r="J164" s="13">
        <v>9.0784774000000013E-2</v>
      </c>
      <c r="K164" s="90">
        <v>0.45392387000000001</v>
      </c>
      <c r="L164" s="42">
        <v>2024</v>
      </c>
      <c r="M164" s="90">
        <v>0.45392387000000001</v>
      </c>
      <c r="N164" s="43" t="s">
        <v>2096</v>
      </c>
      <c r="O164" s="41" t="s">
        <v>42</v>
      </c>
      <c r="P164" s="13">
        <v>0</v>
      </c>
      <c r="Q164" s="13">
        <v>0</v>
      </c>
      <c r="R164" s="13">
        <v>0</v>
      </c>
      <c r="S164" s="13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</row>
    <row r="165" spans="1:31" ht="37.5" customHeight="1" x14ac:dyDescent="0.25">
      <c r="A165" s="15" t="s">
        <v>128</v>
      </c>
      <c r="B165" s="20" t="s">
        <v>200</v>
      </c>
      <c r="C165" s="22" t="s">
        <v>201</v>
      </c>
      <c r="D165" s="13">
        <v>5.827940688</v>
      </c>
      <c r="E165" s="43" t="s">
        <v>110</v>
      </c>
      <c r="F165" s="13">
        <v>5.827940688</v>
      </c>
      <c r="G165" s="67">
        <v>0</v>
      </c>
      <c r="H165" s="67">
        <v>0</v>
      </c>
      <c r="I165" s="13">
        <v>4.8566172399999994</v>
      </c>
      <c r="J165" s="13">
        <v>0.97132344800000059</v>
      </c>
      <c r="K165" s="90">
        <v>4.8566172399999994</v>
      </c>
      <c r="L165" s="42">
        <v>2023</v>
      </c>
      <c r="M165" s="90">
        <v>4.8566172399999994</v>
      </c>
      <c r="N165" s="43" t="s">
        <v>115</v>
      </c>
      <c r="O165" s="41" t="s">
        <v>42</v>
      </c>
      <c r="P165" s="13">
        <v>0</v>
      </c>
      <c r="Q165" s="13">
        <v>0</v>
      </c>
      <c r="R165" s="13">
        <v>0</v>
      </c>
      <c r="S165" s="13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</row>
    <row r="166" spans="1:31" ht="36" customHeight="1" x14ac:dyDescent="0.25">
      <c r="A166" s="15" t="s">
        <v>128</v>
      </c>
      <c r="B166" s="20" t="s">
        <v>493</v>
      </c>
      <c r="C166" s="22" t="s">
        <v>494</v>
      </c>
      <c r="D166" s="13">
        <v>50.608416140000003</v>
      </c>
      <c r="E166" s="43" t="s">
        <v>110</v>
      </c>
      <c r="F166" s="13">
        <v>50.608416140000003</v>
      </c>
      <c r="G166" s="67">
        <v>0</v>
      </c>
      <c r="H166" s="67">
        <v>0</v>
      </c>
      <c r="I166" s="13">
        <v>42.173680116666667</v>
      </c>
      <c r="J166" s="13">
        <v>8.4347360233333362</v>
      </c>
      <c r="K166" s="90">
        <v>42.17368012</v>
      </c>
      <c r="L166" s="42">
        <v>2023</v>
      </c>
      <c r="M166" s="90">
        <v>42.17368012</v>
      </c>
      <c r="N166" s="43" t="s">
        <v>90</v>
      </c>
      <c r="O166" s="41" t="s">
        <v>42</v>
      </c>
      <c r="P166" s="13">
        <v>0</v>
      </c>
      <c r="Q166" s="13">
        <v>0</v>
      </c>
      <c r="R166" s="13">
        <v>0</v>
      </c>
      <c r="S166" s="13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</row>
    <row r="167" spans="1:31" ht="15.75" x14ac:dyDescent="0.25">
      <c r="A167" s="15" t="s">
        <v>128</v>
      </c>
      <c r="B167" s="20" t="s">
        <v>1225</v>
      </c>
      <c r="C167" s="22" t="s">
        <v>1226</v>
      </c>
      <c r="D167" s="13">
        <v>6.9535525900000001</v>
      </c>
      <c r="E167" s="43" t="s">
        <v>110</v>
      </c>
      <c r="F167" s="13">
        <v>6.9535525900000001</v>
      </c>
      <c r="G167" s="67">
        <v>0</v>
      </c>
      <c r="H167" s="67">
        <v>0</v>
      </c>
      <c r="I167" s="13">
        <v>5.7946271583333333</v>
      </c>
      <c r="J167" s="13">
        <v>1.1589254316666668</v>
      </c>
      <c r="K167" s="90">
        <v>5.7946271600000001</v>
      </c>
      <c r="L167" s="42">
        <v>2023</v>
      </c>
      <c r="M167" s="90">
        <v>5.7946271600000001</v>
      </c>
      <c r="N167" s="43" t="s">
        <v>90</v>
      </c>
      <c r="O167" s="41" t="s">
        <v>42</v>
      </c>
      <c r="P167" s="13">
        <v>0</v>
      </c>
      <c r="Q167" s="13">
        <v>0</v>
      </c>
      <c r="R167" s="13">
        <v>0</v>
      </c>
      <c r="S167" s="13">
        <v>1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</row>
    <row r="168" spans="1:31" ht="15.75" x14ac:dyDescent="0.25">
      <c r="A168" s="15" t="s">
        <v>128</v>
      </c>
      <c r="B168" s="20" t="s">
        <v>1227</v>
      </c>
      <c r="C168" s="22" t="s">
        <v>1228</v>
      </c>
      <c r="D168" s="13">
        <v>11.730683279999999</v>
      </c>
      <c r="E168" s="43" t="s">
        <v>110</v>
      </c>
      <c r="F168" s="13">
        <v>11.730683279999999</v>
      </c>
      <c r="G168" s="67">
        <v>0</v>
      </c>
      <c r="H168" s="67">
        <v>0</v>
      </c>
      <c r="I168" s="13">
        <v>9.7755694000000002</v>
      </c>
      <c r="J168" s="13">
        <v>1.955113879999999</v>
      </c>
      <c r="K168" s="90">
        <v>9.7755694000000002</v>
      </c>
      <c r="L168" s="42">
        <v>2023</v>
      </c>
      <c r="M168" s="90">
        <v>9.7755694000000002</v>
      </c>
      <c r="N168" s="43" t="s">
        <v>90</v>
      </c>
      <c r="O168" s="41" t="s">
        <v>42</v>
      </c>
      <c r="P168" s="13">
        <v>0</v>
      </c>
      <c r="Q168" s="13">
        <v>0</v>
      </c>
      <c r="R168" s="13">
        <v>0</v>
      </c>
      <c r="S168" s="13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</row>
    <row r="169" spans="1:31" ht="31.5" x14ac:dyDescent="0.25">
      <c r="A169" s="15" t="s">
        <v>128</v>
      </c>
      <c r="B169" s="20" t="s">
        <v>1229</v>
      </c>
      <c r="C169" s="22" t="s">
        <v>1230</v>
      </c>
      <c r="D169" s="13">
        <v>2.5493680799999998</v>
      </c>
      <c r="E169" s="43" t="s">
        <v>110</v>
      </c>
      <c r="F169" s="13">
        <v>2.5493680799999998</v>
      </c>
      <c r="G169" s="67">
        <v>0</v>
      </c>
      <c r="H169" s="67">
        <v>0</v>
      </c>
      <c r="I169" s="13">
        <v>2.1244733999999998</v>
      </c>
      <c r="J169" s="13">
        <v>0.42489467999999997</v>
      </c>
      <c r="K169" s="90">
        <v>2.1244733999999998</v>
      </c>
      <c r="L169" s="42">
        <v>2024</v>
      </c>
      <c r="M169" s="90">
        <v>2.1244733999999998</v>
      </c>
      <c r="N169" s="43" t="s">
        <v>115</v>
      </c>
      <c r="O169" s="41" t="s">
        <v>42</v>
      </c>
      <c r="P169" s="13">
        <v>0</v>
      </c>
      <c r="Q169" s="13">
        <v>0</v>
      </c>
      <c r="R169" s="13">
        <v>0</v>
      </c>
      <c r="S169" s="13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</row>
    <row r="170" spans="1:31" ht="31.5" x14ac:dyDescent="0.25">
      <c r="A170" s="15" t="s">
        <v>128</v>
      </c>
      <c r="B170" s="20" t="s">
        <v>1231</v>
      </c>
      <c r="C170" s="22" t="s">
        <v>1232</v>
      </c>
      <c r="D170" s="13">
        <v>11.575975919999999</v>
      </c>
      <c r="E170" s="43" t="s">
        <v>110</v>
      </c>
      <c r="F170" s="13">
        <v>11.575975919999999</v>
      </c>
      <c r="G170" s="67">
        <v>0</v>
      </c>
      <c r="H170" s="67">
        <v>0</v>
      </c>
      <c r="I170" s="13">
        <v>9.6466466000000004</v>
      </c>
      <c r="J170" s="13">
        <v>1.929329319999999</v>
      </c>
      <c r="K170" s="90">
        <v>9.6466466000000004</v>
      </c>
      <c r="L170" s="42">
        <v>2023</v>
      </c>
      <c r="M170" s="90">
        <v>9.6466466000000004</v>
      </c>
      <c r="N170" s="43" t="s">
        <v>90</v>
      </c>
      <c r="O170" s="41" t="s">
        <v>42</v>
      </c>
      <c r="P170" s="13">
        <v>0</v>
      </c>
      <c r="Q170" s="13">
        <v>0</v>
      </c>
      <c r="R170" s="13">
        <v>0</v>
      </c>
      <c r="S170" s="13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</row>
    <row r="171" spans="1:31" ht="31.5" x14ac:dyDescent="0.25">
      <c r="A171" s="15" t="s">
        <v>128</v>
      </c>
      <c r="B171" s="20" t="s">
        <v>1233</v>
      </c>
      <c r="C171" s="22" t="s">
        <v>1234</v>
      </c>
      <c r="D171" s="13">
        <v>63.079753499999995</v>
      </c>
      <c r="E171" s="43" t="s">
        <v>110</v>
      </c>
      <c r="F171" s="13">
        <v>63.079753499999995</v>
      </c>
      <c r="G171" s="67">
        <v>0</v>
      </c>
      <c r="H171" s="67">
        <v>0</v>
      </c>
      <c r="I171" s="13">
        <v>52.566461250000003</v>
      </c>
      <c r="J171" s="13">
        <v>10.513292249999992</v>
      </c>
      <c r="K171" s="90">
        <v>52.566461250000003</v>
      </c>
      <c r="L171" s="42">
        <v>2023</v>
      </c>
      <c r="M171" s="90">
        <v>52.566461250000003</v>
      </c>
      <c r="N171" s="43" t="s">
        <v>90</v>
      </c>
      <c r="O171" s="41" t="s">
        <v>42</v>
      </c>
      <c r="P171" s="13">
        <v>0</v>
      </c>
      <c r="Q171" s="13">
        <v>0</v>
      </c>
      <c r="R171" s="13">
        <v>0</v>
      </c>
      <c r="S171" s="13">
        <v>1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</row>
    <row r="172" spans="1:31" ht="31.5" x14ac:dyDescent="0.25">
      <c r="A172" s="15" t="s">
        <v>128</v>
      </c>
      <c r="B172" s="20" t="s">
        <v>1235</v>
      </c>
      <c r="C172" s="22" t="s">
        <v>1236</v>
      </c>
      <c r="D172" s="13">
        <v>6.0746031359999995</v>
      </c>
      <c r="E172" s="43" t="s">
        <v>110</v>
      </c>
      <c r="F172" s="13">
        <v>6.0746031359999995</v>
      </c>
      <c r="G172" s="67">
        <v>0</v>
      </c>
      <c r="H172" s="67">
        <v>0</v>
      </c>
      <c r="I172" s="13">
        <v>5.06216928</v>
      </c>
      <c r="J172" s="13">
        <v>1.0124338559999995</v>
      </c>
      <c r="K172" s="90">
        <v>5.06216928</v>
      </c>
      <c r="L172" s="42">
        <v>2023</v>
      </c>
      <c r="M172" s="90">
        <v>5.06216928</v>
      </c>
      <c r="N172" s="43" t="s">
        <v>90</v>
      </c>
      <c r="O172" s="41" t="s">
        <v>42</v>
      </c>
      <c r="P172" s="13">
        <v>0</v>
      </c>
      <c r="Q172" s="13">
        <v>0</v>
      </c>
      <c r="R172" s="13">
        <v>0</v>
      </c>
      <c r="S172" s="13">
        <v>1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</row>
    <row r="173" spans="1:31" ht="15.75" x14ac:dyDescent="0.25">
      <c r="A173" s="15" t="s">
        <v>128</v>
      </c>
      <c r="B173" s="20" t="s">
        <v>1237</v>
      </c>
      <c r="C173" s="22" t="s">
        <v>1238</v>
      </c>
      <c r="D173" s="13">
        <v>5.2628220599999995</v>
      </c>
      <c r="E173" s="43" t="s">
        <v>110</v>
      </c>
      <c r="F173" s="13">
        <v>5.2628220599999995</v>
      </c>
      <c r="G173" s="67">
        <v>0</v>
      </c>
      <c r="H173" s="67">
        <v>0</v>
      </c>
      <c r="I173" s="13">
        <v>4.3856850500000002</v>
      </c>
      <c r="J173" s="13">
        <v>0.87713700999999933</v>
      </c>
      <c r="K173" s="90">
        <v>4.3856850500000002</v>
      </c>
      <c r="L173" s="42">
        <v>2023</v>
      </c>
      <c r="M173" s="90">
        <v>4.3856850500000002</v>
      </c>
      <c r="N173" s="43" t="s">
        <v>115</v>
      </c>
      <c r="O173" s="41" t="s">
        <v>42</v>
      </c>
      <c r="P173" s="13">
        <v>0</v>
      </c>
      <c r="Q173" s="13">
        <v>0</v>
      </c>
      <c r="R173" s="13">
        <v>0</v>
      </c>
      <c r="S173" s="13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</row>
    <row r="174" spans="1:31" ht="31.5" x14ac:dyDescent="0.25">
      <c r="A174" s="15" t="s">
        <v>128</v>
      </c>
      <c r="B174" s="20" t="s">
        <v>1827</v>
      </c>
      <c r="C174" s="22" t="s">
        <v>495</v>
      </c>
      <c r="D174" s="13">
        <v>47.045123989999993</v>
      </c>
      <c r="E174" s="43" t="s">
        <v>2076</v>
      </c>
      <c r="F174" s="13">
        <v>47.045123989999993</v>
      </c>
      <c r="G174" s="67">
        <v>0</v>
      </c>
      <c r="H174" s="67">
        <v>0</v>
      </c>
      <c r="I174" s="13">
        <v>39.20426999</v>
      </c>
      <c r="J174" s="13">
        <v>7.8408539999999993</v>
      </c>
      <c r="K174" s="90">
        <v>39.20426999</v>
      </c>
      <c r="L174" s="42">
        <v>2022</v>
      </c>
      <c r="M174" s="90">
        <v>45.399861000000001</v>
      </c>
      <c r="N174" s="43" t="s">
        <v>90</v>
      </c>
      <c r="O174" s="41" t="s">
        <v>42</v>
      </c>
      <c r="P174" s="13">
        <v>0</v>
      </c>
      <c r="Q174" s="13">
        <v>0</v>
      </c>
      <c r="R174" s="13">
        <v>0</v>
      </c>
      <c r="S174" s="13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</row>
    <row r="175" spans="1:31" ht="31.5" customHeight="1" x14ac:dyDescent="0.25">
      <c r="A175" s="15" t="s">
        <v>128</v>
      </c>
      <c r="B175" s="20" t="s">
        <v>1239</v>
      </c>
      <c r="C175" s="22" t="s">
        <v>366</v>
      </c>
      <c r="D175" s="13">
        <v>130.22330115599999</v>
      </c>
      <c r="E175" s="43" t="s">
        <v>110</v>
      </c>
      <c r="F175" s="13">
        <v>130.22330115599999</v>
      </c>
      <c r="G175" s="67">
        <v>0</v>
      </c>
      <c r="H175" s="67">
        <v>0</v>
      </c>
      <c r="I175" s="13">
        <v>108.51941762999999</v>
      </c>
      <c r="J175" s="13">
        <v>21.703883525999998</v>
      </c>
      <c r="K175" s="90">
        <v>108.51941762999999</v>
      </c>
      <c r="L175" s="42">
        <v>2024</v>
      </c>
      <c r="M175" s="90">
        <v>108.51941762999999</v>
      </c>
      <c r="N175" s="43" t="s">
        <v>115</v>
      </c>
      <c r="O175" s="41" t="s">
        <v>42</v>
      </c>
      <c r="P175" s="13">
        <v>0</v>
      </c>
      <c r="Q175" s="13">
        <v>0</v>
      </c>
      <c r="R175" s="13">
        <v>0</v>
      </c>
      <c r="S175" s="13">
        <v>1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</row>
    <row r="176" spans="1:31" ht="15.75" x14ac:dyDescent="0.25">
      <c r="A176" s="15" t="s">
        <v>128</v>
      </c>
      <c r="B176" s="20" t="s">
        <v>367</v>
      </c>
      <c r="C176" s="22" t="s">
        <v>368</v>
      </c>
      <c r="D176" s="13">
        <v>0</v>
      </c>
      <c r="E176" s="43" t="s">
        <v>110</v>
      </c>
      <c r="F176" s="13">
        <v>0</v>
      </c>
      <c r="G176" s="67">
        <v>0</v>
      </c>
      <c r="H176" s="67">
        <v>0</v>
      </c>
      <c r="I176" s="13">
        <v>0</v>
      </c>
      <c r="J176" s="13">
        <v>0</v>
      </c>
      <c r="K176" s="90">
        <v>0</v>
      </c>
      <c r="L176" s="42" t="s">
        <v>42</v>
      </c>
      <c r="M176" s="90">
        <v>0</v>
      </c>
      <c r="N176" s="43" t="s">
        <v>116</v>
      </c>
      <c r="O176" s="41" t="s">
        <v>42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</row>
    <row r="177" spans="1:31" ht="41.25" customHeight="1" x14ac:dyDescent="0.25">
      <c r="A177" s="15" t="s">
        <v>128</v>
      </c>
      <c r="B177" s="20" t="s">
        <v>1240</v>
      </c>
      <c r="C177" s="22" t="s">
        <v>1241</v>
      </c>
      <c r="D177" s="13">
        <v>6.3182051759999993</v>
      </c>
      <c r="E177" s="43" t="s">
        <v>110</v>
      </c>
      <c r="F177" s="13">
        <v>6.3182051759999993</v>
      </c>
      <c r="G177" s="67">
        <v>0</v>
      </c>
      <c r="H177" s="67">
        <v>0</v>
      </c>
      <c r="I177" s="13">
        <v>5.2651709799999997</v>
      </c>
      <c r="J177" s="13">
        <v>1.0530341959999996</v>
      </c>
      <c r="K177" s="90">
        <v>5.2651709799999997</v>
      </c>
      <c r="L177" s="42">
        <v>2023</v>
      </c>
      <c r="M177" s="90">
        <v>5.2651709799999997</v>
      </c>
      <c r="N177" s="43" t="s">
        <v>90</v>
      </c>
      <c r="O177" s="41" t="s">
        <v>42</v>
      </c>
      <c r="P177" s="13">
        <v>0</v>
      </c>
      <c r="Q177" s="13">
        <v>0</v>
      </c>
      <c r="R177" s="13">
        <v>0</v>
      </c>
      <c r="S177" s="13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</row>
    <row r="178" spans="1:31" ht="41.25" customHeight="1" x14ac:dyDescent="0.25">
      <c r="A178" s="15" t="s">
        <v>128</v>
      </c>
      <c r="B178" s="20" t="s">
        <v>1242</v>
      </c>
      <c r="C178" s="22" t="s">
        <v>1243</v>
      </c>
      <c r="D178" s="13">
        <v>71.975216027999991</v>
      </c>
      <c r="E178" s="43" t="s">
        <v>110</v>
      </c>
      <c r="F178" s="13">
        <v>34.303582151999997</v>
      </c>
      <c r="G178" s="67">
        <v>0</v>
      </c>
      <c r="H178" s="67">
        <v>0</v>
      </c>
      <c r="I178" s="13">
        <v>28.586318459999998</v>
      </c>
      <c r="J178" s="13">
        <v>5.7172636919999995</v>
      </c>
      <c r="K178" s="90">
        <v>28.586318459999998</v>
      </c>
      <c r="L178" s="42">
        <v>2028</v>
      </c>
      <c r="M178" s="90">
        <v>28.586318459999998</v>
      </c>
      <c r="N178" s="43" t="s">
        <v>90</v>
      </c>
      <c r="O178" s="41" t="s">
        <v>42</v>
      </c>
      <c r="P178" s="13">
        <v>0</v>
      </c>
      <c r="Q178" s="13">
        <v>0</v>
      </c>
      <c r="R178" s="13">
        <v>0</v>
      </c>
      <c r="S178" s="13">
        <v>1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</row>
    <row r="179" spans="1:31" ht="41.25" customHeight="1" x14ac:dyDescent="0.25">
      <c r="A179" s="15" t="s">
        <v>128</v>
      </c>
      <c r="B179" s="20" t="s">
        <v>1244</v>
      </c>
      <c r="C179" s="22" t="s">
        <v>1245</v>
      </c>
      <c r="D179" s="13">
        <v>12.362009639999998</v>
      </c>
      <c r="E179" s="43" t="s">
        <v>110</v>
      </c>
      <c r="F179" s="13">
        <v>12.362009639999998</v>
      </c>
      <c r="G179" s="67">
        <v>0</v>
      </c>
      <c r="H179" s="67">
        <v>0</v>
      </c>
      <c r="I179" s="13">
        <v>10.3016747</v>
      </c>
      <c r="J179" s="13">
        <v>2.0603349399999988</v>
      </c>
      <c r="K179" s="90">
        <v>10.3016747</v>
      </c>
      <c r="L179" s="42">
        <v>2023</v>
      </c>
      <c r="M179" s="90">
        <v>10.3016747</v>
      </c>
      <c r="N179" s="43" t="s">
        <v>90</v>
      </c>
      <c r="O179" s="41" t="s">
        <v>42</v>
      </c>
      <c r="P179" s="13">
        <v>0</v>
      </c>
      <c r="Q179" s="13">
        <v>0</v>
      </c>
      <c r="R179" s="13">
        <v>0</v>
      </c>
      <c r="S179" s="13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</row>
    <row r="180" spans="1:31" ht="41.25" customHeight="1" x14ac:dyDescent="0.25">
      <c r="A180" s="15" t="s">
        <v>128</v>
      </c>
      <c r="B180" s="20" t="s">
        <v>1246</v>
      </c>
      <c r="C180" s="22" t="s">
        <v>1247</v>
      </c>
      <c r="D180" s="13">
        <v>6.9325059199999997</v>
      </c>
      <c r="E180" s="43" t="s">
        <v>110</v>
      </c>
      <c r="F180" s="13">
        <v>6.9325059199999997</v>
      </c>
      <c r="G180" s="67">
        <v>0</v>
      </c>
      <c r="H180" s="67">
        <v>0</v>
      </c>
      <c r="I180" s="13">
        <v>5.7770882666666665</v>
      </c>
      <c r="J180" s="13">
        <v>1.1554176533333331</v>
      </c>
      <c r="K180" s="90">
        <v>5.7770882700000001</v>
      </c>
      <c r="L180" s="42">
        <v>2023</v>
      </c>
      <c r="M180" s="90">
        <v>5.7770882700000001</v>
      </c>
      <c r="N180" s="43" t="s">
        <v>90</v>
      </c>
      <c r="O180" s="41" t="s">
        <v>42</v>
      </c>
      <c r="P180" s="13">
        <v>0</v>
      </c>
      <c r="Q180" s="13">
        <v>0</v>
      </c>
      <c r="R180" s="13">
        <v>0</v>
      </c>
      <c r="S180" s="13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</row>
    <row r="181" spans="1:31" ht="41.25" customHeight="1" x14ac:dyDescent="0.25">
      <c r="A181" s="15" t="s">
        <v>128</v>
      </c>
      <c r="B181" s="20" t="s">
        <v>1248</v>
      </c>
      <c r="C181" s="22" t="s">
        <v>1249</v>
      </c>
      <c r="D181" s="13">
        <v>9.769561487999999</v>
      </c>
      <c r="E181" s="43" t="s">
        <v>110</v>
      </c>
      <c r="F181" s="13">
        <v>9.769561487999999</v>
      </c>
      <c r="G181" s="67">
        <v>0</v>
      </c>
      <c r="H181" s="67">
        <v>0</v>
      </c>
      <c r="I181" s="13">
        <v>8.1413012400000007</v>
      </c>
      <c r="J181" s="13">
        <v>1.6282602479999984</v>
      </c>
      <c r="K181" s="90">
        <v>8.1413012400000007</v>
      </c>
      <c r="L181" s="42">
        <v>2024</v>
      </c>
      <c r="M181" s="90">
        <v>8.1413012400000007</v>
      </c>
      <c r="N181" s="43" t="s">
        <v>90</v>
      </c>
      <c r="O181" s="41" t="s">
        <v>42</v>
      </c>
      <c r="P181" s="13">
        <v>0</v>
      </c>
      <c r="Q181" s="13">
        <v>0</v>
      </c>
      <c r="R181" s="13">
        <v>0</v>
      </c>
      <c r="S181" s="13">
        <v>1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</row>
    <row r="182" spans="1:31" ht="41.25" customHeight="1" x14ac:dyDescent="0.25">
      <c r="A182" s="15" t="s">
        <v>128</v>
      </c>
      <c r="B182" s="20" t="s">
        <v>1250</v>
      </c>
      <c r="C182" s="22" t="s">
        <v>1251</v>
      </c>
      <c r="D182" s="13">
        <v>20.579999988000001</v>
      </c>
      <c r="E182" s="43" t="s">
        <v>110</v>
      </c>
      <c r="F182" s="13">
        <v>20.579999988000001</v>
      </c>
      <c r="G182" s="67">
        <v>0</v>
      </c>
      <c r="H182" s="67">
        <v>0</v>
      </c>
      <c r="I182" s="13">
        <v>17.149999990000001</v>
      </c>
      <c r="J182" s="13">
        <v>3.4299999979999996</v>
      </c>
      <c r="K182" s="90">
        <v>17.149999990000001</v>
      </c>
      <c r="L182" s="42">
        <v>2023</v>
      </c>
      <c r="M182" s="90">
        <v>17.149999990000001</v>
      </c>
      <c r="N182" s="43" t="s">
        <v>90</v>
      </c>
      <c r="O182" s="41" t="s">
        <v>42</v>
      </c>
      <c r="P182" s="13">
        <v>0</v>
      </c>
      <c r="Q182" s="13">
        <v>0</v>
      </c>
      <c r="R182" s="13">
        <v>0</v>
      </c>
      <c r="S182" s="13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</row>
    <row r="183" spans="1:31" ht="41.25" customHeight="1" x14ac:dyDescent="0.25">
      <c r="A183" s="15" t="s">
        <v>128</v>
      </c>
      <c r="B183" s="20" t="s">
        <v>1252</v>
      </c>
      <c r="C183" s="22" t="s">
        <v>1253</v>
      </c>
      <c r="D183" s="13">
        <v>7.62</v>
      </c>
      <c r="E183" s="43" t="s">
        <v>110</v>
      </c>
      <c r="F183" s="13">
        <v>7.62</v>
      </c>
      <c r="G183" s="67">
        <v>0</v>
      </c>
      <c r="H183" s="67">
        <v>0</v>
      </c>
      <c r="I183" s="13">
        <v>6.35</v>
      </c>
      <c r="J183" s="13">
        <v>1.2700000000000005</v>
      </c>
      <c r="K183" s="90">
        <v>6.35</v>
      </c>
      <c r="L183" s="42">
        <v>2023</v>
      </c>
      <c r="M183" s="90">
        <v>6.35</v>
      </c>
      <c r="N183" s="43" t="s">
        <v>90</v>
      </c>
      <c r="O183" s="41" t="s">
        <v>42</v>
      </c>
      <c r="P183" s="13">
        <v>0</v>
      </c>
      <c r="Q183" s="13">
        <v>0</v>
      </c>
      <c r="R183" s="13">
        <v>0</v>
      </c>
      <c r="S183" s="13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</row>
    <row r="184" spans="1:31" ht="41.25" customHeight="1" x14ac:dyDescent="0.25">
      <c r="A184" s="15" t="s">
        <v>128</v>
      </c>
      <c r="B184" s="20" t="s">
        <v>1254</v>
      </c>
      <c r="C184" s="22" t="s">
        <v>1255</v>
      </c>
      <c r="D184" s="13">
        <v>21.531313715999996</v>
      </c>
      <c r="E184" s="43" t="s">
        <v>110</v>
      </c>
      <c r="F184" s="13">
        <v>21.531313715999996</v>
      </c>
      <c r="G184" s="67">
        <v>0</v>
      </c>
      <c r="H184" s="67">
        <v>0</v>
      </c>
      <c r="I184" s="13">
        <v>17.942761429999997</v>
      </c>
      <c r="J184" s="13">
        <v>3.5885522859999988</v>
      </c>
      <c r="K184" s="90">
        <v>17.942761429999997</v>
      </c>
      <c r="L184" s="42">
        <v>2023</v>
      </c>
      <c r="M184" s="90">
        <v>17.942761429999997</v>
      </c>
      <c r="N184" s="43" t="s">
        <v>90</v>
      </c>
      <c r="O184" s="41" t="s">
        <v>42</v>
      </c>
      <c r="P184" s="13">
        <v>0</v>
      </c>
      <c r="Q184" s="13">
        <v>0</v>
      </c>
      <c r="R184" s="13">
        <v>0</v>
      </c>
      <c r="S184" s="13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</row>
    <row r="185" spans="1:31" ht="41.25" customHeight="1" x14ac:dyDescent="0.25">
      <c r="A185" s="15" t="s">
        <v>128</v>
      </c>
      <c r="B185" s="20" t="s">
        <v>1256</v>
      </c>
      <c r="C185" s="22" t="s">
        <v>1257</v>
      </c>
      <c r="D185" s="13">
        <v>15.350767776</v>
      </c>
      <c r="E185" s="43" t="s">
        <v>110</v>
      </c>
      <c r="F185" s="13">
        <v>15.350767776</v>
      </c>
      <c r="G185" s="67">
        <v>0</v>
      </c>
      <c r="H185" s="67">
        <v>0</v>
      </c>
      <c r="I185" s="13">
        <v>12.792306479999999</v>
      </c>
      <c r="J185" s="13">
        <v>2.5584612960000008</v>
      </c>
      <c r="K185" s="90">
        <v>12.792306479999999</v>
      </c>
      <c r="L185" s="42">
        <v>2023</v>
      </c>
      <c r="M185" s="90">
        <v>12.792306479999999</v>
      </c>
      <c r="N185" s="43" t="s">
        <v>90</v>
      </c>
      <c r="O185" s="41" t="s">
        <v>42</v>
      </c>
      <c r="P185" s="13">
        <v>0</v>
      </c>
      <c r="Q185" s="13">
        <v>0</v>
      </c>
      <c r="R185" s="13">
        <v>0</v>
      </c>
      <c r="S185" s="13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</row>
    <row r="186" spans="1:31" ht="41.25" customHeight="1" x14ac:dyDescent="0.25">
      <c r="A186" s="15" t="s">
        <v>128</v>
      </c>
      <c r="B186" s="20" t="s">
        <v>1258</v>
      </c>
      <c r="C186" s="22" t="s">
        <v>1259</v>
      </c>
      <c r="D186" s="13">
        <v>14.04534312</v>
      </c>
      <c r="E186" s="43" t="s">
        <v>110</v>
      </c>
      <c r="F186" s="13">
        <v>14.04534312</v>
      </c>
      <c r="G186" s="67">
        <v>0</v>
      </c>
      <c r="H186" s="67">
        <v>0</v>
      </c>
      <c r="I186" s="13">
        <v>11.7044526</v>
      </c>
      <c r="J186" s="13">
        <v>2.3408905200000003</v>
      </c>
      <c r="K186" s="90">
        <v>11.7044526</v>
      </c>
      <c r="L186" s="42">
        <v>2024</v>
      </c>
      <c r="M186" s="90">
        <v>11.7044526</v>
      </c>
      <c r="N186" s="43" t="s">
        <v>90</v>
      </c>
      <c r="O186" s="41" t="s">
        <v>42</v>
      </c>
      <c r="P186" s="13">
        <v>0</v>
      </c>
      <c r="Q186" s="13">
        <v>0</v>
      </c>
      <c r="R186" s="13">
        <v>0</v>
      </c>
      <c r="S186" s="13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</row>
    <row r="187" spans="1:31" ht="41.25" customHeight="1" x14ac:dyDescent="0.25">
      <c r="A187" s="15" t="s">
        <v>128</v>
      </c>
      <c r="B187" s="20" t="s">
        <v>1260</v>
      </c>
      <c r="C187" s="22" t="s">
        <v>1261</v>
      </c>
      <c r="D187" s="13">
        <v>5.9053515719999998</v>
      </c>
      <c r="E187" s="43" t="s">
        <v>110</v>
      </c>
      <c r="F187" s="13">
        <v>5.9053515719999998</v>
      </c>
      <c r="G187" s="67">
        <v>0</v>
      </c>
      <c r="H187" s="67">
        <v>0</v>
      </c>
      <c r="I187" s="13">
        <v>4.92112631</v>
      </c>
      <c r="J187" s="13">
        <v>0.98422526199999982</v>
      </c>
      <c r="K187" s="90">
        <v>4.92112631</v>
      </c>
      <c r="L187" s="42">
        <v>2024</v>
      </c>
      <c r="M187" s="90">
        <v>4.92112631</v>
      </c>
      <c r="N187" s="43" t="s">
        <v>115</v>
      </c>
      <c r="O187" s="41" t="s">
        <v>42</v>
      </c>
      <c r="P187" s="13">
        <v>0</v>
      </c>
      <c r="Q187" s="13">
        <v>0</v>
      </c>
      <c r="R187" s="13">
        <v>0</v>
      </c>
      <c r="S187" s="13">
        <v>1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</row>
    <row r="188" spans="1:31" ht="41.25" customHeight="1" x14ac:dyDescent="0.25">
      <c r="A188" s="15" t="s">
        <v>128</v>
      </c>
      <c r="B188" s="20" t="s">
        <v>1262</v>
      </c>
      <c r="C188" s="22" t="s">
        <v>1263</v>
      </c>
      <c r="D188" s="13">
        <v>10.003716107999999</v>
      </c>
      <c r="E188" s="43" t="s">
        <v>110</v>
      </c>
      <c r="F188" s="13">
        <v>10.003716107999999</v>
      </c>
      <c r="G188" s="67">
        <v>0</v>
      </c>
      <c r="H188" s="67">
        <v>0</v>
      </c>
      <c r="I188" s="13">
        <v>8.3364300900000003</v>
      </c>
      <c r="J188" s="13">
        <v>1.6672860179999986</v>
      </c>
      <c r="K188" s="90">
        <v>8.3364300900000003</v>
      </c>
      <c r="L188" s="42">
        <v>2024</v>
      </c>
      <c r="M188" s="90">
        <v>8.3364300900000003</v>
      </c>
      <c r="N188" s="43" t="s">
        <v>115</v>
      </c>
      <c r="O188" s="41" t="s">
        <v>42</v>
      </c>
      <c r="P188" s="13">
        <v>0</v>
      </c>
      <c r="Q188" s="13">
        <v>0</v>
      </c>
      <c r="R188" s="13">
        <v>0</v>
      </c>
      <c r="S188" s="13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</row>
    <row r="189" spans="1:31" ht="41.25" customHeight="1" x14ac:dyDescent="0.25">
      <c r="A189" s="15" t="s">
        <v>128</v>
      </c>
      <c r="B189" s="20" t="s">
        <v>1264</v>
      </c>
      <c r="C189" s="22" t="s">
        <v>1265</v>
      </c>
      <c r="D189" s="13">
        <v>1.257309156</v>
      </c>
      <c r="E189" s="43" t="s">
        <v>110</v>
      </c>
      <c r="F189" s="13">
        <v>1.257309156</v>
      </c>
      <c r="G189" s="67">
        <v>0</v>
      </c>
      <c r="H189" s="67">
        <v>0</v>
      </c>
      <c r="I189" s="13">
        <v>1.04775763</v>
      </c>
      <c r="J189" s="13">
        <v>0.20955152600000004</v>
      </c>
      <c r="K189" s="90">
        <v>1.04775763</v>
      </c>
      <c r="L189" s="42">
        <v>2024</v>
      </c>
      <c r="M189" s="90">
        <v>1.04775763</v>
      </c>
      <c r="N189" s="43" t="s">
        <v>115</v>
      </c>
      <c r="O189" s="41" t="s">
        <v>42</v>
      </c>
      <c r="P189" s="13">
        <v>0</v>
      </c>
      <c r="Q189" s="13">
        <v>0</v>
      </c>
      <c r="R189" s="13">
        <v>0</v>
      </c>
      <c r="S189" s="13">
        <v>1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</row>
    <row r="190" spans="1:31" ht="41.25" customHeight="1" x14ac:dyDescent="0.25">
      <c r="A190" s="15" t="s">
        <v>128</v>
      </c>
      <c r="B190" s="20" t="s">
        <v>1266</v>
      </c>
      <c r="C190" s="22" t="s">
        <v>1267</v>
      </c>
      <c r="D190" s="13">
        <v>2.5377848279999999</v>
      </c>
      <c r="E190" s="43" t="s">
        <v>110</v>
      </c>
      <c r="F190" s="13">
        <v>2.5377848279999999</v>
      </c>
      <c r="G190" s="67">
        <v>0</v>
      </c>
      <c r="H190" s="67">
        <v>0</v>
      </c>
      <c r="I190" s="13">
        <v>2.1148206900000002</v>
      </c>
      <c r="J190" s="13">
        <v>0.42296413799999977</v>
      </c>
      <c r="K190" s="90">
        <v>2.1148206900000002</v>
      </c>
      <c r="L190" s="42">
        <v>2024</v>
      </c>
      <c r="M190" s="90">
        <v>2.1148206900000002</v>
      </c>
      <c r="N190" s="43" t="s">
        <v>115</v>
      </c>
      <c r="O190" s="41" t="s">
        <v>42</v>
      </c>
      <c r="P190" s="13">
        <v>0</v>
      </c>
      <c r="Q190" s="13">
        <v>0</v>
      </c>
      <c r="R190" s="13">
        <v>0</v>
      </c>
      <c r="S190" s="13">
        <v>2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</row>
    <row r="191" spans="1:31" ht="47.25" x14ac:dyDescent="0.25">
      <c r="A191" s="15" t="s">
        <v>128</v>
      </c>
      <c r="B191" s="20" t="s">
        <v>1268</v>
      </c>
      <c r="C191" s="22" t="s">
        <v>1269</v>
      </c>
      <c r="D191" s="13">
        <v>15.237816612</v>
      </c>
      <c r="E191" s="43" t="s">
        <v>110</v>
      </c>
      <c r="F191" s="13">
        <v>15.237816612</v>
      </c>
      <c r="G191" s="67">
        <v>0</v>
      </c>
      <c r="H191" s="67">
        <v>0</v>
      </c>
      <c r="I191" s="13">
        <v>12.69818051</v>
      </c>
      <c r="J191" s="13">
        <v>2.5396361019999993</v>
      </c>
      <c r="K191" s="90">
        <v>12.69818051</v>
      </c>
      <c r="L191" s="42">
        <v>2024</v>
      </c>
      <c r="M191" s="90">
        <v>12.69818051</v>
      </c>
      <c r="N191" s="43" t="s">
        <v>90</v>
      </c>
      <c r="O191" s="41" t="s">
        <v>42</v>
      </c>
      <c r="P191" s="13">
        <v>0</v>
      </c>
      <c r="Q191" s="13">
        <v>0</v>
      </c>
      <c r="R191" s="13">
        <v>0</v>
      </c>
      <c r="S191" s="13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</row>
    <row r="192" spans="1:31" ht="41.25" customHeight="1" x14ac:dyDescent="0.25">
      <c r="A192" s="15" t="s">
        <v>128</v>
      </c>
      <c r="B192" s="20" t="s">
        <v>1270</v>
      </c>
      <c r="C192" s="22" t="s">
        <v>1271</v>
      </c>
      <c r="D192" s="13">
        <v>8.9420585759999991</v>
      </c>
      <c r="E192" s="43" t="s">
        <v>110</v>
      </c>
      <c r="F192" s="13">
        <v>8.9420585759999991</v>
      </c>
      <c r="G192" s="67">
        <v>0</v>
      </c>
      <c r="H192" s="67">
        <v>0</v>
      </c>
      <c r="I192" s="13">
        <v>7.4517154799999998</v>
      </c>
      <c r="J192" s="13">
        <v>1.4903430959999993</v>
      </c>
      <c r="K192" s="90">
        <v>7.4517154799999998</v>
      </c>
      <c r="L192" s="42">
        <v>2024</v>
      </c>
      <c r="M192" s="90">
        <v>7.4517154799999998</v>
      </c>
      <c r="N192" s="43" t="s">
        <v>90</v>
      </c>
      <c r="O192" s="41" t="s">
        <v>42</v>
      </c>
      <c r="P192" s="13">
        <v>0</v>
      </c>
      <c r="Q192" s="13">
        <v>0</v>
      </c>
      <c r="R192" s="13">
        <v>0</v>
      </c>
      <c r="S192" s="13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</row>
    <row r="193" spans="1:31" ht="31.5" x14ac:dyDescent="0.25">
      <c r="A193" s="15" t="s">
        <v>128</v>
      </c>
      <c r="B193" s="20" t="s">
        <v>1272</v>
      </c>
      <c r="C193" s="22" t="s">
        <v>1273</v>
      </c>
      <c r="D193" s="13">
        <v>10.550550828</v>
      </c>
      <c r="E193" s="43" t="s">
        <v>110</v>
      </c>
      <c r="F193" s="13">
        <v>10.550550828</v>
      </c>
      <c r="G193" s="67">
        <v>0</v>
      </c>
      <c r="H193" s="67">
        <v>0</v>
      </c>
      <c r="I193" s="13">
        <v>8.7921256900000007</v>
      </c>
      <c r="J193" s="13">
        <v>1.7584251379999998</v>
      </c>
      <c r="K193" s="90">
        <v>8.7921256900000007</v>
      </c>
      <c r="L193" s="42">
        <v>2024</v>
      </c>
      <c r="M193" s="90">
        <v>8.7921256900000007</v>
      </c>
      <c r="N193" s="43" t="s">
        <v>115</v>
      </c>
      <c r="O193" s="41" t="s">
        <v>42</v>
      </c>
      <c r="P193" s="13">
        <v>0</v>
      </c>
      <c r="Q193" s="13">
        <v>0</v>
      </c>
      <c r="R193" s="13">
        <v>0</v>
      </c>
      <c r="S193" s="13">
        <v>1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</row>
    <row r="194" spans="1:31" ht="41.25" customHeight="1" x14ac:dyDescent="0.25">
      <c r="A194" s="15" t="s">
        <v>128</v>
      </c>
      <c r="B194" s="20" t="s">
        <v>1274</v>
      </c>
      <c r="C194" s="22" t="s">
        <v>1275</v>
      </c>
      <c r="D194" s="13">
        <v>3.3349230479999998</v>
      </c>
      <c r="E194" s="43" t="s">
        <v>110</v>
      </c>
      <c r="F194" s="13">
        <v>3.3349230479999998</v>
      </c>
      <c r="G194" s="67">
        <v>0</v>
      </c>
      <c r="H194" s="67">
        <v>0</v>
      </c>
      <c r="I194" s="13">
        <v>2.7791025399999998</v>
      </c>
      <c r="J194" s="13">
        <v>0.55582050800000005</v>
      </c>
      <c r="K194" s="90">
        <v>2.7791025399999998</v>
      </c>
      <c r="L194" s="42">
        <v>2024</v>
      </c>
      <c r="M194" s="90">
        <v>2.7791025399999998</v>
      </c>
      <c r="N194" s="43" t="s">
        <v>115</v>
      </c>
      <c r="O194" s="41" t="s">
        <v>42</v>
      </c>
      <c r="P194" s="13">
        <v>0</v>
      </c>
      <c r="Q194" s="13">
        <v>0</v>
      </c>
      <c r="R194" s="13">
        <v>0</v>
      </c>
      <c r="S194" s="13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</row>
    <row r="195" spans="1:31" ht="41.25" customHeight="1" x14ac:dyDescent="0.25">
      <c r="A195" s="15" t="s">
        <v>128</v>
      </c>
      <c r="B195" s="20" t="s">
        <v>1276</v>
      </c>
      <c r="C195" s="22" t="s">
        <v>1277</v>
      </c>
      <c r="D195" s="13">
        <v>2.1877663800000002</v>
      </c>
      <c r="E195" s="43" t="s">
        <v>110</v>
      </c>
      <c r="F195" s="13">
        <v>2.1877663800000002</v>
      </c>
      <c r="G195" s="67">
        <v>0</v>
      </c>
      <c r="H195" s="67">
        <v>0</v>
      </c>
      <c r="I195" s="13">
        <v>1.8231386500000002</v>
      </c>
      <c r="J195" s="13">
        <v>0.36462773000000004</v>
      </c>
      <c r="K195" s="90">
        <v>1.8231386500000002</v>
      </c>
      <c r="L195" s="42">
        <v>2024</v>
      </c>
      <c r="M195" s="90">
        <v>1.8231386500000002</v>
      </c>
      <c r="N195" s="43" t="s">
        <v>91</v>
      </c>
      <c r="O195" s="41" t="s">
        <v>42</v>
      </c>
      <c r="P195" s="13">
        <v>0</v>
      </c>
      <c r="Q195" s="13">
        <v>0</v>
      </c>
      <c r="R195" s="13">
        <v>0</v>
      </c>
      <c r="S195" s="13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</row>
    <row r="196" spans="1:31" ht="41.25" customHeight="1" x14ac:dyDescent="0.25">
      <c r="A196" s="15" t="s">
        <v>128</v>
      </c>
      <c r="B196" s="20" t="s">
        <v>1278</v>
      </c>
      <c r="C196" s="22" t="s">
        <v>1279</v>
      </c>
      <c r="D196" s="13">
        <v>0.41048112000000003</v>
      </c>
      <c r="E196" s="43" t="s">
        <v>110</v>
      </c>
      <c r="F196" s="13">
        <v>0.41048112000000003</v>
      </c>
      <c r="G196" s="67">
        <v>0</v>
      </c>
      <c r="H196" s="67">
        <v>0</v>
      </c>
      <c r="I196" s="13">
        <v>0.34206760000000003</v>
      </c>
      <c r="J196" s="13">
        <v>6.8413520000000005E-2</v>
      </c>
      <c r="K196" s="90">
        <v>0.34206760000000003</v>
      </c>
      <c r="L196" s="42">
        <v>2023</v>
      </c>
      <c r="M196" s="90">
        <v>0.34206760000000003</v>
      </c>
      <c r="N196" s="43" t="s">
        <v>91</v>
      </c>
      <c r="O196" s="41" t="s">
        <v>42</v>
      </c>
      <c r="P196" s="13">
        <v>0</v>
      </c>
      <c r="Q196" s="13">
        <v>0</v>
      </c>
      <c r="R196" s="13">
        <v>0</v>
      </c>
      <c r="S196" s="13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</row>
    <row r="197" spans="1:31" ht="41.25" customHeight="1" x14ac:dyDescent="0.25">
      <c r="A197" s="15" t="s">
        <v>128</v>
      </c>
      <c r="B197" s="20" t="s">
        <v>1280</v>
      </c>
      <c r="C197" s="22" t="s">
        <v>1281</v>
      </c>
      <c r="D197" s="13">
        <v>0.24659060399999999</v>
      </c>
      <c r="E197" s="43" t="s">
        <v>110</v>
      </c>
      <c r="F197" s="13">
        <v>0.24659060399999999</v>
      </c>
      <c r="G197" s="67">
        <v>0</v>
      </c>
      <c r="H197" s="67">
        <v>0</v>
      </c>
      <c r="I197" s="13">
        <v>0.20549216999999997</v>
      </c>
      <c r="J197" s="13">
        <v>4.1098434000000017E-2</v>
      </c>
      <c r="K197" s="90">
        <v>0.20549216999999997</v>
      </c>
      <c r="L197" s="42">
        <v>2023</v>
      </c>
      <c r="M197" s="90">
        <v>0.20549216999999997</v>
      </c>
      <c r="N197" s="43" t="s">
        <v>91</v>
      </c>
      <c r="O197" s="41" t="s">
        <v>42</v>
      </c>
      <c r="P197" s="13">
        <v>0</v>
      </c>
      <c r="Q197" s="13">
        <v>0</v>
      </c>
      <c r="R197" s="13">
        <v>0</v>
      </c>
      <c r="S197" s="13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</row>
    <row r="198" spans="1:31" ht="62.25" customHeight="1" x14ac:dyDescent="0.25">
      <c r="A198" s="15" t="s">
        <v>128</v>
      </c>
      <c r="B198" s="20" t="s">
        <v>1282</v>
      </c>
      <c r="C198" s="22" t="s">
        <v>1283</v>
      </c>
      <c r="D198" s="13">
        <v>0.12063</v>
      </c>
      <c r="E198" s="43" t="s">
        <v>110</v>
      </c>
      <c r="F198" s="13">
        <v>0.12063</v>
      </c>
      <c r="G198" s="67">
        <v>0</v>
      </c>
      <c r="H198" s="67">
        <v>0</v>
      </c>
      <c r="I198" s="13">
        <v>0.100525</v>
      </c>
      <c r="J198" s="13">
        <v>2.0104999999999998E-2</v>
      </c>
      <c r="K198" s="90">
        <v>0.100525</v>
      </c>
      <c r="L198" s="42">
        <v>2023</v>
      </c>
      <c r="M198" s="90">
        <v>0.100525</v>
      </c>
      <c r="N198" s="43" t="s">
        <v>91</v>
      </c>
      <c r="O198" s="41" t="s">
        <v>42</v>
      </c>
      <c r="P198" s="13">
        <v>0</v>
      </c>
      <c r="Q198" s="13">
        <v>0</v>
      </c>
      <c r="R198" s="13">
        <v>0</v>
      </c>
      <c r="S198" s="13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</row>
    <row r="199" spans="1:31" ht="41.25" customHeight="1" x14ac:dyDescent="0.25">
      <c r="A199" s="15" t="s">
        <v>128</v>
      </c>
      <c r="B199" s="20" t="s">
        <v>1828</v>
      </c>
      <c r="C199" s="22" t="s">
        <v>1284</v>
      </c>
      <c r="D199" s="13">
        <v>1.8486865079999997</v>
      </c>
      <c r="E199" s="43" t="s">
        <v>110</v>
      </c>
      <c r="F199" s="13">
        <v>1.8486865079999997</v>
      </c>
      <c r="G199" s="67">
        <v>0</v>
      </c>
      <c r="H199" s="67">
        <v>0</v>
      </c>
      <c r="I199" s="13">
        <v>1.5405720899999999</v>
      </c>
      <c r="J199" s="13">
        <v>0.30811441799999972</v>
      </c>
      <c r="K199" s="90">
        <v>1.5405720899999999</v>
      </c>
      <c r="L199" s="42">
        <v>2024</v>
      </c>
      <c r="M199" s="90">
        <v>1.5405720899999999</v>
      </c>
      <c r="N199" s="43" t="s">
        <v>91</v>
      </c>
      <c r="O199" s="41" t="s">
        <v>42</v>
      </c>
      <c r="P199" s="13">
        <v>0</v>
      </c>
      <c r="Q199" s="13">
        <v>0</v>
      </c>
      <c r="R199" s="13">
        <v>0</v>
      </c>
      <c r="S199" s="13">
        <v>2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</row>
    <row r="200" spans="1:31" ht="41.25" customHeight="1" x14ac:dyDescent="0.25">
      <c r="A200" s="15" t="s">
        <v>128</v>
      </c>
      <c r="B200" s="20" t="s">
        <v>1285</v>
      </c>
      <c r="C200" s="55" t="s">
        <v>1286</v>
      </c>
      <c r="D200" s="13">
        <v>5.516194992</v>
      </c>
      <c r="E200" s="43" t="s">
        <v>110</v>
      </c>
      <c r="F200" s="13">
        <v>5.516194992</v>
      </c>
      <c r="G200" s="67">
        <v>0</v>
      </c>
      <c r="H200" s="67">
        <v>0</v>
      </c>
      <c r="I200" s="13">
        <v>4.5968291600000004</v>
      </c>
      <c r="J200" s="13">
        <v>0.91936583199999955</v>
      </c>
      <c r="K200" s="90">
        <v>4.5968291600000004</v>
      </c>
      <c r="L200" s="42">
        <v>2023</v>
      </c>
      <c r="M200" s="90">
        <v>4.5968291600000004</v>
      </c>
      <c r="N200" s="43" t="s">
        <v>90</v>
      </c>
      <c r="O200" s="41" t="s">
        <v>42</v>
      </c>
      <c r="P200" s="13">
        <v>0</v>
      </c>
      <c r="Q200" s="13">
        <v>0</v>
      </c>
      <c r="R200" s="13">
        <v>0</v>
      </c>
      <c r="S200" s="13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</row>
    <row r="201" spans="1:31" ht="41.25" customHeight="1" x14ac:dyDescent="0.25">
      <c r="A201" s="15" t="s">
        <v>128</v>
      </c>
      <c r="B201" s="20" t="s">
        <v>1287</v>
      </c>
      <c r="C201" s="55" t="s">
        <v>1288</v>
      </c>
      <c r="D201" s="13">
        <v>9.1367999999999991</v>
      </c>
      <c r="E201" s="43" t="s">
        <v>110</v>
      </c>
      <c r="F201" s="13">
        <v>9.1367999999999991</v>
      </c>
      <c r="G201" s="67">
        <v>0</v>
      </c>
      <c r="H201" s="67">
        <v>0</v>
      </c>
      <c r="I201" s="13">
        <v>7.6139999999999999</v>
      </c>
      <c r="J201" s="13">
        <v>1.5227999999999993</v>
      </c>
      <c r="K201" s="90">
        <v>7.6139999999999999</v>
      </c>
      <c r="L201" s="42">
        <v>2023</v>
      </c>
      <c r="M201" s="90">
        <v>7.6139999999999999</v>
      </c>
      <c r="N201" s="43" t="s">
        <v>90</v>
      </c>
      <c r="O201" s="41" t="s">
        <v>42</v>
      </c>
      <c r="P201" s="13">
        <v>0</v>
      </c>
      <c r="Q201" s="13">
        <v>0</v>
      </c>
      <c r="R201" s="13">
        <v>0</v>
      </c>
      <c r="S201" s="13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</row>
    <row r="202" spans="1:31" ht="41.25" customHeight="1" x14ac:dyDescent="0.25">
      <c r="A202" s="15" t="s">
        <v>128</v>
      </c>
      <c r="B202" s="20" t="s">
        <v>1289</v>
      </c>
      <c r="C202" s="55" t="s">
        <v>1290</v>
      </c>
      <c r="D202" s="13">
        <v>18.048978204000001</v>
      </c>
      <c r="E202" s="43" t="s">
        <v>110</v>
      </c>
      <c r="F202" s="13">
        <v>18.048978204000001</v>
      </c>
      <c r="G202" s="67">
        <v>0</v>
      </c>
      <c r="H202" s="67">
        <v>0</v>
      </c>
      <c r="I202" s="13">
        <v>0</v>
      </c>
      <c r="J202" s="13">
        <v>18.048978204000001</v>
      </c>
      <c r="K202" s="90">
        <v>15.04081517</v>
      </c>
      <c r="L202" s="42">
        <v>2023</v>
      </c>
      <c r="M202" s="90">
        <v>15.04081517</v>
      </c>
      <c r="N202" s="43" t="s">
        <v>90</v>
      </c>
      <c r="O202" s="41" t="s">
        <v>42</v>
      </c>
      <c r="P202" s="13">
        <v>0</v>
      </c>
      <c r="Q202" s="13">
        <v>0</v>
      </c>
      <c r="R202" s="13">
        <v>0</v>
      </c>
      <c r="S202" s="13">
        <v>2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</row>
    <row r="203" spans="1:31" ht="41.25" customHeight="1" x14ac:dyDescent="0.25">
      <c r="A203" s="15" t="s">
        <v>128</v>
      </c>
      <c r="B203" s="20" t="s">
        <v>1291</v>
      </c>
      <c r="C203" s="55" t="s">
        <v>1292</v>
      </c>
      <c r="D203" s="13">
        <v>0.46723999999999999</v>
      </c>
      <c r="E203" s="43" t="s">
        <v>110</v>
      </c>
      <c r="F203" s="13">
        <v>0.46723999999999999</v>
      </c>
      <c r="G203" s="67">
        <v>0</v>
      </c>
      <c r="H203" s="67">
        <v>0</v>
      </c>
      <c r="I203" s="13">
        <v>0.38936666666666669</v>
      </c>
      <c r="J203" s="13">
        <v>7.7873333333333294E-2</v>
      </c>
      <c r="K203" s="90">
        <v>0.38936666666666669</v>
      </c>
      <c r="L203" s="42">
        <v>2023</v>
      </c>
      <c r="M203" s="90">
        <v>0.38936666666666669</v>
      </c>
      <c r="N203" s="43" t="s">
        <v>91</v>
      </c>
      <c r="O203" s="41" t="s">
        <v>42</v>
      </c>
      <c r="P203" s="13">
        <v>0</v>
      </c>
      <c r="Q203" s="13">
        <v>0</v>
      </c>
      <c r="R203" s="13">
        <v>0</v>
      </c>
      <c r="S203" s="13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</row>
    <row r="204" spans="1:31" ht="41.25" customHeight="1" x14ac:dyDescent="0.25">
      <c r="A204" s="15" t="s">
        <v>128</v>
      </c>
      <c r="B204" s="20" t="s">
        <v>1293</v>
      </c>
      <c r="C204" s="55" t="s">
        <v>1294</v>
      </c>
      <c r="D204" s="13">
        <v>20.025180674865574</v>
      </c>
      <c r="E204" s="43" t="s">
        <v>110</v>
      </c>
      <c r="F204" s="13">
        <v>20.025180674865574</v>
      </c>
      <c r="G204" s="67">
        <v>0</v>
      </c>
      <c r="H204" s="67">
        <v>0</v>
      </c>
      <c r="I204" s="13">
        <v>16.687650562387979</v>
      </c>
      <c r="J204" s="13">
        <v>3.3375301124775945</v>
      </c>
      <c r="K204" s="90">
        <v>16.687650562387979</v>
      </c>
      <c r="L204" s="42">
        <v>2023</v>
      </c>
      <c r="M204" s="90">
        <v>16.687650562387979</v>
      </c>
      <c r="N204" s="43" t="s">
        <v>91</v>
      </c>
      <c r="O204" s="41" t="s">
        <v>42</v>
      </c>
      <c r="P204" s="13">
        <v>0</v>
      </c>
      <c r="Q204" s="13">
        <v>0</v>
      </c>
      <c r="R204" s="13">
        <v>0</v>
      </c>
      <c r="S204" s="13">
        <v>3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</row>
    <row r="205" spans="1:31" ht="41.25" customHeight="1" x14ac:dyDescent="0.25">
      <c r="A205" s="15" t="s">
        <v>128</v>
      </c>
      <c r="B205" s="20" t="s">
        <v>1295</v>
      </c>
      <c r="C205" s="55" t="s">
        <v>1296</v>
      </c>
      <c r="D205" s="13">
        <v>33.980649</v>
      </c>
      <c r="E205" s="43" t="s">
        <v>110</v>
      </c>
      <c r="F205" s="13">
        <v>33.980649</v>
      </c>
      <c r="G205" s="67">
        <v>0</v>
      </c>
      <c r="H205" s="67">
        <v>0</v>
      </c>
      <c r="I205" s="13">
        <v>28.317207500000002</v>
      </c>
      <c r="J205" s="13">
        <v>5.6634414999999976</v>
      </c>
      <c r="K205" s="90">
        <v>28.317207500000002</v>
      </c>
      <c r="L205" s="42">
        <v>2023</v>
      </c>
      <c r="M205" s="90">
        <v>28.317207500000002</v>
      </c>
      <c r="N205" s="43" t="s">
        <v>91</v>
      </c>
      <c r="O205" s="41" t="s">
        <v>42</v>
      </c>
      <c r="P205" s="13">
        <v>0</v>
      </c>
      <c r="Q205" s="13">
        <v>0</v>
      </c>
      <c r="R205" s="13">
        <v>0</v>
      </c>
      <c r="S205" s="13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</row>
    <row r="206" spans="1:31" ht="41.25" customHeight="1" x14ac:dyDescent="0.25">
      <c r="A206" s="15" t="s">
        <v>128</v>
      </c>
      <c r="B206" s="20" t="s">
        <v>1297</v>
      </c>
      <c r="C206" s="55" t="s">
        <v>1298</v>
      </c>
      <c r="D206" s="13">
        <v>0.24413385600000001</v>
      </c>
      <c r="E206" s="43" t="s">
        <v>110</v>
      </c>
      <c r="F206" s="13">
        <v>0.24413385600000001</v>
      </c>
      <c r="G206" s="67">
        <v>0</v>
      </c>
      <c r="H206" s="67">
        <v>0</v>
      </c>
      <c r="I206" s="13">
        <v>0.20344488000000002</v>
      </c>
      <c r="J206" s="13">
        <v>4.0688975999999988E-2</v>
      </c>
      <c r="K206" s="90">
        <v>0.20344488000000002</v>
      </c>
      <c r="L206" s="42">
        <v>2023</v>
      </c>
      <c r="M206" s="90">
        <v>0.20344488000000002</v>
      </c>
      <c r="N206" s="43" t="s">
        <v>91</v>
      </c>
      <c r="O206" s="41" t="s">
        <v>42</v>
      </c>
      <c r="P206" s="13">
        <v>0</v>
      </c>
      <c r="Q206" s="13">
        <v>0</v>
      </c>
      <c r="R206" s="13">
        <v>0</v>
      </c>
      <c r="S206" s="13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</row>
    <row r="207" spans="1:31" ht="41.25" customHeight="1" x14ac:dyDescent="0.25">
      <c r="A207" s="15" t="s">
        <v>128</v>
      </c>
      <c r="B207" s="20" t="s">
        <v>1299</v>
      </c>
      <c r="C207" s="55" t="s">
        <v>1300</v>
      </c>
      <c r="D207" s="13">
        <v>0.56947803600000002</v>
      </c>
      <c r="E207" s="43" t="s">
        <v>110</v>
      </c>
      <c r="F207" s="13">
        <v>0.56947803600000002</v>
      </c>
      <c r="G207" s="67">
        <v>0</v>
      </c>
      <c r="H207" s="67">
        <v>0</v>
      </c>
      <c r="I207" s="13">
        <v>0.47456503</v>
      </c>
      <c r="J207" s="13">
        <v>9.4913006000000022E-2</v>
      </c>
      <c r="K207" s="90">
        <v>0.47456503</v>
      </c>
      <c r="L207" s="42">
        <v>2023</v>
      </c>
      <c r="M207" s="90">
        <v>0.47456503</v>
      </c>
      <c r="N207" s="43" t="s">
        <v>91</v>
      </c>
      <c r="O207" s="41" t="s">
        <v>42</v>
      </c>
      <c r="P207" s="13">
        <v>0</v>
      </c>
      <c r="Q207" s="13">
        <v>0</v>
      </c>
      <c r="R207" s="13">
        <v>0</v>
      </c>
      <c r="S207" s="13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</row>
    <row r="208" spans="1:31" ht="41.25" customHeight="1" x14ac:dyDescent="0.25">
      <c r="A208" s="15" t="s">
        <v>128</v>
      </c>
      <c r="B208" s="20" t="s">
        <v>1301</v>
      </c>
      <c r="C208" s="55" t="s">
        <v>1302</v>
      </c>
      <c r="D208" s="13">
        <v>0.280700004</v>
      </c>
      <c r="E208" s="43" t="s">
        <v>110</v>
      </c>
      <c r="F208" s="13">
        <v>0.280700004</v>
      </c>
      <c r="G208" s="67">
        <v>0</v>
      </c>
      <c r="H208" s="67">
        <v>0</v>
      </c>
      <c r="I208" s="13">
        <v>0.23391666999999999</v>
      </c>
      <c r="J208" s="13">
        <v>4.678333400000001E-2</v>
      </c>
      <c r="K208" s="90">
        <v>0.23391667000000002</v>
      </c>
      <c r="L208" s="42">
        <v>2023</v>
      </c>
      <c r="M208" s="90">
        <v>0.23391667000000002</v>
      </c>
      <c r="N208" s="43" t="s">
        <v>91</v>
      </c>
      <c r="O208" s="41" t="s">
        <v>42</v>
      </c>
      <c r="P208" s="13">
        <v>0</v>
      </c>
      <c r="Q208" s="13">
        <v>0</v>
      </c>
      <c r="R208" s="13">
        <v>0</v>
      </c>
      <c r="S208" s="13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</row>
    <row r="209" spans="1:31" ht="41.25" customHeight="1" x14ac:dyDescent="0.25">
      <c r="A209" s="15" t="s">
        <v>128</v>
      </c>
      <c r="B209" s="20" t="s">
        <v>1303</v>
      </c>
      <c r="C209" s="55" t="s">
        <v>1304</v>
      </c>
      <c r="D209" s="13">
        <v>1.3299999959999997</v>
      </c>
      <c r="E209" s="43" t="s">
        <v>110</v>
      </c>
      <c r="F209" s="13">
        <v>1.3299999959999997</v>
      </c>
      <c r="G209" s="67">
        <v>0</v>
      </c>
      <c r="H209" s="67">
        <v>0</v>
      </c>
      <c r="I209" s="13">
        <v>1.10833333</v>
      </c>
      <c r="J209" s="13">
        <v>0.22166666599999973</v>
      </c>
      <c r="K209" s="90">
        <v>1.10833333</v>
      </c>
      <c r="L209" s="42">
        <v>2023</v>
      </c>
      <c r="M209" s="90">
        <v>1.10833333</v>
      </c>
      <c r="N209" s="43" t="s">
        <v>91</v>
      </c>
      <c r="O209" s="41" t="s">
        <v>42</v>
      </c>
      <c r="P209" s="13">
        <v>0</v>
      </c>
      <c r="Q209" s="13">
        <v>0</v>
      </c>
      <c r="R209" s="13">
        <v>0</v>
      </c>
      <c r="S209" s="13">
        <v>1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</row>
    <row r="210" spans="1:31" ht="41.25" customHeight="1" x14ac:dyDescent="0.25">
      <c r="A210" s="15" t="s">
        <v>128</v>
      </c>
      <c r="B210" s="20" t="s">
        <v>1305</v>
      </c>
      <c r="C210" s="55" t="s">
        <v>1306</v>
      </c>
      <c r="D210" s="13">
        <v>0.21496357199999999</v>
      </c>
      <c r="E210" s="43" t="s">
        <v>110</v>
      </c>
      <c r="F210" s="13">
        <v>0.21496357199999999</v>
      </c>
      <c r="G210" s="67">
        <v>0</v>
      </c>
      <c r="H210" s="67">
        <v>0</v>
      </c>
      <c r="I210" s="13">
        <v>0.17913631000000002</v>
      </c>
      <c r="J210" s="13">
        <v>3.5827261999999971E-2</v>
      </c>
      <c r="K210" s="90">
        <v>0.17913631000000002</v>
      </c>
      <c r="L210" s="42">
        <v>2023</v>
      </c>
      <c r="M210" s="90">
        <v>0.17913631000000002</v>
      </c>
      <c r="N210" s="43" t="s">
        <v>91</v>
      </c>
      <c r="O210" s="41" t="s">
        <v>42</v>
      </c>
      <c r="P210" s="13">
        <v>0</v>
      </c>
      <c r="Q210" s="13">
        <v>0</v>
      </c>
      <c r="R210" s="13">
        <v>0</v>
      </c>
      <c r="S210" s="13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</row>
    <row r="211" spans="1:31" ht="41.25" customHeight="1" x14ac:dyDescent="0.25">
      <c r="A211" s="15" t="s">
        <v>128</v>
      </c>
      <c r="B211" s="20" t="s">
        <v>1307</v>
      </c>
      <c r="C211" s="55" t="s">
        <v>1308</v>
      </c>
      <c r="D211" s="13">
        <v>0.127935996</v>
      </c>
      <c r="E211" s="43" t="s">
        <v>110</v>
      </c>
      <c r="F211" s="13">
        <v>0.127935996</v>
      </c>
      <c r="G211" s="67">
        <v>0</v>
      </c>
      <c r="H211" s="67">
        <v>0</v>
      </c>
      <c r="I211" s="13">
        <v>0.10661333000000001</v>
      </c>
      <c r="J211" s="13">
        <v>2.132266599999999E-2</v>
      </c>
      <c r="K211" s="90">
        <v>0.10661333000000001</v>
      </c>
      <c r="L211" s="42">
        <v>2023</v>
      </c>
      <c r="M211" s="90">
        <v>0.10661333000000001</v>
      </c>
      <c r="N211" s="43" t="s">
        <v>91</v>
      </c>
      <c r="O211" s="41" t="s">
        <v>42</v>
      </c>
      <c r="P211" s="13">
        <v>0</v>
      </c>
      <c r="Q211" s="13">
        <v>0</v>
      </c>
      <c r="R211" s="13">
        <v>0</v>
      </c>
      <c r="S211" s="13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</row>
    <row r="212" spans="1:31" ht="30" customHeight="1" x14ac:dyDescent="0.25">
      <c r="A212" s="15" t="s">
        <v>128</v>
      </c>
      <c r="B212" s="20" t="s">
        <v>1309</v>
      </c>
      <c r="C212" s="55" t="s">
        <v>1310</v>
      </c>
      <c r="D212" s="13">
        <v>0.13099497600000001</v>
      </c>
      <c r="E212" s="43" t="s">
        <v>110</v>
      </c>
      <c r="F212" s="13">
        <v>0.13099497600000001</v>
      </c>
      <c r="G212" s="67">
        <v>0</v>
      </c>
      <c r="H212" s="67">
        <v>0</v>
      </c>
      <c r="I212" s="13">
        <v>0.10916248000000002</v>
      </c>
      <c r="J212" s="13">
        <v>2.1832495999999993E-2</v>
      </c>
      <c r="K212" s="90">
        <v>0.10916248000000001</v>
      </c>
      <c r="L212" s="42">
        <v>2023</v>
      </c>
      <c r="M212" s="90">
        <v>0.10916248000000001</v>
      </c>
      <c r="N212" s="43" t="s">
        <v>91</v>
      </c>
      <c r="O212" s="41" t="s">
        <v>42</v>
      </c>
      <c r="P212" s="13">
        <v>0</v>
      </c>
      <c r="Q212" s="13">
        <v>0</v>
      </c>
      <c r="R212" s="13">
        <v>0</v>
      </c>
      <c r="S212" s="13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</row>
    <row r="213" spans="1:31" ht="31.5" x14ac:dyDescent="0.25">
      <c r="A213" s="15" t="s">
        <v>128</v>
      </c>
      <c r="B213" s="16" t="s">
        <v>202</v>
      </c>
      <c r="C213" s="17" t="s">
        <v>57</v>
      </c>
      <c r="D213" s="13">
        <v>0.27488679599999999</v>
      </c>
      <c r="E213" s="43" t="s">
        <v>110</v>
      </c>
      <c r="F213" s="13">
        <v>0.18143679599999998</v>
      </c>
      <c r="G213" s="67">
        <v>0</v>
      </c>
      <c r="H213" s="67">
        <v>0</v>
      </c>
      <c r="I213" s="13">
        <v>0.15119732999999999</v>
      </c>
      <c r="J213" s="13">
        <v>3.0239465999999993E-2</v>
      </c>
      <c r="K213" s="90">
        <v>0.15119732999999999</v>
      </c>
      <c r="L213" s="42">
        <v>2023</v>
      </c>
      <c r="M213" s="90">
        <v>0.23039223999999997</v>
      </c>
      <c r="N213" s="43" t="s">
        <v>179</v>
      </c>
      <c r="O213" s="41" t="s">
        <v>42</v>
      </c>
      <c r="P213" s="13">
        <v>0</v>
      </c>
      <c r="Q213" s="13">
        <v>0</v>
      </c>
      <c r="R213" s="13">
        <v>0</v>
      </c>
      <c r="S213" s="13">
        <v>2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</row>
    <row r="214" spans="1:31" ht="15.75" x14ac:dyDescent="0.25">
      <c r="A214" s="15" t="s">
        <v>128</v>
      </c>
      <c r="B214" s="16" t="s">
        <v>1311</v>
      </c>
      <c r="C214" s="17" t="s">
        <v>1312</v>
      </c>
      <c r="D214" s="13">
        <v>6.3</v>
      </c>
      <c r="E214" s="43" t="s">
        <v>110</v>
      </c>
      <c r="F214" s="13">
        <v>6.3</v>
      </c>
      <c r="G214" s="67">
        <v>0</v>
      </c>
      <c r="H214" s="67">
        <v>0</v>
      </c>
      <c r="I214" s="13">
        <v>5.25</v>
      </c>
      <c r="J214" s="13">
        <v>1.0499999999999998</v>
      </c>
      <c r="K214" s="90">
        <v>5.25</v>
      </c>
      <c r="L214" s="42">
        <v>2023</v>
      </c>
      <c r="M214" s="90">
        <v>5.5960102200000001</v>
      </c>
      <c r="N214" s="43" t="s">
        <v>116</v>
      </c>
      <c r="O214" s="41" t="s">
        <v>42</v>
      </c>
      <c r="P214" s="13">
        <v>0</v>
      </c>
      <c r="Q214" s="13">
        <v>0</v>
      </c>
      <c r="R214" s="13">
        <v>0</v>
      </c>
      <c r="S214" s="13">
        <v>2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</row>
    <row r="215" spans="1:31" ht="15.75" x14ac:dyDescent="0.25">
      <c r="A215" s="15" t="s">
        <v>128</v>
      </c>
      <c r="B215" s="21" t="s">
        <v>496</v>
      </c>
      <c r="C215" s="22" t="s">
        <v>497</v>
      </c>
      <c r="D215" s="13">
        <v>0.19224000000000002</v>
      </c>
      <c r="E215" s="43" t="s">
        <v>2076</v>
      </c>
      <c r="F215" s="13">
        <v>0.19224000000000002</v>
      </c>
      <c r="G215" s="67">
        <v>0</v>
      </c>
      <c r="H215" s="67">
        <v>0</v>
      </c>
      <c r="I215" s="13">
        <v>0.16019999999999998</v>
      </c>
      <c r="J215" s="13">
        <v>3.204000000000002E-2</v>
      </c>
      <c r="K215" s="90">
        <v>0.16019999999999998</v>
      </c>
      <c r="L215" s="42">
        <v>2022</v>
      </c>
      <c r="M215" s="90">
        <v>9.5919709999999991E-2</v>
      </c>
      <c r="N215" s="43" t="s">
        <v>116</v>
      </c>
      <c r="O215" s="41" t="s">
        <v>42</v>
      </c>
      <c r="P215" s="13">
        <v>0</v>
      </c>
      <c r="Q215" s="13">
        <v>0</v>
      </c>
      <c r="R215" s="13">
        <v>0</v>
      </c>
      <c r="S215" s="13">
        <v>1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</row>
    <row r="216" spans="1:31" ht="31.5" x14ac:dyDescent="0.25">
      <c r="A216" s="15" t="s">
        <v>128</v>
      </c>
      <c r="B216" s="21" t="s">
        <v>162</v>
      </c>
      <c r="C216" s="22" t="s">
        <v>58</v>
      </c>
      <c r="D216" s="13">
        <v>3.7066049999999997</v>
      </c>
      <c r="E216" s="43" t="s">
        <v>2076</v>
      </c>
      <c r="F216" s="13">
        <v>3.7066049999999997</v>
      </c>
      <c r="G216" s="67">
        <v>0</v>
      </c>
      <c r="H216" s="67">
        <v>0</v>
      </c>
      <c r="I216" s="13">
        <v>3.0888374999999999</v>
      </c>
      <c r="J216" s="13">
        <v>0.61776749999999991</v>
      </c>
      <c r="K216" s="90">
        <v>3.0888374999999999</v>
      </c>
      <c r="L216" s="42">
        <v>2022</v>
      </c>
      <c r="M216" s="90">
        <v>3.1991450000000001</v>
      </c>
      <c r="N216" s="43" t="s">
        <v>116</v>
      </c>
      <c r="O216" s="41" t="s">
        <v>42</v>
      </c>
      <c r="P216" s="13">
        <v>0</v>
      </c>
      <c r="Q216" s="13">
        <v>0</v>
      </c>
      <c r="R216" s="13">
        <v>0</v>
      </c>
      <c r="S216" s="13">
        <v>1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</row>
    <row r="217" spans="1:31" ht="31.5" x14ac:dyDescent="0.25">
      <c r="A217" s="15" t="s">
        <v>128</v>
      </c>
      <c r="B217" s="21" t="s">
        <v>498</v>
      </c>
      <c r="C217" s="22" t="s">
        <v>642</v>
      </c>
      <c r="D217" s="13">
        <v>0.58874280000000001</v>
      </c>
      <c r="E217" s="43" t="s">
        <v>2076</v>
      </c>
      <c r="F217" s="13">
        <v>0.58874280000000001</v>
      </c>
      <c r="G217" s="67">
        <v>0</v>
      </c>
      <c r="H217" s="67">
        <v>0</v>
      </c>
      <c r="I217" s="13">
        <v>0.49061900000000003</v>
      </c>
      <c r="J217" s="13">
        <v>9.8123799999999956E-2</v>
      </c>
      <c r="K217" s="90">
        <v>0.49061900000000003</v>
      </c>
      <c r="L217" s="42">
        <v>2022</v>
      </c>
      <c r="M217" s="90">
        <v>0.36898507999999997</v>
      </c>
      <c r="N217" s="43" t="s">
        <v>116</v>
      </c>
      <c r="O217" s="41" t="s">
        <v>42</v>
      </c>
      <c r="P217" s="13">
        <v>0</v>
      </c>
      <c r="Q217" s="13">
        <v>0</v>
      </c>
      <c r="R217" s="13">
        <v>0</v>
      </c>
      <c r="S217" s="13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</row>
    <row r="218" spans="1:31" ht="31.5" x14ac:dyDescent="0.25">
      <c r="A218" s="15" t="s">
        <v>128</v>
      </c>
      <c r="B218" s="21" t="s">
        <v>1313</v>
      </c>
      <c r="C218" s="22" t="s">
        <v>59</v>
      </c>
      <c r="D218" s="13">
        <v>2.9251252679999999</v>
      </c>
      <c r="E218" s="43" t="s">
        <v>110</v>
      </c>
      <c r="F218" s="13">
        <v>2.9251252679999999</v>
      </c>
      <c r="G218" s="67">
        <v>0</v>
      </c>
      <c r="H218" s="67">
        <v>0</v>
      </c>
      <c r="I218" s="13">
        <v>2.4376043899999997</v>
      </c>
      <c r="J218" s="13">
        <v>0.48752087799999988</v>
      </c>
      <c r="K218" s="90">
        <v>2.4376043899999997</v>
      </c>
      <c r="L218" s="42">
        <v>2023</v>
      </c>
      <c r="M218" s="90">
        <v>2.4547173899999999</v>
      </c>
      <c r="N218" s="43" t="s">
        <v>116</v>
      </c>
      <c r="O218" s="41" t="s">
        <v>42</v>
      </c>
      <c r="P218" s="13">
        <v>0</v>
      </c>
      <c r="Q218" s="13">
        <v>0</v>
      </c>
      <c r="R218" s="13">
        <v>0</v>
      </c>
      <c r="S218" s="13">
        <v>3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</row>
    <row r="219" spans="1:31" ht="31.5" x14ac:dyDescent="0.25">
      <c r="A219" s="15" t="s">
        <v>128</v>
      </c>
      <c r="B219" s="21" t="s">
        <v>499</v>
      </c>
      <c r="C219" s="22" t="s">
        <v>500</v>
      </c>
      <c r="D219" s="13">
        <v>2.7719999999999998</v>
      </c>
      <c r="E219" s="43" t="s">
        <v>2076</v>
      </c>
      <c r="F219" s="13">
        <v>2.7719999999999998</v>
      </c>
      <c r="G219" s="67">
        <v>0</v>
      </c>
      <c r="H219" s="67">
        <v>0</v>
      </c>
      <c r="I219" s="13">
        <v>2.31</v>
      </c>
      <c r="J219" s="13">
        <v>0.46200000000000002</v>
      </c>
      <c r="K219" s="90">
        <v>2.31</v>
      </c>
      <c r="L219" s="42">
        <v>2022</v>
      </c>
      <c r="M219" s="90">
        <v>2.6234879000000002</v>
      </c>
      <c r="N219" s="43" t="s">
        <v>116</v>
      </c>
      <c r="O219" s="41" t="s">
        <v>42</v>
      </c>
      <c r="P219" s="13">
        <v>0</v>
      </c>
      <c r="Q219" s="13">
        <v>0</v>
      </c>
      <c r="R219" s="13">
        <v>0</v>
      </c>
      <c r="S219" s="13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</row>
    <row r="220" spans="1:31" ht="36" customHeight="1" x14ac:dyDescent="0.25">
      <c r="A220" s="15" t="s">
        <v>128</v>
      </c>
      <c r="B220" s="80" t="s">
        <v>1314</v>
      </c>
      <c r="C220" s="22" t="s">
        <v>1315</v>
      </c>
      <c r="D220" s="13">
        <v>0.174087468</v>
      </c>
      <c r="E220" s="43" t="s">
        <v>110</v>
      </c>
      <c r="F220" s="13">
        <v>0.174087468</v>
      </c>
      <c r="G220" s="67">
        <v>0</v>
      </c>
      <c r="H220" s="67">
        <v>0</v>
      </c>
      <c r="I220" s="13">
        <v>0.14507289000000001</v>
      </c>
      <c r="J220" s="13">
        <v>2.9014577999999985E-2</v>
      </c>
      <c r="K220" s="90">
        <v>0.14507289000000001</v>
      </c>
      <c r="L220" s="42">
        <v>2024</v>
      </c>
      <c r="M220" s="90">
        <v>0.14507289000000001</v>
      </c>
      <c r="N220" s="43" t="s">
        <v>91</v>
      </c>
      <c r="O220" s="41" t="s">
        <v>42</v>
      </c>
      <c r="P220" s="13">
        <v>0</v>
      </c>
      <c r="Q220" s="13">
        <v>0</v>
      </c>
      <c r="R220" s="13">
        <v>0</v>
      </c>
      <c r="S220" s="13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</row>
    <row r="221" spans="1:31" ht="36" customHeight="1" x14ac:dyDescent="0.25">
      <c r="A221" s="15" t="s">
        <v>128</v>
      </c>
      <c r="B221" s="80" t="s">
        <v>1316</v>
      </c>
      <c r="C221" s="22" t="s">
        <v>1317</v>
      </c>
      <c r="D221" s="13">
        <v>0.73647989999999997</v>
      </c>
      <c r="E221" s="43" t="s">
        <v>110</v>
      </c>
      <c r="F221" s="13">
        <v>0.73647989999999997</v>
      </c>
      <c r="G221" s="67">
        <v>0</v>
      </c>
      <c r="H221" s="67">
        <v>0</v>
      </c>
      <c r="I221" s="13">
        <v>0.61373325000000001</v>
      </c>
      <c r="J221" s="13">
        <v>0.12274664999999996</v>
      </c>
      <c r="K221" s="90">
        <v>0.61373325000000001</v>
      </c>
      <c r="L221" s="42">
        <v>2024</v>
      </c>
      <c r="M221" s="90">
        <v>0.61373325000000001</v>
      </c>
      <c r="N221" s="43" t="s">
        <v>116</v>
      </c>
      <c r="O221" s="41" t="s">
        <v>42</v>
      </c>
      <c r="P221" s="13">
        <v>0</v>
      </c>
      <c r="Q221" s="13">
        <v>0</v>
      </c>
      <c r="R221" s="13">
        <v>0</v>
      </c>
      <c r="S221" s="13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</row>
    <row r="222" spans="1:31" ht="36" customHeight="1" x14ac:dyDescent="0.25">
      <c r="A222" s="15" t="s">
        <v>128</v>
      </c>
      <c r="B222" s="80" t="s">
        <v>1318</v>
      </c>
      <c r="C222" s="22" t="s">
        <v>1319</v>
      </c>
      <c r="D222" s="13">
        <v>1.753218012</v>
      </c>
      <c r="E222" s="43" t="s">
        <v>110</v>
      </c>
      <c r="F222" s="13">
        <v>1.753218012</v>
      </c>
      <c r="G222" s="67">
        <v>0</v>
      </c>
      <c r="H222" s="67">
        <v>0</v>
      </c>
      <c r="I222" s="13">
        <v>1.4610150100000001</v>
      </c>
      <c r="J222" s="13">
        <v>0.29220300199999993</v>
      </c>
      <c r="K222" s="90">
        <v>1.4610150100000001</v>
      </c>
      <c r="L222" s="42">
        <v>2024</v>
      </c>
      <c r="M222" s="90">
        <v>1.4610150100000001</v>
      </c>
      <c r="N222" s="43" t="s">
        <v>88</v>
      </c>
      <c r="O222" s="41" t="s">
        <v>42</v>
      </c>
      <c r="P222" s="13">
        <v>0</v>
      </c>
      <c r="Q222" s="13">
        <v>0</v>
      </c>
      <c r="R222" s="13">
        <v>0</v>
      </c>
      <c r="S222" s="13">
        <v>8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</row>
    <row r="223" spans="1:31" ht="36" customHeight="1" x14ac:dyDescent="0.25">
      <c r="A223" s="15" t="s">
        <v>128</v>
      </c>
      <c r="B223" s="80" t="s">
        <v>1320</v>
      </c>
      <c r="C223" s="22" t="s">
        <v>1321</v>
      </c>
      <c r="D223" s="13">
        <v>2.5363322880000001</v>
      </c>
      <c r="E223" s="43" t="s">
        <v>110</v>
      </c>
      <c r="F223" s="13">
        <v>2.5363322880000001</v>
      </c>
      <c r="G223" s="67">
        <v>0</v>
      </c>
      <c r="H223" s="67">
        <v>0</v>
      </c>
      <c r="I223" s="13">
        <v>2.1136102399999999</v>
      </c>
      <c r="J223" s="13">
        <v>0.42272204800000024</v>
      </c>
      <c r="K223" s="90">
        <v>2.1136102399999999</v>
      </c>
      <c r="L223" s="42">
        <v>2024</v>
      </c>
      <c r="M223" s="90">
        <v>2.1136102399999999</v>
      </c>
      <c r="N223" s="43" t="s">
        <v>88</v>
      </c>
      <c r="O223" s="41" t="s">
        <v>42</v>
      </c>
      <c r="P223" s="13">
        <v>0</v>
      </c>
      <c r="Q223" s="13">
        <v>0</v>
      </c>
      <c r="R223" s="13">
        <v>0</v>
      </c>
      <c r="S223" s="13">
        <v>15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</row>
    <row r="224" spans="1:31" ht="36" customHeight="1" x14ac:dyDescent="0.25">
      <c r="A224" s="15" t="s">
        <v>128</v>
      </c>
      <c r="B224" s="80" t="s">
        <v>1322</v>
      </c>
      <c r="C224" s="22" t="s">
        <v>1323</v>
      </c>
      <c r="D224" s="13">
        <v>1.375462368</v>
      </c>
      <c r="E224" s="43" t="s">
        <v>110</v>
      </c>
      <c r="F224" s="13">
        <v>1.375462368</v>
      </c>
      <c r="G224" s="67">
        <v>0</v>
      </c>
      <c r="H224" s="67">
        <v>0</v>
      </c>
      <c r="I224" s="13">
        <v>1.1462186400000001</v>
      </c>
      <c r="J224" s="13">
        <v>0.22924372799999992</v>
      </c>
      <c r="K224" s="90">
        <v>1.1462186400000001</v>
      </c>
      <c r="L224" s="42">
        <v>2024</v>
      </c>
      <c r="M224" s="90">
        <v>1.1462186400000001</v>
      </c>
      <c r="N224" s="43" t="s">
        <v>88</v>
      </c>
      <c r="O224" s="41" t="s">
        <v>42</v>
      </c>
      <c r="P224" s="13">
        <v>0</v>
      </c>
      <c r="Q224" s="13">
        <v>0</v>
      </c>
      <c r="R224" s="13">
        <v>0</v>
      </c>
      <c r="S224" s="13">
        <v>8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</row>
    <row r="225" spans="1:31" ht="36" customHeight="1" x14ac:dyDescent="0.25">
      <c r="A225" s="15" t="s">
        <v>128</v>
      </c>
      <c r="B225" s="80" t="s">
        <v>1324</v>
      </c>
      <c r="C225" s="22" t="s">
        <v>1325</v>
      </c>
      <c r="D225" s="13">
        <v>3.8997797759999999</v>
      </c>
      <c r="E225" s="43" t="s">
        <v>110</v>
      </c>
      <c r="F225" s="13">
        <v>3.8997797759999999</v>
      </c>
      <c r="G225" s="67">
        <v>0</v>
      </c>
      <c r="H225" s="67">
        <v>0</v>
      </c>
      <c r="I225" s="13">
        <v>3.2498164799999998</v>
      </c>
      <c r="J225" s="13">
        <v>0.64996329600000013</v>
      </c>
      <c r="K225" s="90">
        <v>3.2498164799999998</v>
      </c>
      <c r="L225" s="42">
        <v>2024</v>
      </c>
      <c r="M225" s="90">
        <v>3.2498164799999998</v>
      </c>
      <c r="N225" s="43" t="s">
        <v>91</v>
      </c>
      <c r="O225" s="41" t="s">
        <v>42</v>
      </c>
      <c r="P225" s="13">
        <v>0</v>
      </c>
      <c r="Q225" s="13">
        <v>0</v>
      </c>
      <c r="R225" s="13">
        <v>0</v>
      </c>
      <c r="S225" s="13">
        <v>2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</row>
    <row r="226" spans="1:31" ht="36" customHeight="1" x14ac:dyDescent="0.25">
      <c r="A226" s="15" t="s">
        <v>128</v>
      </c>
      <c r="B226" s="80" t="s">
        <v>1326</v>
      </c>
      <c r="C226" s="22" t="s">
        <v>1327</v>
      </c>
      <c r="D226" s="13">
        <v>0.18786667200000001</v>
      </c>
      <c r="E226" s="43" t="s">
        <v>110</v>
      </c>
      <c r="F226" s="13">
        <v>0.18786667200000001</v>
      </c>
      <c r="G226" s="67">
        <v>0</v>
      </c>
      <c r="H226" s="67">
        <v>0</v>
      </c>
      <c r="I226" s="13">
        <v>0.15655556000000001</v>
      </c>
      <c r="J226" s="13">
        <v>3.1311112000000002E-2</v>
      </c>
      <c r="K226" s="90">
        <v>0.15655556000000001</v>
      </c>
      <c r="L226" s="42">
        <v>2023</v>
      </c>
      <c r="M226" s="90">
        <v>0.15655556000000001</v>
      </c>
      <c r="N226" s="43" t="s">
        <v>91</v>
      </c>
      <c r="O226" s="41" t="s">
        <v>42</v>
      </c>
      <c r="P226" s="13">
        <v>0</v>
      </c>
      <c r="Q226" s="13">
        <v>0</v>
      </c>
      <c r="R226" s="13">
        <v>0</v>
      </c>
      <c r="S226" s="13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</row>
    <row r="227" spans="1:31" ht="36" customHeight="1" x14ac:dyDescent="0.25">
      <c r="A227" s="15" t="s">
        <v>128</v>
      </c>
      <c r="B227" s="80" t="s">
        <v>1328</v>
      </c>
      <c r="C227" s="22" t="s">
        <v>1329</v>
      </c>
      <c r="D227" s="13">
        <v>0.74780534399999998</v>
      </c>
      <c r="E227" s="43" t="s">
        <v>110</v>
      </c>
      <c r="F227" s="13">
        <v>0.74780534399999998</v>
      </c>
      <c r="G227" s="67">
        <v>0</v>
      </c>
      <c r="H227" s="67">
        <v>0</v>
      </c>
      <c r="I227" s="13">
        <v>0.62317111999999997</v>
      </c>
      <c r="J227" s="13">
        <v>0.12463422400000002</v>
      </c>
      <c r="K227" s="90">
        <v>0.62317111999999997</v>
      </c>
      <c r="L227" s="42">
        <v>2023</v>
      </c>
      <c r="M227" s="90">
        <v>0.62317111999999997</v>
      </c>
      <c r="N227" s="43" t="s">
        <v>91</v>
      </c>
      <c r="O227" s="41" t="s">
        <v>42</v>
      </c>
      <c r="P227" s="13">
        <v>0</v>
      </c>
      <c r="Q227" s="13">
        <v>0</v>
      </c>
      <c r="R227" s="13">
        <v>0</v>
      </c>
      <c r="S227" s="13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</row>
    <row r="228" spans="1:31" ht="36" customHeight="1" x14ac:dyDescent="0.25">
      <c r="A228" s="15" t="s">
        <v>128</v>
      </c>
      <c r="B228" s="80" t="s">
        <v>1330</v>
      </c>
      <c r="C228" s="22" t="s">
        <v>1331</v>
      </c>
      <c r="D228" s="13">
        <v>0.2742</v>
      </c>
      <c r="E228" s="43" t="s">
        <v>110</v>
      </c>
      <c r="F228" s="13">
        <v>0.2742</v>
      </c>
      <c r="G228" s="67">
        <v>0</v>
      </c>
      <c r="H228" s="67">
        <v>0</v>
      </c>
      <c r="I228" s="13">
        <v>0.22850000000000001</v>
      </c>
      <c r="J228" s="13">
        <v>4.5699999999999991E-2</v>
      </c>
      <c r="K228" s="90">
        <v>0.22850000000000001</v>
      </c>
      <c r="L228" s="42">
        <v>2023</v>
      </c>
      <c r="M228" s="90">
        <v>0.22850000000000001</v>
      </c>
      <c r="N228" s="43" t="s">
        <v>91</v>
      </c>
      <c r="O228" s="41" t="s">
        <v>42</v>
      </c>
      <c r="P228" s="13">
        <v>0</v>
      </c>
      <c r="Q228" s="13">
        <v>0</v>
      </c>
      <c r="R228" s="13">
        <v>0</v>
      </c>
      <c r="S228" s="13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</row>
    <row r="229" spans="1:31" ht="36" customHeight="1" x14ac:dyDescent="0.25">
      <c r="A229" s="15" t="s">
        <v>128</v>
      </c>
      <c r="B229" s="80" t="s">
        <v>1332</v>
      </c>
      <c r="C229" s="22" t="s">
        <v>1333</v>
      </c>
      <c r="D229" s="13">
        <v>0.35095279000000001</v>
      </c>
      <c r="E229" s="43" t="s">
        <v>110</v>
      </c>
      <c r="F229" s="13">
        <v>0.35095279000000001</v>
      </c>
      <c r="G229" s="67">
        <v>0</v>
      </c>
      <c r="H229" s="67">
        <v>0</v>
      </c>
      <c r="I229" s="13">
        <v>0.29246065833333335</v>
      </c>
      <c r="J229" s="13">
        <v>5.8492131666666669E-2</v>
      </c>
      <c r="K229" s="90">
        <v>0.29246066000000009</v>
      </c>
      <c r="L229" s="42">
        <v>2023</v>
      </c>
      <c r="M229" s="90">
        <v>0.29246066000000009</v>
      </c>
      <c r="N229" s="43" t="s">
        <v>91</v>
      </c>
      <c r="O229" s="41" t="s">
        <v>42</v>
      </c>
      <c r="P229" s="13">
        <v>0</v>
      </c>
      <c r="Q229" s="13">
        <v>0</v>
      </c>
      <c r="R229" s="13">
        <v>0</v>
      </c>
      <c r="S229" s="13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</row>
    <row r="230" spans="1:31" ht="36" customHeight="1" x14ac:dyDescent="0.25">
      <c r="A230" s="15" t="s">
        <v>128</v>
      </c>
      <c r="B230" s="80" t="s">
        <v>1334</v>
      </c>
      <c r="C230" s="22" t="s">
        <v>1335</v>
      </c>
      <c r="D230" s="13">
        <v>0.47952201599999994</v>
      </c>
      <c r="E230" s="43" t="s">
        <v>110</v>
      </c>
      <c r="F230" s="13">
        <v>0.47952201599999994</v>
      </c>
      <c r="G230" s="67">
        <v>0</v>
      </c>
      <c r="H230" s="67">
        <v>0</v>
      </c>
      <c r="I230" s="13">
        <v>0.39960168000000001</v>
      </c>
      <c r="J230" s="13">
        <v>7.9920335999999925E-2</v>
      </c>
      <c r="K230" s="90">
        <v>0.39960168000000001</v>
      </c>
      <c r="L230" s="42">
        <v>2024</v>
      </c>
      <c r="M230" s="90">
        <v>0.39960168000000001</v>
      </c>
      <c r="N230" s="43" t="s">
        <v>91</v>
      </c>
      <c r="O230" s="41" t="s">
        <v>42</v>
      </c>
      <c r="P230" s="13">
        <v>0</v>
      </c>
      <c r="Q230" s="13">
        <v>0</v>
      </c>
      <c r="R230" s="13">
        <v>0</v>
      </c>
      <c r="S230" s="13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</row>
    <row r="231" spans="1:31" ht="36" customHeight="1" x14ac:dyDescent="0.25">
      <c r="A231" s="15" t="s">
        <v>128</v>
      </c>
      <c r="B231" s="80" t="s">
        <v>1336</v>
      </c>
      <c r="C231" s="22" t="s">
        <v>1337</v>
      </c>
      <c r="D231" s="13">
        <v>0.69229201200000001</v>
      </c>
      <c r="E231" s="43" t="s">
        <v>110</v>
      </c>
      <c r="F231" s="13">
        <v>0.69229201200000001</v>
      </c>
      <c r="G231" s="67">
        <v>0</v>
      </c>
      <c r="H231" s="67">
        <v>0</v>
      </c>
      <c r="I231" s="13">
        <v>0.57691001000000008</v>
      </c>
      <c r="J231" s="13">
        <v>0.11538200199999993</v>
      </c>
      <c r="K231" s="90">
        <v>0.57691001000000008</v>
      </c>
      <c r="L231" s="42">
        <v>2024</v>
      </c>
      <c r="M231" s="90">
        <v>0.57691001000000008</v>
      </c>
      <c r="N231" s="43" t="s">
        <v>91</v>
      </c>
      <c r="O231" s="41" t="s">
        <v>42</v>
      </c>
      <c r="P231" s="13">
        <v>0</v>
      </c>
      <c r="Q231" s="13">
        <v>0</v>
      </c>
      <c r="R231" s="13">
        <v>0</v>
      </c>
      <c r="S231" s="13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</row>
    <row r="232" spans="1:31" ht="36" customHeight="1" x14ac:dyDescent="0.25">
      <c r="A232" s="15" t="s">
        <v>128</v>
      </c>
      <c r="B232" s="80" t="s">
        <v>1338</v>
      </c>
      <c r="C232" s="22" t="s">
        <v>1339</v>
      </c>
      <c r="D232" s="13">
        <v>0.33696728040000001</v>
      </c>
      <c r="E232" s="43" t="s">
        <v>110</v>
      </c>
      <c r="F232" s="13">
        <v>0.33696728040000001</v>
      </c>
      <c r="G232" s="67">
        <v>0</v>
      </c>
      <c r="H232" s="67">
        <v>0</v>
      </c>
      <c r="I232" s="13">
        <v>0.28080606699999999</v>
      </c>
      <c r="J232" s="13">
        <v>5.6161213400000021E-2</v>
      </c>
      <c r="K232" s="90">
        <v>0.28080606699999999</v>
      </c>
      <c r="L232" s="42">
        <v>2024</v>
      </c>
      <c r="M232" s="90">
        <v>0.28080606699999999</v>
      </c>
      <c r="N232" s="43" t="s">
        <v>91</v>
      </c>
      <c r="O232" s="41" t="s">
        <v>42</v>
      </c>
      <c r="P232" s="13">
        <v>0</v>
      </c>
      <c r="Q232" s="13">
        <v>0</v>
      </c>
      <c r="R232" s="13">
        <v>0</v>
      </c>
      <c r="S232" s="13">
        <v>1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</row>
    <row r="233" spans="1:31" ht="36" customHeight="1" x14ac:dyDescent="0.25">
      <c r="A233" s="15" t="s">
        <v>128</v>
      </c>
      <c r="B233" s="80" t="s">
        <v>1340</v>
      </c>
      <c r="C233" s="22" t="s">
        <v>1341</v>
      </c>
      <c r="D233" s="13">
        <v>0.72683969999999998</v>
      </c>
      <c r="E233" s="43" t="s">
        <v>110</v>
      </c>
      <c r="F233" s="13">
        <v>0.72683969999999998</v>
      </c>
      <c r="G233" s="67">
        <v>0</v>
      </c>
      <c r="H233" s="67">
        <v>0</v>
      </c>
      <c r="I233" s="13">
        <v>0.60569974999999998</v>
      </c>
      <c r="J233" s="13">
        <v>0.12113995</v>
      </c>
      <c r="K233" s="90">
        <v>0.60569974999999998</v>
      </c>
      <c r="L233" s="42">
        <v>2025</v>
      </c>
      <c r="M233" s="90">
        <v>0.60569974999999998</v>
      </c>
      <c r="N233" s="43" t="s">
        <v>91</v>
      </c>
      <c r="O233" s="41" t="s">
        <v>42</v>
      </c>
      <c r="P233" s="13">
        <v>0</v>
      </c>
      <c r="Q233" s="13">
        <v>0</v>
      </c>
      <c r="R233" s="13">
        <v>0</v>
      </c>
      <c r="S233" s="13">
        <v>2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</row>
    <row r="234" spans="1:31" ht="36" customHeight="1" x14ac:dyDescent="0.25">
      <c r="A234" s="15" t="s">
        <v>128</v>
      </c>
      <c r="B234" s="80" t="s">
        <v>1342</v>
      </c>
      <c r="C234" s="22" t="s">
        <v>1343</v>
      </c>
      <c r="D234" s="13">
        <v>0.18026560799999999</v>
      </c>
      <c r="E234" s="43" t="s">
        <v>110</v>
      </c>
      <c r="F234" s="13">
        <v>0.18026560799999999</v>
      </c>
      <c r="G234" s="67">
        <v>0</v>
      </c>
      <c r="H234" s="67">
        <v>0</v>
      </c>
      <c r="I234" s="13">
        <v>0.15022134000000001</v>
      </c>
      <c r="J234" s="13">
        <v>3.0044267999999985E-2</v>
      </c>
      <c r="K234" s="90">
        <v>0.15022134000000001</v>
      </c>
      <c r="L234" s="42">
        <v>2025</v>
      </c>
      <c r="M234" s="90">
        <v>0.15022134000000001</v>
      </c>
      <c r="N234" s="43" t="s">
        <v>91</v>
      </c>
      <c r="O234" s="41" t="s">
        <v>42</v>
      </c>
      <c r="P234" s="13">
        <v>0</v>
      </c>
      <c r="Q234" s="13">
        <v>0</v>
      </c>
      <c r="R234" s="13">
        <v>0</v>
      </c>
      <c r="S234" s="13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</row>
    <row r="235" spans="1:31" ht="36" customHeight="1" x14ac:dyDescent="0.25">
      <c r="A235" s="15" t="s">
        <v>128</v>
      </c>
      <c r="B235" s="80" t="s">
        <v>1344</v>
      </c>
      <c r="C235" s="22" t="s">
        <v>1345</v>
      </c>
      <c r="D235" s="13">
        <v>1.8999999959999998</v>
      </c>
      <c r="E235" s="43" t="s">
        <v>110</v>
      </c>
      <c r="F235" s="13">
        <v>1.8999999959999998</v>
      </c>
      <c r="G235" s="67">
        <v>0</v>
      </c>
      <c r="H235" s="67">
        <v>0</v>
      </c>
      <c r="I235" s="13">
        <v>1.5833333299999999</v>
      </c>
      <c r="J235" s="13">
        <v>0.31666666599999993</v>
      </c>
      <c r="K235" s="90">
        <v>1.5833333299999999</v>
      </c>
      <c r="L235" s="42">
        <v>2023</v>
      </c>
      <c r="M235" s="90">
        <v>1.5833333299999999</v>
      </c>
      <c r="N235" s="43" t="s">
        <v>91</v>
      </c>
      <c r="O235" s="41" t="s">
        <v>42</v>
      </c>
      <c r="P235" s="13">
        <v>0</v>
      </c>
      <c r="Q235" s="13">
        <v>0</v>
      </c>
      <c r="R235" s="13">
        <v>0</v>
      </c>
      <c r="S235" s="13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</row>
    <row r="236" spans="1:31" ht="36" customHeight="1" x14ac:dyDescent="0.25">
      <c r="A236" s="15" t="s">
        <v>128</v>
      </c>
      <c r="B236" s="80" t="s">
        <v>1346</v>
      </c>
      <c r="C236" s="22" t="s">
        <v>1347</v>
      </c>
      <c r="D236" s="13">
        <v>0.32000000000399997</v>
      </c>
      <c r="E236" s="43" t="s">
        <v>110</v>
      </c>
      <c r="F236" s="13">
        <v>0.32000000000399997</v>
      </c>
      <c r="G236" s="67">
        <v>0</v>
      </c>
      <c r="H236" s="67">
        <v>0</v>
      </c>
      <c r="I236" s="13">
        <v>0.26666666667</v>
      </c>
      <c r="J236" s="13">
        <v>5.3333333333999977E-2</v>
      </c>
      <c r="K236" s="90">
        <v>0.26666666667</v>
      </c>
      <c r="L236" s="42">
        <v>2023</v>
      </c>
      <c r="M236" s="90">
        <v>0.26666666667</v>
      </c>
      <c r="N236" s="43" t="s">
        <v>91</v>
      </c>
      <c r="O236" s="41" t="s">
        <v>42</v>
      </c>
      <c r="P236" s="13">
        <v>0</v>
      </c>
      <c r="Q236" s="13">
        <v>0</v>
      </c>
      <c r="R236" s="13">
        <v>0</v>
      </c>
      <c r="S236" s="13">
        <v>2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</row>
    <row r="237" spans="1:31" ht="36" customHeight="1" x14ac:dyDescent="0.25">
      <c r="A237" s="15" t="s">
        <v>128</v>
      </c>
      <c r="B237" s="80" t="s">
        <v>1348</v>
      </c>
      <c r="C237" s="22" t="s">
        <v>1349</v>
      </c>
      <c r="D237" s="13">
        <v>13.219199999999999</v>
      </c>
      <c r="E237" s="43" t="s">
        <v>110</v>
      </c>
      <c r="F237" s="13">
        <v>13.219199999999999</v>
      </c>
      <c r="G237" s="67">
        <v>0</v>
      </c>
      <c r="H237" s="67">
        <v>0</v>
      </c>
      <c r="I237" s="13">
        <v>11.016</v>
      </c>
      <c r="J237" s="13">
        <v>2.2031999999999989</v>
      </c>
      <c r="K237" s="90">
        <v>11.016</v>
      </c>
      <c r="L237" s="42">
        <v>2023</v>
      </c>
      <c r="M237" s="90">
        <v>11.016</v>
      </c>
      <c r="N237" s="43" t="s">
        <v>91</v>
      </c>
      <c r="O237" s="41" t="s">
        <v>42</v>
      </c>
      <c r="P237" s="13">
        <v>0</v>
      </c>
      <c r="Q237" s="13">
        <v>0</v>
      </c>
      <c r="R237" s="13">
        <v>0</v>
      </c>
      <c r="S237" s="13">
        <v>4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</row>
    <row r="238" spans="1:31" ht="36" customHeight="1" x14ac:dyDescent="0.25">
      <c r="A238" s="15" t="s">
        <v>128</v>
      </c>
      <c r="B238" s="80" t="s">
        <v>1350</v>
      </c>
      <c r="C238" s="22" t="s">
        <v>1351</v>
      </c>
      <c r="D238" s="13">
        <v>0.13255947599999998</v>
      </c>
      <c r="E238" s="43" t="s">
        <v>110</v>
      </c>
      <c r="F238" s="13">
        <v>0.13255947599999998</v>
      </c>
      <c r="G238" s="67">
        <v>0</v>
      </c>
      <c r="H238" s="67">
        <v>0</v>
      </c>
      <c r="I238" s="13">
        <v>0.11046623</v>
      </c>
      <c r="J238" s="13">
        <v>2.2093245999999983E-2</v>
      </c>
      <c r="K238" s="90">
        <v>0.11046623</v>
      </c>
      <c r="L238" s="42">
        <v>2023</v>
      </c>
      <c r="M238" s="90">
        <v>0.11046623</v>
      </c>
      <c r="N238" s="43" t="s">
        <v>91</v>
      </c>
      <c r="O238" s="41" t="s">
        <v>42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</row>
    <row r="239" spans="1:31" ht="36" customHeight="1" x14ac:dyDescent="0.25">
      <c r="A239" s="15" t="s">
        <v>128</v>
      </c>
      <c r="B239" s="80" t="s">
        <v>1352</v>
      </c>
      <c r="C239" s="22" t="s">
        <v>1353</v>
      </c>
      <c r="D239" s="13">
        <v>2.9831818559999999</v>
      </c>
      <c r="E239" s="43" t="s">
        <v>110</v>
      </c>
      <c r="F239" s="13">
        <v>2.9831818559999999</v>
      </c>
      <c r="G239" s="67">
        <v>0</v>
      </c>
      <c r="H239" s="67">
        <v>0</v>
      </c>
      <c r="I239" s="13">
        <v>2.4859848800000002</v>
      </c>
      <c r="J239" s="13">
        <v>0.49719697599999968</v>
      </c>
      <c r="K239" s="90">
        <v>2.4859848800000002</v>
      </c>
      <c r="L239" s="42">
        <v>2024</v>
      </c>
      <c r="M239" s="90">
        <v>2.4859848800000002</v>
      </c>
      <c r="N239" s="43" t="s">
        <v>91</v>
      </c>
      <c r="O239" s="41" t="s">
        <v>42</v>
      </c>
      <c r="P239" s="13">
        <v>0</v>
      </c>
      <c r="Q239" s="13">
        <v>0</v>
      </c>
      <c r="R239" s="13">
        <v>0</v>
      </c>
      <c r="S239" s="13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</row>
    <row r="240" spans="1:31" ht="36" customHeight="1" x14ac:dyDescent="0.25">
      <c r="A240" s="15" t="s">
        <v>128</v>
      </c>
      <c r="B240" s="80" t="s">
        <v>1354</v>
      </c>
      <c r="C240" s="22" t="s">
        <v>1355</v>
      </c>
      <c r="D240" s="13">
        <v>0.27997615199999998</v>
      </c>
      <c r="E240" s="43" t="s">
        <v>110</v>
      </c>
      <c r="F240" s="13">
        <v>0.27997615199999998</v>
      </c>
      <c r="G240" s="67">
        <v>0</v>
      </c>
      <c r="H240" s="67">
        <v>0</v>
      </c>
      <c r="I240" s="13">
        <v>0.23331345999999997</v>
      </c>
      <c r="J240" s="13">
        <v>4.6662692000000006E-2</v>
      </c>
      <c r="K240" s="90">
        <v>0.23331346</v>
      </c>
      <c r="L240" s="42">
        <v>2024</v>
      </c>
      <c r="M240" s="90">
        <v>0.23331346</v>
      </c>
      <c r="N240" s="43" t="s">
        <v>91</v>
      </c>
      <c r="O240" s="41" t="s">
        <v>42</v>
      </c>
      <c r="P240" s="13">
        <v>0</v>
      </c>
      <c r="Q240" s="13">
        <v>0</v>
      </c>
      <c r="R240" s="13">
        <v>0</v>
      </c>
      <c r="S240" s="13">
        <v>1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</row>
    <row r="241" spans="1:31" ht="36" customHeight="1" x14ac:dyDescent="0.25">
      <c r="A241" s="15" t="s">
        <v>128</v>
      </c>
      <c r="B241" s="80" t="s">
        <v>1356</v>
      </c>
      <c r="C241" s="22" t="s">
        <v>1357</v>
      </c>
      <c r="D241" s="13">
        <v>3.5963036399999995</v>
      </c>
      <c r="E241" s="43" t="s">
        <v>110</v>
      </c>
      <c r="F241" s="13">
        <v>3.5963036399999995</v>
      </c>
      <c r="G241" s="67">
        <v>0</v>
      </c>
      <c r="H241" s="67">
        <v>0</v>
      </c>
      <c r="I241" s="13">
        <v>2.9969196999999999</v>
      </c>
      <c r="J241" s="13">
        <v>0.59938393999999962</v>
      </c>
      <c r="K241" s="90">
        <v>2.9969196999999999</v>
      </c>
      <c r="L241" s="42">
        <v>2024</v>
      </c>
      <c r="M241" s="90">
        <v>2.9969196999999999</v>
      </c>
      <c r="N241" s="43" t="s">
        <v>91</v>
      </c>
      <c r="O241" s="41" t="s">
        <v>42</v>
      </c>
      <c r="P241" s="13">
        <v>0</v>
      </c>
      <c r="Q241" s="13">
        <v>0</v>
      </c>
      <c r="R241" s="13">
        <v>0</v>
      </c>
      <c r="S241" s="13">
        <v>1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</row>
    <row r="242" spans="1:31" ht="36" customHeight="1" x14ac:dyDescent="0.25">
      <c r="A242" s="15" t="s">
        <v>128</v>
      </c>
      <c r="B242" s="80" t="s">
        <v>1358</v>
      </c>
      <c r="C242" s="22" t="s">
        <v>1359</v>
      </c>
      <c r="D242" s="13">
        <v>1.8479798639999998</v>
      </c>
      <c r="E242" s="43" t="s">
        <v>110</v>
      </c>
      <c r="F242" s="13">
        <v>1.8479798639999998</v>
      </c>
      <c r="G242" s="67">
        <v>0</v>
      </c>
      <c r="H242" s="67">
        <v>0</v>
      </c>
      <c r="I242" s="13">
        <v>1.5399832200000001</v>
      </c>
      <c r="J242" s="13">
        <v>0.30799664399999971</v>
      </c>
      <c r="K242" s="90">
        <v>1.5399832200000001</v>
      </c>
      <c r="L242" s="42">
        <v>2025</v>
      </c>
      <c r="M242" s="90">
        <v>1.5399832200000001</v>
      </c>
      <c r="N242" s="43" t="s">
        <v>91</v>
      </c>
      <c r="O242" s="41" t="s">
        <v>42</v>
      </c>
      <c r="P242" s="13">
        <v>0</v>
      </c>
      <c r="Q242" s="13">
        <v>0</v>
      </c>
      <c r="R242" s="13">
        <v>0</v>
      </c>
      <c r="S242" s="13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</row>
    <row r="243" spans="1:31" ht="36" customHeight="1" x14ac:dyDescent="0.25">
      <c r="A243" s="15" t="s">
        <v>128</v>
      </c>
      <c r="B243" s="80" t="s">
        <v>1360</v>
      </c>
      <c r="C243" s="22" t="s">
        <v>1361</v>
      </c>
      <c r="D243" s="13">
        <v>0.20618271599999999</v>
      </c>
      <c r="E243" s="43" t="s">
        <v>110</v>
      </c>
      <c r="F243" s="13">
        <v>0.20618271599999999</v>
      </c>
      <c r="G243" s="67">
        <v>0</v>
      </c>
      <c r="H243" s="67">
        <v>0</v>
      </c>
      <c r="I243" s="13">
        <v>0.17181892999999998</v>
      </c>
      <c r="J243" s="13">
        <v>3.4363786000000007E-2</v>
      </c>
      <c r="K243" s="90">
        <v>0.17181892999999998</v>
      </c>
      <c r="L243" s="42">
        <v>2024</v>
      </c>
      <c r="M243" s="90">
        <v>0.17181892999999998</v>
      </c>
      <c r="N243" s="43" t="s">
        <v>91</v>
      </c>
      <c r="O243" s="41" t="s">
        <v>42</v>
      </c>
      <c r="P243" s="13">
        <v>0</v>
      </c>
      <c r="Q243" s="13">
        <v>0</v>
      </c>
      <c r="R243" s="13">
        <v>0</v>
      </c>
      <c r="S243" s="13">
        <v>1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</row>
    <row r="244" spans="1:31" ht="36" customHeight="1" x14ac:dyDescent="0.25">
      <c r="A244" s="15" t="s">
        <v>128</v>
      </c>
      <c r="B244" s="80" t="s">
        <v>1362</v>
      </c>
      <c r="C244" s="22" t="s">
        <v>1363</v>
      </c>
      <c r="D244" s="13">
        <v>1.28425506</v>
      </c>
      <c r="E244" s="43" t="s">
        <v>110</v>
      </c>
      <c r="F244" s="13">
        <v>1.28425506</v>
      </c>
      <c r="G244" s="67">
        <v>0</v>
      </c>
      <c r="H244" s="67">
        <v>0</v>
      </c>
      <c r="I244" s="13">
        <v>1.0702125499999999</v>
      </c>
      <c r="J244" s="13">
        <v>0.21404251000000007</v>
      </c>
      <c r="K244" s="90">
        <v>1.0702125499999999</v>
      </c>
      <c r="L244" s="42">
        <v>2024</v>
      </c>
      <c r="M244" s="90">
        <v>1.0702125499999999</v>
      </c>
      <c r="N244" s="43" t="s">
        <v>91</v>
      </c>
      <c r="O244" s="41" t="s">
        <v>42</v>
      </c>
      <c r="P244" s="13">
        <v>0</v>
      </c>
      <c r="Q244" s="13">
        <v>0</v>
      </c>
      <c r="R244" s="13">
        <v>0</v>
      </c>
      <c r="S244" s="13">
        <v>1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</row>
    <row r="245" spans="1:31" ht="36" customHeight="1" x14ac:dyDescent="0.25">
      <c r="A245" s="15" t="s">
        <v>128</v>
      </c>
      <c r="B245" s="80" t="s">
        <v>1364</v>
      </c>
      <c r="C245" s="22" t="s">
        <v>1365</v>
      </c>
      <c r="D245" s="13">
        <v>1.0905561479999999</v>
      </c>
      <c r="E245" s="43" t="s">
        <v>110</v>
      </c>
      <c r="F245" s="13">
        <v>1.0905561479999999</v>
      </c>
      <c r="G245" s="67">
        <v>0</v>
      </c>
      <c r="H245" s="67">
        <v>0</v>
      </c>
      <c r="I245" s="13">
        <v>0.90879679000000002</v>
      </c>
      <c r="J245" s="13">
        <v>0.18175935799999987</v>
      </c>
      <c r="K245" s="90">
        <v>0.90879679000000002</v>
      </c>
      <c r="L245" s="42">
        <v>2024</v>
      </c>
      <c r="M245" s="90">
        <v>0.90879679000000002</v>
      </c>
      <c r="N245" s="43" t="s">
        <v>91</v>
      </c>
      <c r="O245" s="41" t="s">
        <v>42</v>
      </c>
      <c r="P245" s="13">
        <v>0</v>
      </c>
      <c r="Q245" s="13">
        <v>0</v>
      </c>
      <c r="R245" s="13">
        <v>0</v>
      </c>
      <c r="S245" s="13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</row>
    <row r="246" spans="1:31" ht="36" customHeight="1" x14ac:dyDescent="0.25">
      <c r="A246" s="15" t="s">
        <v>128</v>
      </c>
      <c r="B246" s="80" t="s">
        <v>1366</v>
      </c>
      <c r="C246" s="22" t="s">
        <v>1367</v>
      </c>
      <c r="D246" s="13">
        <v>1.2427965480000001</v>
      </c>
      <c r="E246" s="43" t="s">
        <v>110</v>
      </c>
      <c r="F246" s="13">
        <v>1.2427965480000001</v>
      </c>
      <c r="G246" s="67">
        <v>0</v>
      </c>
      <c r="H246" s="67">
        <v>0</v>
      </c>
      <c r="I246" s="13">
        <v>1.0356637900000001</v>
      </c>
      <c r="J246" s="13">
        <v>0.20713275799999997</v>
      </c>
      <c r="K246" s="90">
        <v>1.0356637900000001</v>
      </c>
      <c r="L246" s="42">
        <v>2024</v>
      </c>
      <c r="M246" s="90">
        <v>1.0356637900000001</v>
      </c>
      <c r="N246" s="43" t="s">
        <v>91</v>
      </c>
      <c r="O246" s="41" t="s">
        <v>42</v>
      </c>
      <c r="P246" s="13">
        <v>0</v>
      </c>
      <c r="Q246" s="13">
        <v>0</v>
      </c>
      <c r="R246" s="13">
        <v>0</v>
      </c>
      <c r="S246" s="13">
        <v>1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</row>
    <row r="247" spans="1:31" ht="36" customHeight="1" x14ac:dyDescent="0.25">
      <c r="A247" s="15" t="s">
        <v>128</v>
      </c>
      <c r="B247" s="80" t="s">
        <v>1368</v>
      </c>
      <c r="C247" s="22" t="s">
        <v>1369</v>
      </c>
      <c r="D247" s="13">
        <v>0.6673552559999999</v>
      </c>
      <c r="E247" s="43" t="s">
        <v>110</v>
      </c>
      <c r="F247" s="13">
        <v>0.6673552559999999</v>
      </c>
      <c r="G247" s="67">
        <v>0</v>
      </c>
      <c r="H247" s="67">
        <v>0</v>
      </c>
      <c r="I247" s="13">
        <v>0.55612938000000001</v>
      </c>
      <c r="J247" s="13">
        <v>0.11122587599999989</v>
      </c>
      <c r="K247" s="90">
        <v>0.55612938000000001</v>
      </c>
      <c r="L247" s="42">
        <v>2024</v>
      </c>
      <c r="M247" s="90">
        <v>0.55612938000000001</v>
      </c>
      <c r="N247" s="43" t="s">
        <v>91</v>
      </c>
      <c r="O247" s="41" t="s">
        <v>42</v>
      </c>
      <c r="P247" s="13">
        <v>0</v>
      </c>
      <c r="Q247" s="13">
        <v>0</v>
      </c>
      <c r="R247" s="13">
        <v>0</v>
      </c>
      <c r="S247" s="13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</row>
    <row r="248" spans="1:31" ht="36" customHeight="1" x14ac:dyDescent="0.25">
      <c r="A248" s="15" t="s">
        <v>128</v>
      </c>
      <c r="B248" s="80" t="s">
        <v>1370</v>
      </c>
      <c r="C248" s="22" t="s">
        <v>1371</v>
      </c>
      <c r="D248" s="13">
        <v>0.6673552559999999</v>
      </c>
      <c r="E248" s="43" t="s">
        <v>110</v>
      </c>
      <c r="F248" s="13">
        <v>0.6673552559999999</v>
      </c>
      <c r="G248" s="67">
        <v>0</v>
      </c>
      <c r="H248" s="67">
        <v>0</v>
      </c>
      <c r="I248" s="13">
        <v>0.55612938000000001</v>
      </c>
      <c r="J248" s="13">
        <v>0.11122587599999989</v>
      </c>
      <c r="K248" s="90">
        <v>0.55612938000000001</v>
      </c>
      <c r="L248" s="42">
        <v>2024</v>
      </c>
      <c r="M248" s="90">
        <v>0.55612938000000001</v>
      </c>
      <c r="N248" s="43" t="s">
        <v>91</v>
      </c>
      <c r="O248" s="41" t="s">
        <v>42</v>
      </c>
      <c r="P248" s="13">
        <v>0</v>
      </c>
      <c r="Q248" s="13">
        <v>0</v>
      </c>
      <c r="R248" s="13">
        <v>0</v>
      </c>
      <c r="S248" s="13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</row>
    <row r="249" spans="1:31" ht="36" customHeight="1" x14ac:dyDescent="0.25">
      <c r="A249" s="15" t="s">
        <v>128</v>
      </c>
      <c r="B249" s="80" t="s">
        <v>1372</v>
      </c>
      <c r="C249" s="22" t="s">
        <v>1373</v>
      </c>
      <c r="D249" s="13">
        <v>0.20430921599999999</v>
      </c>
      <c r="E249" s="43" t="s">
        <v>110</v>
      </c>
      <c r="F249" s="13">
        <v>0.20430921599999999</v>
      </c>
      <c r="G249" s="67">
        <v>0</v>
      </c>
      <c r="H249" s="67">
        <v>0</v>
      </c>
      <c r="I249" s="13">
        <v>0.17025767999999999</v>
      </c>
      <c r="J249" s="13">
        <v>3.4051535999999993E-2</v>
      </c>
      <c r="K249" s="90">
        <v>0.17025767999999999</v>
      </c>
      <c r="L249" s="42">
        <v>2025</v>
      </c>
      <c r="M249" s="90">
        <v>0.17025767999999999</v>
      </c>
      <c r="N249" s="43" t="s">
        <v>91</v>
      </c>
      <c r="O249" s="41" t="s">
        <v>42</v>
      </c>
      <c r="P249" s="13">
        <v>0</v>
      </c>
      <c r="Q249" s="13">
        <v>0</v>
      </c>
      <c r="R249" s="13">
        <v>0</v>
      </c>
      <c r="S249" s="13">
        <v>1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</row>
    <row r="250" spans="1:31" ht="36" customHeight="1" x14ac:dyDescent="0.25">
      <c r="A250" s="15" t="s">
        <v>128</v>
      </c>
      <c r="B250" s="80" t="s">
        <v>1374</v>
      </c>
      <c r="C250" s="22" t="s">
        <v>1375</v>
      </c>
      <c r="D250" s="13">
        <v>1.2285026159999999</v>
      </c>
      <c r="E250" s="43" t="s">
        <v>110</v>
      </c>
      <c r="F250" s="13">
        <v>1.2285026159999999</v>
      </c>
      <c r="G250" s="67">
        <v>0</v>
      </c>
      <c r="H250" s="67">
        <v>0</v>
      </c>
      <c r="I250" s="13">
        <v>1.02375218</v>
      </c>
      <c r="J250" s="13">
        <v>0.20475043599999987</v>
      </c>
      <c r="K250" s="90">
        <v>1.02375218</v>
      </c>
      <c r="L250" s="42">
        <v>2025</v>
      </c>
      <c r="M250" s="90">
        <v>1.02375218</v>
      </c>
      <c r="N250" s="43" t="s">
        <v>91</v>
      </c>
      <c r="O250" s="41" t="s">
        <v>42</v>
      </c>
      <c r="P250" s="13">
        <v>0</v>
      </c>
      <c r="Q250" s="13">
        <v>0</v>
      </c>
      <c r="R250" s="13">
        <v>0</v>
      </c>
      <c r="S250" s="13">
        <v>4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</row>
    <row r="251" spans="1:31" ht="36" customHeight="1" x14ac:dyDescent="0.25">
      <c r="A251" s="15" t="s">
        <v>128</v>
      </c>
      <c r="B251" s="80" t="s">
        <v>1376</v>
      </c>
      <c r="C251" s="22" t="s">
        <v>1377</v>
      </c>
      <c r="D251" s="13">
        <v>0.36176340000000001</v>
      </c>
      <c r="E251" s="43" t="s">
        <v>110</v>
      </c>
      <c r="F251" s="13">
        <v>0.36176340000000001</v>
      </c>
      <c r="G251" s="67">
        <v>0</v>
      </c>
      <c r="H251" s="67">
        <v>0</v>
      </c>
      <c r="I251" s="13">
        <v>0.3014695</v>
      </c>
      <c r="J251" s="13">
        <v>6.0293900000000011E-2</v>
      </c>
      <c r="K251" s="90">
        <v>0.3014695</v>
      </c>
      <c r="L251" s="42">
        <v>2025</v>
      </c>
      <c r="M251" s="90">
        <v>0.3014695</v>
      </c>
      <c r="N251" s="43" t="s">
        <v>91</v>
      </c>
      <c r="O251" s="41" t="s">
        <v>42</v>
      </c>
      <c r="P251" s="13">
        <v>0</v>
      </c>
      <c r="Q251" s="13">
        <v>0</v>
      </c>
      <c r="R251" s="13">
        <v>0</v>
      </c>
      <c r="S251" s="13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</row>
    <row r="252" spans="1:31" ht="36" customHeight="1" x14ac:dyDescent="0.25">
      <c r="A252" s="15" t="s">
        <v>128</v>
      </c>
      <c r="B252" s="80" t="s">
        <v>1378</v>
      </c>
      <c r="C252" s="22" t="s">
        <v>1379</v>
      </c>
      <c r="D252" s="13">
        <v>0.5629600079999999</v>
      </c>
      <c r="E252" s="43" t="s">
        <v>110</v>
      </c>
      <c r="F252" s="13">
        <v>0.5629600079999999</v>
      </c>
      <c r="G252" s="67">
        <v>0</v>
      </c>
      <c r="H252" s="67">
        <v>0</v>
      </c>
      <c r="I252" s="13">
        <v>0.4691333399999999</v>
      </c>
      <c r="J252" s="13">
        <v>9.3826668000000002E-2</v>
      </c>
      <c r="K252" s="90">
        <v>0.46913333999999995</v>
      </c>
      <c r="L252" s="42">
        <v>2026</v>
      </c>
      <c r="M252" s="90">
        <v>0.46913333999999995</v>
      </c>
      <c r="N252" s="43" t="s">
        <v>91</v>
      </c>
      <c r="O252" s="41" t="s">
        <v>42</v>
      </c>
      <c r="P252" s="13">
        <v>0</v>
      </c>
      <c r="Q252" s="13">
        <v>0</v>
      </c>
      <c r="R252" s="13">
        <v>0</v>
      </c>
      <c r="S252" s="13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</row>
    <row r="253" spans="1:31" ht="36" customHeight="1" x14ac:dyDescent="0.25">
      <c r="A253" s="15" t="s">
        <v>128</v>
      </c>
      <c r="B253" s="80" t="s">
        <v>1380</v>
      </c>
      <c r="C253" s="22" t="s">
        <v>1381</v>
      </c>
      <c r="D253" s="13">
        <v>0</v>
      </c>
      <c r="E253" s="43" t="s">
        <v>110</v>
      </c>
      <c r="F253" s="13">
        <v>0</v>
      </c>
      <c r="G253" s="67">
        <v>0</v>
      </c>
      <c r="H253" s="67">
        <v>0</v>
      </c>
      <c r="I253" s="13">
        <v>0</v>
      </c>
      <c r="J253" s="13">
        <v>0</v>
      </c>
      <c r="K253" s="90">
        <v>0.12152377</v>
      </c>
      <c r="L253" s="42" t="s">
        <v>42</v>
      </c>
      <c r="M253" s="90">
        <v>0.12152377</v>
      </c>
      <c r="N253" s="43" t="s">
        <v>91</v>
      </c>
      <c r="O253" s="41" t="s">
        <v>42</v>
      </c>
      <c r="P253" s="13">
        <v>0</v>
      </c>
      <c r="Q253" s="13">
        <v>0</v>
      </c>
      <c r="R253" s="13">
        <v>0</v>
      </c>
      <c r="S253" s="13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</row>
    <row r="254" spans="1:31" ht="36" customHeight="1" x14ac:dyDescent="0.25">
      <c r="A254" s="15" t="s">
        <v>128</v>
      </c>
      <c r="B254" s="80" t="s">
        <v>1382</v>
      </c>
      <c r="C254" s="22" t="s">
        <v>1383</v>
      </c>
      <c r="D254" s="13">
        <v>0.34306795199999995</v>
      </c>
      <c r="E254" s="43" t="s">
        <v>110</v>
      </c>
      <c r="F254" s="13">
        <v>0.34306795199999995</v>
      </c>
      <c r="G254" s="67">
        <v>0</v>
      </c>
      <c r="H254" s="67">
        <v>0</v>
      </c>
      <c r="I254" s="13">
        <v>0.28588996</v>
      </c>
      <c r="J254" s="13">
        <v>5.7177991999999955E-2</v>
      </c>
      <c r="K254" s="90">
        <v>0.28588996</v>
      </c>
      <c r="L254" s="42">
        <v>2024</v>
      </c>
      <c r="M254" s="90">
        <v>0.28588996</v>
      </c>
      <c r="N254" s="43" t="s">
        <v>91</v>
      </c>
      <c r="O254" s="41" t="s">
        <v>42</v>
      </c>
      <c r="P254" s="13">
        <v>0</v>
      </c>
      <c r="Q254" s="13">
        <v>0</v>
      </c>
      <c r="R254" s="13">
        <v>0</v>
      </c>
      <c r="S254" s="13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</row>
    <row r="255" spans="1:31" ht="36" customHeight="1" x14ac:dyDescent="0.25">
      <c r="A255" s="15" t="s">
        <v>128</v>
      </c>
      <c r="B255" s="80" t="s">
        <v>1384</v>
      </c>
      <c r="C255" s="22" t="s">
        <v>1385</v>
      </c>
      <c r="D255" s="13">
        <v>0.43125091200000004</v>
      </c>
      <c r="E255" s="43" t="s">
        <v>110</v>
      </c>
      <c r="F255" s="13">
        <v>0.43125091200000004</v>
      </c>
      <c r="G255" s="67">
        <v>0</v>
      </c>
      <c r="H255" s="67">
        <v>0</v>
      </c>
      <c r="I255" s="13">
        <v>0.35937575999999999</v>
      </c>
      <c r="J255" s="13">
        <v>7.1875152000000053E-2</v>
      </c>
      <c r="K255" s="90">
        <v>0.35937575999999999</v>
      </c>
      <c r="L255" s="42">
        <v>2024</v>
      </c>
      <c r="M255" s="90">
        <v>0.35937575999999999</v>
      </c>
      <c r="N255" s="43" t="s">
        <v>91</v>
      </c>
      <c r="O255" s="41" t="s">
        <v>42</v>
      </c>
      <c r="P255" s="13">
        <v>0</v>
      </c>
      <c r="Q255" s="13">
        <v>0</v>
      </c>
      <c r="R255" s="13">
        <v>0</v>
      </c>
      <c r="S255" s="13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</row>
    <row r="256" spans="1:31" ht="36" customHeight="1" x14ac:dyDescent="0.25">
      <c r="A256" s="15" t="s">
        <v>128</v>
      </c>
      <c r="B256" s="21" t="s">
        <v>1386</v>
      </c>
      <c r="C256" s="22" t="s">
        <v>1387</v>
      </c>
      <c r="D256" s="13">
        <v>0.14163183599999998</v>
      </c>
      <c r="E256" s="43" t="s">
        <v>110</v>
      </c>
      <c r="F256" s="13">
        <v>0.14163183599999998</v>
      </c>
      <c r="G256" s="67">
        <v>0</v>
      </c>
      <c r="H256" s="67">
        <v>0</v>
      </c>
      <c r="I256" s="13">
        <v>0.11802652999999999</v>
      </c>
      <c r="J256" s="13">
        <v>2.3605305999999993E-2</v>
      </c>
      <c r="K256" s="90">
        <v>0.11802652999999999</v>
      </c>
      <c r="L256" s="42">
        <v>2024</v>
      </c>
      <c r="M256" s="90">
        <v>0.11802652999999999</v>
      </c>
      <c r="N256" s="43" t="s">
        <v>91</v>
      </c>
      <c r="O256" s="41" t="s">
        <v>42</v>
      </c>
      <c r="P256" s="13">
        <v>0</v>
      </c>
      <c r="Q256" s="13">
        <v>0</v>
      </c>
      <c r="R256" s="13">
        <v>0</v>
      </c>
      <c r="S256" s="13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</row>
    <row r="257" spans="1:31" ht="36" customHeight="1" x14ac:dyDescent="0.25">
      <c r="A257" s="15" t="s">
        <v>128</v>
      </c>
      <c r="B257" s="21" t="s">
        <v>1388</v>
      </c>
      <c r="C257" s="22" t="s">
        <v>1389</v>
      </c>
      <c r="D257" s="13">
        <v>0.28326366000000003</v>
      </c>
      <c r="E257" s="43" t="s">
        <v>110</v>
      </c>
      <c r="F257" s="13">
        <v>0.28326366000000003</v>
      </c>
      <c r="G257" s="67">
        <v>0</v>
      </c>
      <c r="H257" s="67">
        <v>0</v>
      </c>
      <c r="I257" s="13">
        <v>0.23605305000000001</v>
      </c>
      <c r="J257" s="13">
        <v>4.7210610000000014E-2</v>
      </c>
      <c r="K257" s="90">
        <v>0.23605305000000001</v>
      </c>
      <c r="L257" s="42">
        <v>2024</v>
      </c>
      <c r="M257" s="90">
        <v>0.23605305000000001</v>
      </c>
      <c r="N257" s="43" t="s">
        <v>91</v>
      </c>
      <c r="O257" s="41" t="s">
        <v>42</v>
      </c>
      <c r="P257" s="13">
        <v>0</v>
      </c>
      <c r="Q257" s="13">
        <v>0</v>
      </c>
      <c r="R257" s="13">
        <v>0</v>
      </c>
      <c r="S257" s="13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</row>
    <row r="258" spans="1:31" ht="36" customHeight="1" x14ac:dyDescent="0.25">
      <c r="A258" s="15" t="s">
        <v>128</v>
      </c>
      <c r="B258" s="21" t="s">
        <v>1390</v>
      </c>
      <c r="C258" s="22" t="s">
        <v>1391</v>
      </c>
      <c r="D258" s="13">
        <v>0.30719069999999998</v>
      </c>
      <c r="E258" s="43" t="s">
        <v>110</v>
      </c>
      <c r="F258" s="13">
        <v>0.30719069999999998</v>
      </c>
      <c r="G258" s="67">
        <v>0</v>
      </c>
      <c r="H258" s="67">
        <v>0</v>
      </c>
      <c r="I258" s="13">
        <v>0.25599225000000003</v>
      </c>
      <c r="J258" s="13">
        <v>5.1198449999999951E-2</v>
      </c>
      <c r="K258" s="90">
        <v>0.25599225000000003</v>
      </c>
      <c r="L258" s="42">
        <v>2024</v>
      </c>
      <c r="M258" s="90">
        <v>0.25599225000000003</v>
      </c>
      <c r="N258" s="43" t="s">
        <v>91</v>
      </c>
      <c r="O258" s="41" t="s">
        <v>42</v>
      </c>
      <c r="P258" s="13">
        <v>0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</row>
    <row r="259" spans="1:31" ht="36" customHeight="1" x14ac:dyDescent="0.25">
      <c r="A259" s="15" t="s">
        <v>128</v>
      </c>
      <c r="B259" s="21" t="s">
        <v>1392</v>
      </c>
      <c r="C259" s="22" t="s">
        <v>1393</v>
      </c>
      <c r="D259" s="13">
        <v>1.191257676</v>
      </c>
      <c r="E259" s="43" t="s">
        <v>110</v>
      </c>
      <c r="F259" s="13">
        <v>1.191257676</v>
      </c>
      <c r="G259" s="67">
        <v>0</v>
      </c>
      <c r="H259" s="67">
        <v>0</v>
      </c>
      <c r="I259" s="13">
        <v>0.99271472999999999</v>
      </c>
      <c r="J259" s="13">
        <v>0.198542946</v>
      </c>
      <c r="K259" s="90">
        <v>0.99271472999999999</v>
      </c>
      <c r="L259" s="42">
        <v>2024</v>
      </c>
      <c r="M259" s="90">
        <v>0.99271472999999999</v>
      </c>
      <c r="N259" s="43" t="s">
        <v>91</v>
      </c>
      <c r="O259" s="41" t="s">
        <v>42</v>
      </c>
      <c r="P259" s="13">
        <v>0</v>
      </c>
      <c r="Q259" s="13">
        <v>0</v>
      </c>
      <c r="R259" s="13">
        <v>0</v>
      </c>
      <c r="S259" s="13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</row>
    <row r="260" spans="1:31" ht="36" customHeight="1" x14ac:dyDescent="0.25">
      <c r="A260" s="15" t="s">
        <v>128</v>
      </c>
      <c r="B260" s="21" t="s">
        <v>1394</v>
      </c>
      <c r="C260" s="22" t="s">
        <v>1395</v>
      </c>
      <c r="D260" s="13">
        <v>0.270960492</v>
      </c>
      <c r="E260" s="43" t="s">
        <v>110</v>
      </c>
      <c r="F260" s="13">
        <v>0.270960492</v>
      </c>
      <c r="G260" s="67">
        <v>0</v>
      </c>
      <c r="H260" s="67">
        <v>0</v>
      </c>
      <c r="I260" s="13">
        <v>0.22580041000000001</v>
      </c>
      <c r="J260" s="13">
        <v>4.516008199999999E-2</v>
      </c>
      <c r="K260" s="90">
        <v>0.22580041000000001</v>
      </c>
      <c r="L260" s="42">
        <v>2024</v>
      </c>
      <c r="M260" s="90">
        <v>0.22580041000000001</v>
      </c>
      <c r="N260" s="43" t="s">
        <v>91</v>
      </c>
      <c r="O260" s="41" t="s">
        <v>42</v>
      </c>
      <c r="P260" s="13">
        <v>0</v>
      </c>
      <c r="Q260" s="13">
        <v>0</v>
      </c>
      <c r="R260" s="13">
        <v>0</v>
      </c>
      <c r="S260" s="13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</row>
    <row r="261" spans="1:31" ht="36" customHeight="1" x14ac:dyDescent="0.25">
      <c r="A261" s="15" t="s">
        <v>128</v>
      </c>
      <c r="B261" s="21" t="s">
        <v>1396</v>
      </c>
      <c r="C261" s="22" t="s">
        <v>1397</v>
      </c>
      <c r="D261" s="13">
        <v>0.40242651600000001</v>
      </c>
      <c r="E261" s="43" t="s">
        <v>110</v>
      </c>
      <c r="F261" s="13">
        <v>0.40242651600000001</v>
      </c>
      <c r="G261" s="67">
        <v>0</v>
      </c>
      <c r="H261" s="67">
        <v>0</v>
      </c>
      <c r="I261" s="13">
        <v>0.33535543000000001</v>
      </c>
      <c r="J261" s="13">
        <v>6.7071086000000002E-2</v>
      </c>
      <c r="K261" s="90">
        <v>0.33535543000000001</v>
      </c>
      <c r="L261" s="42">
        <v>2024</v>
      </c>
      <c r="M261" s="90">
        <v>0.33535543000000001</v>
      </c>
      <c r="N261" s="43" t="s">
        <v>91</v>
      </c>
      <c r="O261" s="41" t="s">
        <v>42</v>
      </c>
      <c r="P261" s="13">
        <v>0</v>
      </c>
      <c r="Q261" s="13">
        <v>0</v>
      </c>
      <c r="R261" s="13">
        <v>0</v>
      </c>
      <c r="S261" s="13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</row>
    <row r="262" spans="1:31" ht="36" customHeight="1" x14ac:dyDescent="0.25">
      <c r="A262" s="15" t="s">
        <v>128</v>
      </c>
      <c r="B262" s="21" t="s">
        <v>1398</v>
      </c>
      <c r="C262" s="22" t="s">
        <v>1399</v>
      </c>
      <c r="D262" s="13">
        <v>0.34959480000000004</v>
      </c>
      <c r="E262" s="43" t="s">
        <v>110</v>
      </c>
      <c r="F262" s="13">
        <v>0.34959480000000004</v>
      </c>
      <c r="G262" s="67">
        <v>0</v>
      </c>
      <c r="H262" s="67">
        <v>0</v>
      </c>
      <c r="I262" s="13">
        <v>0.291329</v>
      </c>
      <c r="J262" s="13">
        <v>5.8265800000000034E-2</v>
      </c>
      <c r="K262" s="90">
        <v>0.291329</v>
      </c>
      <c r="L262" s="42">
        <v>2024</v>
      </c>
      <c r="M262" s="90">
        <v>0.291329</v>
      </c>
      <c r="N262" s="43" t="s">
        <v>91</v>
      </c>
      <c r="O262" s="41" t="s">
        <v>42</v>
      </c>
      <c r="P262" s="13">
        <v>0</v>
      </c>
      <c r="Q262" s="13">
        <v>0</v>
      </c>
      <c r="R262" s="13">
        <v>0</v>
      </c>
      <c r="S262" s="13">
        <v>2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</row>
    <row r="263" spans="1:31" ht="36" customHeight="1" x14ac:dyDescent="0.25">
      <c r="A263" s="15" t="s">
        <v>128</v>
      </c>
      <c r="B263" s="21" t="s">
        <v>1400</v>
      </c>
      <c r="C263" s="22" t="s">
        <v>1401</v>
      </c>
      <c r="D263" s="13">
        <v>1.8310299839999999</v>
      </c>
      <c r="E263" s="43" t="s">
        <v>110</v>
      </c>
      <c r="F263" s="13">
        <v>1.8310299839999999</v>
      </c>
      <c r="G263" s="67">
        <v>0</v>
      </c>
      <c r="H263" s="67">
        <v>0</v>
      </c>
      <c r="I263" s="13">
        <v>1.52585832</v>
      </c>
      <c r="J263" s="13">
        <v>0.30517166399999995</v>
      </c>
      <c r="K263" s="90">
        <v>1.52585832</v>
      </c>
      <c r="L263" s="42">
        <v>2025</v>
      </c>
      <c r="M263" s="90">
        <v>1.52585832</v>
      </c>
      <c r="N263" s="43" t="s">
        <v>91</v>
      </c>
      <c r="O263" s="41" t="s">
        <v>42</v>
      </c>
      <c r="P263" s="13">
        <v>0</v>
      </c>
      <c r="Q263" s="13">
        <v>0</v>
      </c>
      <c r="R263" s="13">
        <v>0</v>
      </c>
      <c r="S263" s="13">
        <v>3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</row>
    <row r="264" spans="1:31" ht="36" customHeight="1" x14ac:dyDescent="0.25">
      <c r="A264" s="15" t="s">
        <v>128</v>
      </c>
      <c r="B264" s="21" t="s">
        <v>1402</v>
      </c>
      <c r="C264" s="22" t="s">
        <v>1403</v>
      </c>
      <c r="D264" s="13">
        <v>0.61823349599999999</v>
      </c>
      <c r="E264" s="43" t="s">
        <v>110</v>
      </c>
      <c r="F264" s="13">
        <v>0.61823349599999999</v>
      </c>
      <c r="G264" s="67">
        <v>0</v>
      </c>
      <c r="H264" s="67">
        <v>0</v>
      </c>
      <c r="I264" s="13">
        <v>0.51519457999999996</v>
      </c>
      <c r="J264" s="13">
        <v>0.10303891600000004</v>
      </c>
      <c r="K264" s="90">
        <v>0.51519457999999996</v>
      </c>
      <c r="L264" s="42">
        <v>2026</v>
      </c>
      <c r="M264" s="90">
        <v>0.51519457999999996</v>
      </c>
      <c r="N264" s="43" t="s">
        <v>91</v>
      </c>
      <c r="O264" s="41" t="s">
        <v>42</v>
      </c>
      <c r="P264" s="13">
        <v>0</v>
      </c>
      <c r="Q264" s="13">
        <v>0</v>
      </c>
      <c r="R264" s="13">
        <v>0</v>
      </c>
      <c r="S264" s="13">
        <v>1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</row>
    <row r="265" spans="1:31" ht="36" customHeight="1" x14ac:dyDescent="0.25">
      <c r="A265" s="15" t="s">
        <v>128</v>
      </c>
      <c r="B265" s="21" t="s">
        <v>1404</v>
      </c>
      <c r="C265" s="22" t="s">
        <v>1405</v>
      </c>
      <c r="D265" s="13">
        <v>1.3709393759999999</v>
      </c>
      <c r="E265" s="43" t="s">
        <v>110</v>
      </c>
      <c r="F265" s="13">
        <v>1.3709393759999999</v>
      </c>
      <c r="G265" s="67">
        <v>0</v>
      </c>
      <c r="H265" s="67">
        <v>0</v>
      </c>
      <c r="I265" s="13">
        <v>1.14244948</v>
      </c>
      <c r="J265" s="13">
        <v>0.22848989599999991</v>
      </c>
      <c r="K265" s="90">
        <v>1.14244948</v>
      </c>
      <c r="L265" s="42">
        <v>2027</v>
      </c>
      <c r="M265" s="90">
        <v>1.14244948</v>
      </c>
      <c r="N265" s="43" t="s">
        <v>91</v>
      </c>
      <c r="O265" s="41" t="s">
        <v>42</v>
      </c>
      <c r="P265" s="13">
        <v>0</v>
      </c>
      <c r="Q265" s="13">
        <v>0</v>
      </c>
      <c r="R265" s="13">
        <v>0</v>
      </c>
      <c r="S265" s="13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</row>
    <row r="266" spans="1:31" ht="33.75" customHeight="1" x14ac:dyDescent="0.25">
      <c r="A266" s="15" t="s">
        <v>128</v>
      </c>
      <c r="B266" s="21" t="s">
        <v>1406</v>
      </c>
      <c r="C266" s="22" t="s">
        <v>1407</v>
      </c>
      <c r="D266" s="13">
        <v>0.31183040400000001</v>
      </c>
      <c r="E266" s="43" t="s">
        <v>110</v>
      </c>
      <c r="F266" s="13">
        <v>0.31183040400000001</v>
      </c>
      <c r="G266" s="67">
        <v>0</v>
      </c>
      <c r="H266" s="67">
        <v>0</v>
      </c>
      <c r="I266" s="13">
        <v>0.25985867000000001</v>
      </c>
      <c r="J266" s="13">
        <v>5.1971733999999992E-2</v>
      </c>
      <c r="K266" s="90">
        <v>0.25985867000000001</v>
      </c>
      <c r="L266" s="42">
        <v>2027</v>
      </c>
      <c r="M266" s="90">
        <v>0.25985867000000001</v>
      </c>
      <c r="N266" s="43" t="s">
        <v>91</v>
      </c>
      <c r="O266" s="41" t="s">
        <v>42</v>
      </c>
      <c r="P266" s="13">
        <v>0</v>
      </c>
      <c r="Q266" s="13">
        <v>0</v>
      </c>
      <c r="R266" s="13">
        <v>0</v>
      </c>
      <c r="S266" s="13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</row>
    <row r="267" spans="1:31" ht="33.75" customHeight="1" x14ac:dyDescent="0.25">
      <c r="A267" s="15" t="s">
        <v>128</v>
      </c>
      <c r="B267" s="21" t="s">
        <v>1408</v>
      </c>
      <c r="C267" s="22" t="s">
        <v>1409</v>
      </c>
      <c r="D267" s="13">
        <v>0.46312588799999999</v>
      </c>
      <c r="E267" s="43" t="s">
        <v>110</v>
      </c>
      <c r="F267" s="13">
        <v>0.46312588799999999</v>
      </c>
      <c r="G267" s="67">
        <v>0</v>
      </c>
      <c r="H267" s="67">
        <v>0</v>
      </c>
      <c r="I267" s="13">
        <v>0.38593823999999999</v>
      </c>
      <c r="J267" s="13">
        <v>7.7187647999999998E-2</v>
      </c>
      <c r="K267" s="90">
        <v>0.38593823999999999</v>
      </c>
      <c r="L267" s="42">
        <v>2027</v>
      </c>
      <c r="M267" s="90">
        <v>0.38593823999999999</v>
      </c>
      <c r="N267" s="43" t="s">
        <v>91</v>
      </c>
      <c r="O267" s="41" t="s">
        <v>42</v>
      </c>
      <c r="P267" s="13">
        <v>0</v>
      </c>
      <c r="Q267" s="13">
        <v>0</v>
      </c>
      <c r="R267" s="13">
        <v>0</v>
      </c>
      <c r="S267" s="13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</row>
    <row r="268" spans="1:31" ht="33.75" customHeight="1" x14ac:dyDescent="0.25">
      <c r="A268" s="15" t="s">
        <v>128</v>
      </c>
      <c r="B268" s="21" t="s">
        <v>1410</v>
      </c>
      <c r="C268" s="22" t="s">
        <v>1411</v>
      </c>
      <c r="D268" s="13">
        <v>0.198752712</v>
      </c>
      <c r="E268" s="43" t="s">
        <v>110</v>
      </c>
      <c r="F268" s="13">
        <v>0.198752712</v>
      </c>
      <c r="G268" s="67">
        <v>0</v>
      </c>
      <c r="H268" s="67">
        <v>0</v>
      </c>
      <c r="I268" s="13">
        <v>0.16562726</v>
      </c>
      <c r="J268" s="13">
        <v>3.3125452E-2</v>
      </c>
      <c r="K268" s="90">
        <v>0.16562726</v>
      </c>
      <c r="L268" s="42">
        <v>2023</v>
      </c>
      <c r="M268" s="90">
        <v>0.16562726</v>
      </c>
      <c r="N268" s="43" t="s">
        <v>91</v>
      </c>
      <c r="O268" s="41" t="s">
        <v>42</v>
      </c>
      <c r="P268" s="13">
        <v>0</v>
      </c>
      <c r="Q268" s="13">
        <v>0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</row>
    <row r="269" spans="1:31" ht="33.75" customHeight="1" x14ac:dyDescent="0.25">
      <c r="A269" s="15" t="s">
        <v>128</v>
      </c>
      <c r="B269" s="21" t="s">
        <v>1412</v>
      </c>
      <c r="C269" s="22" t="s">
        <v>1413</v>
      </c>
      <c r="D269" s="13">
        <v>0.501141108</v>
      </c>
      <c r="E269" s="43" t="s">
        <v>110</v>
      </c>
      <c r="F269" s="13">
        <v>0.501141108</v>
      </c>
      <c r="G269" s="67">
        <v>0</v>
      </c>
      <c r="H269" s="67">
        <v>0</v>
      </c>
      <c r="I269" s="13">
        <v>0.41761758999999998</v>
      </c>
      <c r="J269" s="13">
        <v>8.3523518000000019E-2</v>
      </c>
      <c r="K269" s="90">
        <v>0.41761758999999998</v>
      </c>
      <c r="L269" s="42">
        <v>2024</v>
      </c>
      <c r="M269" s="90">
        <v>0.41761758999999998</v>
      </c>
      <c r="N269" s="43" t="s">
        <v>91</v>
      </c>
      <c r="O269" s="41" t="s">
        <v>42</v>
      </c>
      <c r="P269" s="13">
        <v>0</v>
      </c>
      <c r="Q269" s="13">
        <v>0</v>
      </c>
      <c r="R269" s="13">
        <v>0</v>
      </c>
      <c r="S269" s="13">
        <v>1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</row>
    <row r="270" spans="1:31" ht="33.75" customHeight="1" x14ac:dyDescent="0.25">
      <c r="A270" s="15" t="s">
        <v>128</v>
      </c>
      <c r="B270" s="21" t="s">
        <v>1414</v>
      </c>
      <c r="C270" s="22" t="s">
        <v>1415</v>
      </c>
      <c r="D270" s="13">
        <v>0.50553422400000003</v>
      </c>
      <c r="E270" s="43" t="s">
        <v>110</v>
      </c>
      <c r="F270" s="13">
        <v>0.50553422400000003</v>
      </c>
      <c r="G270" s="67">
        <v>0</v>
      </c>
      <c r="H270" s="67">
        <v>0</v>
      </c>
      <c r="I270" s="13">
        <v>0.42127851999999999</v>
      </c>
      <c r="J270" s="13">
        <v>8.4255704000000042E-2</v>
      </c>
      <c r="K270" s="90">
        <v>0.42127851999999999</v>
      </c>
      <c r="L270" s="42">
        <v>2024</v>
      </c>
      <c r="M270" s="90">
        <v>0.42127851999999999</v>
      </c>
      <c r="N270" s="43" t="s">
        <v>91</v>
      </c>
      <c r="O270" s="41" t="s">
        <v>42</v>
      </c>
      <c r="P270" s="13">
        <v>0</v>
      </c>
      <c r="Q270" s="13">
        <v>0</v>
      </c>
      <c r="R270" s="13">
        <v>0</v>
      </c>
      <c r="S270" s="13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</row>
    <row r="271" spans="1:31" ht="33.75" customHeight="1" x14ac:dyDescent="0.25">
      <c r="A271" s="15" t="s">
        <v>128</v>
      </c>
      <c r="B271" s="21" t="s">
        <v>1416</v>
      </c>
      <c r="C271" s="22" t="s">
        <v>1417</v>
      </c>
      <c r="D271" s="13">
        <v>0.199076052</v>
      </c>
      <c r="E271" s="43" t="s">
        <v>110</v>
      </c>
      <c r="F271" s="13">
        <v>0.199076052</v>
      </c>
      <c r="G271" s="67">
        <v>0</v>
      </c>
      <c r="H271" s="67">
        <v>0</v>
      </c>
      <c r="I271" s="13">
        <v>0.16589671</v>
      </c>
      <c r="J271" s="13">
        <v>3.3179342000000001E-2</v>
      </c>
      <c r="K271" s="90">
        <v>0.16589671</v>
      </c>
      <c r="L271" s="42">
        <v>2024</v>
      </c>
      <c r="M271" s="90">
        <v>0.16589671</v>
      </c>
      <c r="N271" s="43" t="s">
        <v>91</v>
      </c>
      <c r="O271" s="41" t="s">
        <v>42</v>
      </c>
      <c r="P271" s="13">
        <v>0</v>
      </c>
      <c r="Q271" s="13">
        <v>0</v>
      </c>
      <c r="R271" s="13">
        <v>0</v>
      </c>
      <c r="S271" s="13">
        <v>1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</row>
    <row r="272" spans="1:31" ht="36" customHeight="1" x14ac:dyDescent="0.25">
      <c r="A272" s="15" t="s">
        <v>128</v>
      </c>
      <c r="B272" s="21" t="s">
        <v>1418</v>
      </c>
      <c r="C272" s="22" t="s">
        <v>1419</v>
      </c>
      <c r="D272" s="13">
        <v>3.9338497920000002</v>
      </c>
      <c r="E272" s="43" t="s">
        <v>110</v>
      </c>
      <c r="F272" s="13">
        <v>3.9338497920000002</v>
      </c>
      <c r="G272" s="67">
        <v>0</v>
      </c>
      <c r="H272" s="67">
        <v>0</v>
      </c>
      <c r="I272" s="13">
        <v>0</v>
      </c>
      <c r="J272" s="13">
        <v>3.9338497920000002</v>
      </c>
      <c r="K272" s="90">
        <v>3.2782081600000001</v>
      </c>
      <c r="L272" s="42">
        <v>2024</v>
      </c>
      <c r="M272" s="90">
        <v>3.2782081600000001</v>
      </c>
      <c r="N272" s="43" t="s">
        <v>91</v>
      </c>
      <c r="O272" s="41" t="s">
        <v>42</v>
      </c>
      <c r="P272" s="13">
        <v>0</v>
      </c>
      <c r="Q272" s="13">
        <v>0</v>
      </c>
      <c r="R272" s="13">
        <v>0</v>
      </c>
      <c r="S272" s="13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</row>
    <row r="273" spans="1:31" ht="36" customHeight="1" x14ac:dyDescent="0.25">
      <c r="A273" s="15" t="s">
        <v>128</v>
      </c>
      <c r="B273" s="21" t="s">
        <v>1420</v>
      </c>
      <c r="C273" s="22" t="s">
        <v>1421</v>
      </c>
      <c r="D273" s="13">
        <v>0.53690319600000003</v>
      </c>
      <c r="E273" s="43" t="s">
        <v>110</v>
      </c>
      <c r="F273" s="13">
        <v>0.53690319600000003</v>
      </c>
      <c r="G273" s="67">
        <v>0</v>
      </c>
      <c r="H273" s="67">
        <v>0</v>
      </c>
      <c r="I273" s="13">
        <v>0.44741933</v>
      </c>
      <c r="J273" s="13">
        <v>8.9483866000000023E-2</v>
      </c>
      <c r="K273" s="90">
        <v>0.44741933</v>
      </c>
      <c r="L273" s="42">
        <v>2024</v>
      </c>
      <c r="M273" s="90">
        <v>0.44741933</v>
      </c>
      <c r="N273" s="43" t="s">
        <v>91</v>
      </c>
      <c r="O273" s="41" t="s">
        <v>42</v>
      </c>
      <c r="P273" s="13">
        <v>0</v>
      </c>
      <c r="Q273" s="13">
        <v>0</v>
      </c>
      <c r="R273" s="13">
        <v>0</v>
      </c>
      <c r="S273" s="13">
        <v>1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</row>
    <row r="274" spans="1:31" ht="36" customHeight="1" x14ac:dyDescent="0.25">
      <c r="A274" s="15" t="s">
        <v>128</v>
      </c>
      <c r="B274" s="21" t="s">
        <v>1422</v>
      </c>
      <c r="C274" s="22" t="s">
        <v>1423</v>
      </c>
      <c r="D274" s="13">
        <v>0.190170108</v>
      </c>
      <c r="E274" s="43" t="s">
        <v>110</v>
      </c>
      <c r="F274" s="13">
        <v>0.190170108</v>
      </c>
      <c r="G274" s="67">
        <v>0</v>
      </c>
      <c r="H274" s="67">
        <v>0</v>
      </c>
      <c r="I274" s="13">
        <v>0.15847508999999999</v>
      </c>
      <c r="J274" s="13">
        <v>3.1695018000000019E-2</v>
      </c>
      <c r="K274" s="90">
        <v>0.15847508999999999</v>
      </c>
      <c r="L274" s="42">
        <v>2024</v>
      </c>
      <c r="M274" s="90">
        <v>0.15847508999999999</v>
      </c>
      <c r="N274" s="43" t="s">
        <v>91</v>
      </c>
      <c r="O274" s="41" t="s">
        <v>42</v>
      </c>
      <c r="P274" s="13">
        <v>0</v>
      </c>
      <c r="Q274" s="13">
        <v>0</v>
      </c>
      <c r="R274" s="13">
        <v>0</v>
      </c>
      <c r="S274" s="13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</row>
    <row r="275" spans="1:31" ht="41.25" customHeight="1" x14ac:dyDescent="0.25">
      <c r="A275" s="15" t="s">
        <v>128</v>
      </c>
      <c r="B275" s="21" t="s">
        <v>501</v>
      </c>
      <c r="C275" s="22" t="s">
        <v>502</v>
      </c>
      <c r="D275" s="13">
        <v>2.7719999999999998</v>
      </c>
      <c r="E275" s="43" t="s">
        <v>2076</v>
      </c>
      <c r="F275" s="13">
        <v>2.7719999999999998</v>
      </c>
      <c r="G275" s="67">
        <v>0</v>
      </c>
      <c r="H275" s="67">
        <v>0</v>
      </c>
      <c r="I275" s="13">
        <v>2.31</v>
      </c>
      <c r="J275" s="13">
        <v>0.46200000000000002</v>
      </c>
      <c r="K275" s="90">
        <v>2.31</v>
      </c>
      <c r="L275" s="42">
        <v>2022</v>
      </c>
      <c r="M275" s="90">
        <v>2.6234879000000002</v>
      </c>
      <c r="N275" s="43" t="s">
        <v>91</v>
      </c>
      <c r="O275" s="41" t="s">
        <v>42</v>
      </c>
      <c r="P275" s="13">
        <v>0</v>
      </c>
      <c r="Q275" s="13">
        <v>0</v>
      </c>
      <c r="R275" s="13">
        <v>0</v>
      </c>
      <c r="S275" s="13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</row>
    <row r="276" spans="1:31" ht="41.25" customHeight="1" x14ac:dyDescent="0.25">
      <c r="A276" s="15" t="s">
        <v>128</v>
      </c>
      <c r="B276" s="21" t="s">
        <v>503</v>
      </c>
      <c r="C276" s="22" t="s">
        <v>504</v>
      </c>
      <c r="D276" s="13">
        <v>0.40151999999999999</v>
      </c>
      <c r="E276" s="43" t="s">
        <v>2076</v>
      </c>
      <c r="F276" s="13">
        <v>0.40151999999999999</v>
      </c>
      <c r="G276" s="67">
        <v>0</v>
      </c>
      <c r="H276" s="67">
        <v>0</v>
      </c>
      <c r="I276" s="13">
        <v>0.33460000000000001</v>
      </c>
      <c r="J276" s="13">
        <v>6.6919999999999966E-2</v>
      </c>
      <c r="K276" s="90">
        <v>0.33460000000000001</v>
      </c>
      <c r="L276" s="42">
        <v>2022</v>
      </c>
      <c r="M276" s="90">
        <v>0.33560453000000001</v>
      </c>
      <c r="N276" s="43" t="s">
        <v>91</v>
      </c>
      <c r="O276" s="41" t="s">
        <v>42</v>
      </c>
      <c r="P276" s="13">
        <v>0</v>
      </c>
      <c r="Q276" s="13">
        <v>0</v>
      </c>
      <c r="R276" s="13">
        <v>0</v>
      </c>
      <c r="S276" s="13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</row>
    <row r="277" spans="1:31" ht="41.25" customHeight="1" x14ac:dyDescent="0.25">
      <c r="A277" s="15" t="s">
        <v>128</v>
      </c>
      <c r="B277" s="21" t="s">
        <v>505</v>
      </c>
      <c r="C277" s="22" t="s">
        <v>506</v>
      </c>
      <c r="D277" s="13">
        <v>0.40151999999999999</v>
      </c>
      <c r="E277" s="43" t="s">
        <v>2076</v>
      </c>
      <c r="F277" s="13">
        <v>0.40151999999999999</v>
      </c>
      <c r="G277" s="67">
        <v>0</v>
      </c>
      <c r="H277" s="67">
        <v>0</v>
      </c>
      <c r="I277" s="13">
        <v>0.33460000000000001</v>
      </c>
      <c r="J277" s="13">
        <v>6.6919999999999966E-2</v>
      </c>
      <c r="K277" s="90">
        <v>0.33460000000000001</v>
      </c>
      <c r="L277" s="42">
        <v>2022</v>
      </c>
      <c r="M277" s="90">
        <v>0.33560453000000001</v>
      </c>
      <c r="N277" s="43" t="s">
        <v>91</v>
      </c>
      <c r="O277" s="41" t="s">
        <v>42</v>
      </c>
      <c r="P277" s="13">
        <v>0</v>
      </c>
      <c r="Q277" s="13">
        <v>0</v>
      </c>
      <c r="R277" s="13">
        <v>0</v>
      </c>
      <c r="S277" s="13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</row>
    <row r="278" spans="1:31" ht="41.25" customHeight="1" x14ac:dyDescent="0.25">
      <c r="A278" s="15" t="s">
        <v>128</v>
      </c>
      <c r="B278" s="21" t="s">
        <v>163</v>
      </c>
      <c r="C278" s="22" t="s">
        <v>60</v>
      </c>
      <c r="D278" s="13">
        <v>1.3511781599999999</v>
      </c>
      <c r="E278" s="43" t="s">
        <v>110</v>
      </c>
      <c r="F278" s="13">
        <v>1.3511781599999999</v>
      </c>
      <c r="G278" s="67">
        <v>0</v>
      </c>
      <c r="H278" s="67">
        <v>0</v>
      </c>
      <c r="I278" s="13">
        <v>1.1259817999999999</v>
      </c>
      <c r="J278" s="13">
        <v>0.22519635999999998</v>
      </c>
      <c r="K278" s="90">
        <v>1.1259817999999999</v>
      </c>
      <c r="L278" s="42">
        <v>2023</v>
      </c>
      <c r="M278" s="90">
        <v>1.5790624</v>
      </c>
      <c r="N278" s="43" t="s">
        <v>91</v>
      </c>
      <c r="O278" s="41" t="s">
        <v>42</v>
      </c>
      <c r="P278" s="13">
        <v>0</v>
      </c>
      <c r="Q278" s="13">
        <v>0</v>
      </c>
      <c r="R278" s="13">
        <v>0</v>
      </c>
      <c r="S278" s="13">
        <v>2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</row>
    <row r="279" spans="1:31" ht="41.25" customHeight="1" x14ac:dyDescent="0.25">
      <c r="A279" s="15" t="s">
        <v>128</v>
      </c>
      <c r="B279" s="21" t="s">
        <v>633</v>
      </c>
      <c r="C279" s="22" t="s">
        <v>61</v>
      </c>
      <c r="D279" s="13">
        <v>0.30396073199999996</v>
      </c>
      <c r="E279" s="43" t="s">
        <v>110</v>
      </c>
      <c r="F279" s="13">
        <v>0.30396073199999996</v>
      </c>
      <c r="G279" s="67">
        <v>0</v>
      </c>
      <c r="H279" s="67">
        <v>0</v>
      </c>
      <c r="I279" s="13">
        <v>0.25330061000000004</v>
      </c>
      <c r="J279" s="13">
        <v>5.0660121999999981E-2</v>
      </c>
      <c r="K279" s="90">
        <v>0.25330061000000004</v>
      </c>
      <c r="L279" s="42">
        <v>2023</v>
      </c>
      <c r="M279" s="90">
        <v>0.29018989000000006</v>
      </c>
      <c r="N279" s="43" t="s">
        <v>91</v>
      </c>
      <c r="O279" s="41" t="s">
        <v>42</v>
      </c>
      <c r="P279" s="13">
        <v>0</v>
      </c>
      <c r="Q279" s="13">
        <v>0</v>
      </c>
      <c r="R279" s="13">
        <v>0</v>
      </c>
      <c r="S279" s="13">
        <v>3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</row>
    <row r="280" spans="1:31" ht="41.25" customHeight="1" x14ac:dyDescent="0.25">
      <c r="A280" s="15" t="s">
        <v>128</v>
      </c>
      <c r="B280" s="21" t="s">
        <v>507</v>
      </c>
      <c r="C280" s="22" t="s">
        <v>508</v>
      </c>
      <c r="D280" s="13">
        <v>0</v>
      </c>
      <c r="E280" s="43" t="s">
        <v>110</v>
      </c>
      <c r="F280" s="13">
        <v>0</v>
      </c>
      <c r="G280" s="67">
        <v>0</v>
      </c>
      <c r="H280" s="67">
        <v>0</v>
      </c>
      <c r="I280" s="13">
        <v>0</v>
      </c>
      <c r="J280" s="13">
        <v>0</v>
      </c>
      <c r="K280" s="90">
        <v>0</v>
      </c>
      <c r="L280" s="42" t="s">
        <v>42</v>
      </c>
      <c r="M280" s="90">
        <v>0</v>
      </c>
      <c r="N280" s="43" t="s">
        <v>91</v>
      </c>
      <c r="O280" s="41" t="s">
        <v>42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</row>
    <row r="281" spans="1:31" ht="41.25" customHeight="1" x14ac:dyDescent="0.25">
      <c r="A281" s="15" t="s">
        <v>128</v>
      </c>
      <c r="B281" s="21" t="s">
        <v>509</v>
      </c>
      <c r="C281" s="22" t="s">
        <v>510</v>
      </c>
      <c r="D281" s="13">
        <v>0.13648379999999999</v>
      </c>
      <c r="E281" s="43" t="s">
        <v>110</v>
      </c>
      <c r="F281" s="13">
        <v>0.13648379999999999</v>
      </c>
      <c r="G281" s="67">
        <v>0</v>
      </c>
      <c r="H281" s="67">
        <v>0</v>
      </c>
      <c r="I281" s="13">
        <v>0.1137365</v>
      </c>
      <c r="J281" s="13">
        <v>2.2747299999999984E-2</v>
      </c>
      <c r="K281" s="90">
        <v>0.1137365</v>
      </c>
      <c r="L281" s="42">
        <v>2024</v>
      </c>
      <c r="M281" s="90">
        <v>0.1137365</v>
      </c>
      <c r="N281" s="43" t="s">
        <v>91</v>
      </c>
      <c r="O281" s="41" t="s">
        <v>42</v>
      </c>
      <c r="P281" s="13">
        <v>0</v>
      </c>
      <c r="Q281" s="13">
        <v>0</v>
      </c>
      <c r="R281" s="13">
        <v>0</v>
      </c>
      <c r="S281" s="13">
        <v>1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</row>
    <row r="282" spans="1:31" ht="41.25" customHeight="1" x14ac:dyDescent="0.25">
      <c r="A282" s="15" t="s">
        <v>128</v>
      </c>
      <c r="B282" s="21" t="s">
        <v>511</v>
      </c>
      <c r="C282" s="22" t="s">
        <v>512</v>
      </c>
      <c r="D282" s="13">
        <v>0</v>
      </c>
      <c r="E282" s="43" t="s">
        <v>110</v>
      </c>
      <c r="F282" s="13">
        <v>0</v>
      </c>
      <c r="G282" s="67">
        <v>0</v>
      </c>
      <c r="H282" s="67">
        <v>0</v>
      </c>
      <c r="I282" s="13">
        <v>0</v>
      </c>
      <c r="J282" s="13">
        <v>0</v>
      </c>
      <c r="K282" s="90">
        <v>0</v>
      </c>
      <c r="L282" s="42" t="s">
        <v>42</v>
      </c>
      <c r="M282" s="90">
        <v>0</v>
      </c>
      <c r="N282" s="43" t="s">
        <v>91</v>
      </c>
      <c r="O282" s="41" t="s">
        <v>42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</row>
    <row r="283" spans="1:31" ht="41.25" customHeight="1" x14ac:dyDescent="0.25">
      <c r="A283" s="15" t="s">
        <v>128</v>
      </c>
      <c r="B283" s="21" t="s">
        <v>513</v>
      </c>
      <c r="C283" s="22" t="s">
        <v>514</v>
      </c>
      <c r="D283" s="13">
        <v>0.186661668</v>
      </c>
      <c r="E283" s="43" t="s">
        <v>110</v>
      </c>
      <c r="F283" s="13">
        <v>0.186661668</v>
      </c>
      <c r="G283" s="67">
        <v>0</v>
      </c>
      <c r="H283" s="67">
        <v>0</v>
      </c>
      <c r="I283" s="13">
        <v>0.15555139000000001</v>
      </c>
      <c r="J283" s="13">
        <v>3.1110277999999991E-2</v>
      </c>
      <c r="K283" s="90">
        <v>0.15555139000000001</v>
      </c>
      <c r="L283" s="42">
        <v>2024</v>
      </c>
      <c r="M283" s="90">
        <v>0.15555139000000001</v>
      </c>
      <c r="N283" s="43" t="s">
        <v>91</v>
      </c>
      <c r="O283" s="41" t="s">
        <v>42</v>
      </c>
      <c r="P283" s="13">
        <v>0</v>
      </c>
      <c r="Q283" s="13">
        <v>0</v>
      </c>
      <c r="R283" s="13">
        <v>0</v>
      </c>
      <c r="S283" s="13">
        <v>1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</row>
    <row r="284" spans="1:31" ht="41.25" customHeight="1" x14ac:dyDescent="0.25">
      <c r="A284" s="15" t="s">
        <v>128</v>
      </c>
      <c r="B284" s="21" t="s">
        <v>515</v>
      </c>
      <c r="C284" s="22" t="s">
        <v>516</v>
      </c>
      <c r="D284" s="13">
        <v>0</v>
      </c>
      <c r="E284" s="43" t="s">
        <v>110</v>
      </c>
      <c r="F284" s="13">
        <v>0</v>
      </c>
      <c r="G284" s="67">
        <v>0</v>
      </c>
      <c r="H284" s="67">
        <v>0</v>
      </c>
      <c r="I284" s="13">
        <v>0</v>
      </c>
      <c r="J284" s="13">
        <v>0</v>
      </c>
      <c r="K284" s="90">
        <v>0</v>
      </c>
      <c r="L284" s="42" t="s">
        <v>42</v>
      </c>
      <c r="M284" s="90">
        <v>0</v>
      </c>
      <c r="N284" s="43" t="s">
        <v>91</v>
      </c>
      <c r="O284" s="41" t="s">
        <v>42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</row>
    <row r="285" spans="1:31" ht="41.25" customHeight="1" x14ac:dyDescent="0.25">
      <c r="A285" s="15" t="s">
        <v>128</v>
      </c>
      <c r="B285" s="21" t="s">
        <v>517</v>
      </c>
      <c r="C285" s="22" t="s">
        <v>518</v>
      </c>
      <c r="D285" s="13">
        <v>0</v>
      </c>
      <c r="E285" s="43" t="s">
        <v>110</v>
      </c>
      <c r="F285" s="13">
        <v>0</v>
      </c>
      <c r="G285" s="67">
        <v>0</v>
      </c>
      <c r="H285" s="67">
        <v>0</v>
      </c>
      <c r="I285" s="13">
        <v>0</v>
      </c>
      <c r="J285" s="13">
        <v>0</v>
      </c>
      <c r="K285" s="90">
        <v>0</v>
      </c>
      <c r="L285" s="42" t="s">
        <v>42</v>
      </c>
      <c r="M285" s="90">
        <v>0</v>
      </c>
      <c r="N285" s="43" t="s">
        <v>91</v>
      </c>
      <c r="O285" s="41" t="s">
        <v>42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</row>
    <row r="286" spans="1:31" ht="41.25" customHeight="1" x14ac:dyDescent="0.25">
      <c r="A286" s="15" t="s">
        <v>128</v>
      </c>
      <c r="B286" s="21" t="s">
        <v>519</v>
      </c>
      <c r="C286" s="22" t="s">
        <v>520</v>
      </c>
      <c r="D286" s="13">
        <v>0.172764432</v>
      </c>
      <c r="E286" s="43" t="s">
        <v>110</v>
      </c>
      <c r="F286" s="13">
        <v>0.172764432</v>
      </c>
      <c r="G286" s="67">
        <v>0</v>
      </c>
      <c r="H286" s="67">
        <v>0</v>
      </c>
      <c r="I286" s="13">
        <v>0.14397035999999999</v>
      </c>
      <c r="J286" s="13">
        <v>2.8794072000000004E-2</v>
      </c>
      <c r="K286" s="90">
        <v>0.14397035999999999</v>
      </c>
      <c r="L286" s="42">
        <v>2023</v>
      </c>
      <c r="M286" s="90">
        <v>0.14397035999999999</v>
      </c>
      <c r="N286" s="43" t="s">
        <v>91</v>
      </c>
      <c r="O286" s="41" t="s">
        <v>42</v>
      </c>
      <c r="P286" s="13">
        <v>0</v>
      </c>
      <c r="Q286" s="13">
        <v>0</v>
      </c>
      <c r="R286" s="13">
        <v>0</v>
      </c>
      <c r="S286" s="13">
        <v>1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</row>
    <row r="287" spans="1:31" ht="41.25" customHeight="1" x14ac:dyDescent="0.25">
      <c r="A287" s="15" t="s">
        <v>128</v>
      </c>
      <c r="B287" s="21" t="s">
        <v>521</v>
      </c>
      <c r="C287" s="22" t="s">
        <v>522</v>
      </c>
      <c r="D287" s="13">
        <v>0</v>
      </c>
      <c r="E287" s="43" t="s">
        <v>110</v>
      </c>
      <c r="F287" s="13">
        <v>0</v>
      </c>
      <c r="G287" s="67">
        <v>0</v>
      </c>
      <c r="H287" s="67">
        <v>0</v>
      </c>
      <c r="I287" s="13">
        <v>0</v>
      </c>
      <c r="J287" s="13">
        <v>0</v>
      </c>
      <c r="K287" s="90">
        <v>0</v>
      </c>
      <c r="L287" s="42" t="s">
        <v>42</v>
      </c>
      <c r="M287" s="90">
        <v>0</v>
      </c>
      <c r="N287" s="43" t="s">
        <v>91</v>
      </c>
      <c r="O287" s="41" t="s">
        <v>42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</row>
    <row r="288" spans="1:31" ht="41.25" customHeight="1" x14ac:dyDescent="0.25">
      <c r="A288" s="15" t="s">
        <v>128</v>
      </c>
      <c r="B288" s="21" t="s">
        <v>523</v>
      </c>
      <c r="C288" s="22" t="s">
        <v>524</v>
      </c>
      <c r="D288" s="13">
        <v>0</v>
      </c>
      <c r="E288" s="43" t="s">
        <v>110</v>
      </c>
      <c r="F288" s="13">
        <v>0</v>
      </c>
      <c r="G288" s="67">
        <v>0</v>
      </c>
      <c r="H288" s="67">
        <v>0</v>
      </c>
      <c r="I288" s="13">
        <v>0</v>
      </c>
      <c r="J288" s="13">
        <v>0</v>
      </c>
      <c r="K288" s="90">
        <v>0</v>
      </c>
      <c r="L288" s="42" t="s">
        <v>42</v>
      </c>
      <c r="M288" s="90">
        <v>0</v>
      </c>
      <c r="N288" s="43" t="s">
        <v>91</v>
      </c>
      <c r="O288" s="41" t="s">
        <v>42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</row>
    <row r="289" spans="1:31" ht="41.25" customHeight="1" x14ac:dyDescent="0.25">
      <c r="A289" s="15" t="s">
        <v>128</v>
      </c>
      <c r="B289" s="21" t="s">
        <v>525</v>
      </c>
      <c r="C289" s="22" t="s">
        <v>526</v>
      </c>
      <c r="D289" s="13">
        <v>0.18913741199999998</v>
      </c>
      <c r="E289" s="43" t="s">
        <v>110</v>
      </c>
      <c r="F289" s="13">
        <v>0.18913741199999998</v>
      </c>
      <c r="G289" s="67">
        <v>0</v>
      </c>
      <c r="H289" s="67">
        <v>0</v>
      </c>
      <c r="I289" s="13">
        <v>0.15761450999999999</v>
      </c>
      <c r="J289" s="13">
        <v>3.1522901999999992E-2</v>
      </c>
      <c r="K289" s="90">
        <v>0.15761450999999999</v>
      </c>
      <c r="L289" s="42">
        <v>2023</v>
      </c>
      <c r="M289" s="90">
        <v>0.15761450999999999</v>
      </c>
      <c r="N289" s="43" t="s">
        <v>91</v>
      </c>
      <c r="O289" s="41" t="s">
        <v>42</v>
      </c>
      <c r="P289" s="13">
        <v>0</v>
      </c>
      <c r="Q289" s="13">
        <v>0</v>
      </c>
      <c r="R289" s="13">
        <v>0</v>
      </c>
      <c r="S289" s="13">
        <v>1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</row>
    <row r="290" spans="1:31" ht="41.25" customHeight="1" x14ac:dyDescent="0.25">
      <c r="A290" s="15" t="s">
        <v>128</v>
      </c>
      <c r="B290" s="21" t="s">
        <v>527</v>
      </c>
      <c r="C290" s="22" t="s">
        <v>528</v>
      </c>
      <c r="D290" s="13">
        <v>0.146757096</v>
      </c>
      <c r="E290" s="43" t="s">
        <v>110</v>
      </c>
      <c r="F290" s="13">
        <v>0.146757096</v>
      </c>
      <c r="G290" s="67">
        <v>0</v>
      </c>
      <c r="H290" s="67">
        <v>0</v>
      </c>
      <c r="I290" s="13">
        <v>0.12229758</v>
      </c>
      <c r="J290" s="13">
        <v>2.4459516000000001E-2</v>
      </c>
      <c r="K290" s="90">
        <v>0.12229758</v>
      </c>
      <c r="L290" s="42">
        <v>2023</v>
      </c>
      <c r="M290" s="90">
        <v>0.12229758</v>
      </c>
      <c r="N290" s="43" t="s">
        <v>91</v>
      </c>
      <c r="O290" s="41" t="s">
        <v>42</v>
      </c>
      <c r="P290" s="13">
        <v>0</v>
      </c>
      <c r="Q290" s="13">
        <v>0</v>
      </c>
      <c r="R290" s="13">
        <v>0</v>
      </c>
      <c r="S290" s="13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</row>
    <row r="291" spans="1:31" ht="41.25" customHeight="1" x14ac:dyDescent="0.25">
      <c r="A291" s="15" t="s">
        <v>128</v>
      </c>
      <c r="B291" s="21" t="s">
        <v>529</v>
      </c>
      <c r="C291" s="22" t="s">
        <v>530</v>
      </c>
      <c r="D291" s="13">
        <v>0.16351014</v>
      </c>
      <c r="E291" s="43" t="s">
        <v>110</v>
      </c>
      <c r="F291" s="13">
        <v>0.16351014</v>
      </c>
      <c r="G291" s="67">
        <v>0</v>
      </c>
      <c r="H291" s="67">
        <v>0</v>
      </c>
      <c r="I291" s="13">
        <v>0.13625845</v>
      </c>
      <c r="J291" s="13">
        <v>2.7251689999999995E-2</v>
      </c>
      <c r="K291" s="90">
        <v>0.13625845</v>
      </c>
      <c r="L291" s="42">
        <v>2023</v>
      </c>
      <c r="M291" s="90">
        <v>0.13625845</v>
      </c>
      <c r="N291" s="43" t="s">
        <v>91</v>
      </c>
      <c r="O291" s="41" t="s">
        <v>42</v>
      </c>
      <c r="P291" s="13">
        <v>0</v>
      </c>
      <c r="Q291" s="13">
        <v>0</v>
      </c>
      <c r="R291" s="13">
        <v>0</v>
      </c>
      <c r="S291" s="13">
        <v>1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</row>
    <row r="292" spans="1:31" ht="41.25" customHeight="1" x14ac:dyDescent="0.25">
      <c r="A292" s="15" t="s">
        <v>128</v>
      </c>
      <c r="B292" s="21" t="s">
        <v>531</v>
      </c>
      <c r="C292" s="22" t="s">
        <v>532</v>
      </c>
      <c r="D292" s="13">
        <v>0.37827482399999995</v>
      </c>
      <c r="E292" s="43" t="s">
        <v>110</v>
      </c>
      <c r="F292" s="13">
        <v>0.37827482399999995</v>
      </c>
      <c r="G292" s="67">
        <v>0</v>
      </c>
      <c r="H292" s="67">
        <v>0</v>
      </c>
      <c r="I292" s="13">
        <v>0.31522901999999997</v>
      </c>
      <c r="J292" s="13">
        <v>6.3045803999999983E-2</v>
      </c>
      <c r="K292" s="90">
        <v>0.31522901999999997</v>
      </c>
      <c r="L292" s="42">
        <v>2023</v>
      </c>
      <c r="M292" s="90">
        <v>0.31522901999999997</v>
      </c>
      <c r="N292" s="43" t="s">
        <v>91</v>
      </c>
      <c r="O292" s="41" t="s">
        <v>42</v>
      </c>
      <c r="P292" s="13">
        <v>0</v>
      </c>
      <c r="Q292" s="13">
        <v>0</v>
      </c>
      <c r="R292" s="13">
        <v>0</v>
      </c>
      <c r="S292" s="13">
        <v>2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</row>
    <row r="293" spans="1:31" ht="41.25" customHeight="1" x14ac:dyDescent="0.25">
      <c r="A293" s="15" t="s">
        <v>128</v>
      </c>
      <c r="B293" s="21" t="s">
        <v>533</v>
      </c>
      <c r="C293" s="22" t="s">
        <v>534</v>
      </c>
      <c r="D293" s="13">
        <v>0.13028936400000002</v>
      </c>
      <c r="E293" s="43" t="s">
        <v>110</v>
      </c>
      <c r="F293" s="13">
        <v>0.13028936400000002</v>
      </c>
      <c r="G293" s="67">
        <v>0</v>
      </c>
      <c r="H293" s="67">
        <v>0</v>
      </c>
      <c r="I293" s="13">
        <v>0.10857447000000001</v>
      </c>
      <c r="J293" s="13">
        <v>2.1714894000000012E-2</v>
      </c>
      <c r="K293" s="90">
        <v>0.10857447000000001</v>
      </c>
      <c r="L293" s="42">
        <v>2023</v>
      </c>
      <c r="M293" s="90">
        <v>0.10857447000000001</v>
      </c>
      <c r="N293" s="43" t="s">
        <v>91</v>
      </c>
      <c r="O293" s="41" t="s">
        <v>42</v>
      </c>
      <c r="P293" s="13">
        <v>0</v>
      </c>
      <c r="Q293" s="13">
        <v>0</v>
      </c>
      <c r="R293" s="13">
        <v>0</v>
      </c>
      <c r="S293" s="13">
        <v>1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</row>
    <row r="294" spans="1:31" ht="41.25" customHeight="1" x14ac:dyDescent="0.25">
      <c r="A294" s="15" t="s">
        <v>128</v>
      </c>
      <c r="B294" s="21" t="s">
        <v>535</v>
      </c>
      <c r="C294" s="22" t="s">
        <v>536</v>
      </c>
      <c r="D294" s="13">
        <v>0</v>
      </c>
      <c r="E294" s="43" t="s">
        <v>110</v>
      </c>
      <c r="F294" s="13">
        <v>0</v>
      </c>
      <c r="G294" s="67">
        <v>0</v>
      </c>
      <c r="H294" s="67">
        <v>0</v>
      </c>
      <c r="I294" s="13">
        <v>0</v>
      </c>
      <c r="J294" s="13">
        <v>0</v>
      </c>
      <c r="K294" s="90">
        <v>0</v>
      </c>
      <c r="L294" s="42" t="s">
        <v>42</v>
      </c>
      <c r="M294" s="90">
        <v>0</v>
      </c>
      <c r="N294" s="43" t="s">
        <v>91</v>
      </c>
      <c r="O294" s="41" t="s">
        <v>42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</row>
    <row r="295" spans="1:31" ht="41.25" customHeight="1" x14ac:dyDescent="0.25">
      <c r="A295" s="15" t="s">
        <v>128</v>
      </c>
      <c r="B295" s="21" t="s">
        <v>537</v>
      </c>
      <c r="C295" s="22" t="s">
        <v>538</v>
      </c>
      <c r="D295" s="13">
        <v>0.15781694399999999</v>
      </c>
      <c r="E295" s="43" t="s">
        <v>110</v>
      </c>
      <c r="F295" s="13">
        <v>0.15781694399999999</v>
      </c>
      <c r="G295" s="67">
        <v>0</v>
      </c>
      <c r="H295" s="67">
        <v>0</v>
      </c>
      <c r="I295" s="13">
        <v>0.13151411999999998</v>
      </c>
      <c r="J295" s="13">
        <v>2.6302824000000002E-2</v>
      </c>
      <c r="K295" s="90">
        <v>0.13151411999999998</v>
      </c>
      <c r="L295" s="42">
        <v>2023</v>
      </c>
      <c r="M295" s="90">
        <v>0.13151411999999998</v>
      </c>
      <c r="N295" s="43" t="s">
        <v>91</v>
      </c>
      <c r="O295" s="41" t="s">
        <v>42</v>
      </c>
      <c r="P295" s="13">
        <v>0</v>
      </c>
      <c r="Q295" s="13">
        <v>0</v>
      </c>
      <c r="R295" s="13">
        <v>0</v>
      </c>
      <c r="S295" s="13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</row>
    <row r="296" spans="1:31" ht="41.25" customHeight="1" x14ac:dyDescent="0.25">
      <c r="A296" s="15" t="s">
        <v>128</v>
      </c>
      <c r="B296" s="21" t="s">
        <v>539</v>
      </c>
      <c r="C296" s="22" t="s">
        <v>540</v>
      </c>
      <c r="D296" s="13">
        <v>0.176488644</v>
      </c>
      <c r="E296" s="43" t="s">
        <v>110</v>
      </c>
      <c r="F296" s="13">
        <v>0.176488644</v>
      </c>
      <c r="G296" s="67">
        <v>0</v>
      </c>
      <c r="H296" s="67">
        <v>0</v>
      </c>
      <c r="I296" s="13">
        <v>0.14707387</v>
      </c>
      <c r="J296" s="13">
        <v>2.9414774000000005E-2</v>
      </c>
      <c r="K296" s="90">
        <v>0.14707387</v>
      </c>
      <c r="L296" s="42">
        <v>2023</v>
      </c>
      <c r="M296" s="90">
        <v>0.14707387</v>
      </c>
      <c r="N296" s="43" t="s">
        <v>91</v>
      </c>
      <c r="O296" s="41" t="s">
        <v>42</v>
      </c>
      <c r="P296" s="13">
        <v>0</v>
      </c>
      <c r="Q296" s="13">
        <v>0</v>
      </c>
      <c r="R296" s="13">
        <v>0</v>
      </c>
      <c r="S296" s="13">
        <v>1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</row>
    <row r="297" spans="1:31" ht="41.25" customHeight="1" x14ac:dyDescent="0.25">
      <c r="A297" s="15" t="s">
        <v>128</v>
      </c>
      <c r="B297" s="21" t="s">
        <v>541</v>
      </c>
      <c r="C297" s="22" t="s">
        <v>542</v>
      </c>
      <c r="D297" s="13">
        <v>0</v>
      </c>
      <c r="E297" s="43" t="s">
        <v>110</v>
      </c>
      <c r="F297" s="13">
        <v>0</v>
      </c>
      <c r="G297" s="67">
        <v>0</v>
      </c>
      <c r="H297" s="67">
        <v>0</v>
      </c>
      <c r="I297" s="13">
        <v>0</v>
      </c>
      <c r="J297" s="13">
        <v>0</v>
      </c>
      <c r="K297" s="90">
        <v>0</v>
      </c>
      <c r="L297" s="42" t="s">
        <v>42</v>
      </c>
      <c r="M297" s="90">
        <v>0</v>
      </c>
      <c r="N297" s="43" t="s">
        <v>91</v>
      </c>
      <c r="O297" s="41" t="s">
        <v>42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</row>
    <row r="298" spans="1:31" ht="41.25" customHeight="1" x14ac:dyDescent="0.25">
      <c r="A298" s="15" t="s">
        <v>128</v>
      </c>
      <c r="B298" s="21" t="s">
        <v>543</v>
      </c>
      <c r="C298" s="22" t="s">
        <v>544</v>
      </c>
      <c r="D298" s="13">
        <v>0</v>
      </c>
      <c r="E298" s="43" t="s">
        <v>110</v>
      </c>
      <c r="F298" s="13">
        <v>0</v>
      </c>
      <c r="G298" s="67">
        <v>0</v>
      </c>
      <c r="H298" s="67">
        <v>0</v>
      </c>
      <c r="I298" s="13">
        <v>0</v>
      </c>
      <c r="J298" s="13">
        <v>0</v>
      </c>
      <c r="K298" s="90">
        <v>0</v>
      </c>
      <c r="L298" s="42" t="s">
        <v>42</v>
      </c>
      <c r="M298" s="90">
        <v>0</v>
      </c>
      <c r="N298" s="43" t="s">
        <v>91</v>
      </c>
      <c r="O298" s="41" t="s">
        <v>42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</row>
    <row r="299" spans="1:31" ht="41.25" customHeight="1" x14ac:dyDescent="0.25">
      <c r="A299" s="15" t="s">
        <v>128</v>
      </c>
      <c r="B299" s="21" t="s">
        <v>1424</v>
      </c>
      <c r="C299" s="22" t="s">
        <v>545</v>
      </c>
      <c r="D299" s="13">
        <v>0</v>
      </c>
      <c r="E299" s="43" t="s">
        <v>110</v>
      </c>
      <c r="F299" s="13">
        <v>0</v>
      </c>
      <c r="G299" s="67">
        <v>0</v>
      </c>
      <c r="H299" s="67">
        <v>0</v>
      </c>
      <c r="I299" s="13">
        <v>0</v>
      </c>
      <c r="J299" s="13">
        <v>0</v>
      </c>
      <c r="K299" s="90">
        <v>0</v>
      </c>
      <c r="L299" s="42" t="s">
        <v>42</v>
      </c>
      <c r="M299" s="90">
        <v>0</v>
      </c>
      <c r="N299" s="43" t="s">
        <v>91</v>
      </c>
      <c r="O299" s="41" t="s">
        <v>42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</row>
    <row r="300" spans="1:31" ht="41.25" customHeight="1" x14ac:dyDescent="0.25">
      <c r="A300" s="15" t="s">
        <v>128</v>
      </c>
      <c r="B300" s="21" t="s">
        <v>546</v>
      </c>
      <c r="C300" s="22" t="s">
        <v>547</v>
      </c>
      <c r="D300" s="13">
        <v>0</v>
      </c>
      <c r="E300" s="43" t="s">
        <v>110</v>
      </c>
      <c r="F300" s="13">
        <v>0</v>
      </c>
      <c r="G300" s="67">
        <v>0</v>
      </c>
      <c r="H300" s="67">
        <v>0</v>
      </c>
      <c r="I300" s="13">
        <v>0</v>
      </c>
      <c r="J300" s="13">
        <v>0</v>
      </c>
      <c r="K300" s="90">
        <v>0</v>
      </c>
      <c r="L300" s="42" t="s">
        <v>42</v>
      </c>
      <c r="M300" s="90">
        <v>0</v>
      </c>
      <c r="N300" s="43" t="s">
        <v>91</v>
      </c>
      <c r="O300" s="41" t="s">
        <v>42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</row>
    <row r="301" spans="1:31" ht="41.25" customHeight="1" x14ac:dyDescent="0.25">
      <c r="A301" s="15" t="s">
        <v>128</v>
      </c>
      <c r="B301" s="21" t="s">
        <v>548</v>
      </c>
      <c r="C301" s="22" t="s">
        <v>549</v>
      </c>
      <c r="D301" s="13">
        <v>0</v>
      </c>
      <c r="E301" s="43" t="s">
        <v>110</v>
      </c>
      <c r="F301" s="13">
        <v>0</v>
      </c>
      <c r="G301" s="67">
        <v>0</v>
      </c>
      <c r="H301" s="67">
        <v>0</v>
      </c>
      <c r="I301" s="13">
        <v>0</v>
      </c>
      <c r="J301" s="13">
        <v>0</v>
      </c>
      <c r="K301" s="90">
        <v>0</v>
      </c>
      <c r="L301" s="42" t="s">
        <v>42</v>
      </c>
      <c r="M301" s="90">
        <v>0</v>
      </c>
      <c r="N301" s="43" t="s">
        <v>91</v>
      </c>
      <c r="O301" s="41" t="s">
        <v>42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</row>
    <row r="302" spans="1:31" ht="41.25" customHeight="1" x14ac:dyDescent="0.25">
      <c r="A302" s="15" t="s">
        <v>128</v>
      </c>
      <c r="B302" s="21" t="s">
        <v>361</v>
      </c>
      <c r="C302" s="22" t="s">
        <v>203</v>
      </c>
      <c r="D302" s="13">
        <v>2.2682003639999997</v>
      </c>
      <c r="E302" s="43" t="s">
        <v>110</v>
      </c>
      <c r="F302" s="13">
        <v>2.2682003639999997</v>
      </c>
      <c r="G302" s="67">
        <v>0</v>
      </c>
      <c r="H302" s="67">
        <v>0</v>
      </c>
      <c r="I302" s="13">
        <v>1.8901669699999999</v>
      </c>
      <c r="J302" s="13">
        <v>0.3780333939999998</v>
      </c>
      <c r="K302" s="90">
        <v>1.8901669699999999</v>
      </c>
      <c r="L302" s="42">
        <v>2023</v>
      </c>
      <c r="M302" s="90">
        <v>1.8901669699999999</v>
      </c>
      <c r="N302" s="43" t="s">
        <v>91</v>
      </c>
      <c r="O302" s="41" t="s">
        <v>42</v>
      </c>
      <c r="P302" s="13">
        <v>0</v>
      </c>
      <c r="Q302" s="13">
        <v>0</v>
      </c>
      <c r="R302" s="13">
        <v>0</v>
      </c>
      <c r="S302" s="13">
        <v>1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</row>
    <row r="303" spans="1:31" ht="41.25" customHeight="1" x14ac:dyDescent="0.25">
      <c r="A303" s="15" t="s">
        <v>128</v>
      </c>
      <c r="B303" s="21" t="s">
        <v>204</v>
      </c>
      <c r="C303" s="22" t="s">
        <v>205</v>
      </c>
      <c r="D303" s="13">
        <v>1.2445240559999999</v>
      </c>
      <c r="E303" s="43" t="s">
        <v>110</v>
      </c>
      <c r="F303" s="13">
        <v>1.2445240559999999</v>
      </c>
      <c r="G303" s="67">
        <v>0</v>
      </c>
      <c r="H303" s="67">
        <v>0</v>
      </c>
      <c r="I303" s="13">
        <v>1.03710338</v>
      </c>
      <c r="J303" s="13">
        <v>0.20742067599999992</v>
      </c>
      <c r="K303" s="90">
        <v>1.03710338</v>
      </c>
      <c r="L303" s="42">
        <v>2023</v>
      </c>
      <c r="M303" s="90">
        <v>1.03710338</v>
      </c>
      <c r="N303" s="43" t="s">
        <v>91</v>
      </c>
      <c r="O303" s="41" t="s">
        <v>42</v>
      </c>
      <c r="P303" s="13">
        <v>0</v>
      </c>
      <c r="Q303" s="13">
        <v>0</v>
      </c>
      <c r="R303" s="13">
        <v>0</v>
      </c>
      <c r="S303" s="13">
        <v>1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</row>
    <row r="304" spans="1:31" ht="41.25" customHeight="1" x14ac:dyDescent="0.25">
      <c r="A304" s="15" t="s">
        <v>128</v>
      </c>
      <c r="B304" s="21" t="s">
        <v>550</v>
      </c>
      <c r="C304" s="22" t="s">
        <v>551</v>
      </c>
      <c r="D304" s="13">
        <v>0.42880429999999997</v>
      </c>
      <c r="E304" s="43" t="s">
        <v>2076</v>
      </c>
      <c r="F304" s="13">
        <v>0.42880429999999997</v>
      </c>
      <c r="G304" s="67">
        <v>0</v>
      </c>
      <c r="H304" s="67">
        <v>0</v>
      </c>
      <c r="I304" s="13">
        <v>0.35733691666666662</v>
      </c>
      <c r="J304" s="13">
        <v>7.1467383333333356E-2</v>
      </c>
      <c r="K304" s="90">
        <v>0.35733691999999995</v>
      </c>
      <c r="L304" s="42">
        <v>2023</v>
      </c>
      <c r="M304" s="90">
        <v>0</v>
      </c>
      <c r="N304" s="43" t="s">
        <v>91</v>
      </c>
      <c r="O304" s="41" t="s">
        <v>42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</row>
    <row r="305" spans="1:31" ht="41.25" customHeight="1" x14ac:dyDescent="0.25">
      <c r="A305" s="15" t="s">
        <v>128</v>
      </c>
      <c r="B305" s="21" t="s">
        <v>552</v>
      </c>
      <c r="C305" s="22" t="s">
        <v>553</v>
      </c>
      <c r="D305" s="13">
        <v>0.85760860999999999</v>
      </c>
      <c r="E305" s="43" t="s">
        <v>2076</v>
      </c>
      <c r="F305" s="13">
        <v>0.85760860999999999</v>
      </c>
      <c r="G305" s="67">
        <v>0</v>
      </c>
      <c r="H305" s="67">
        <v>0</v>
      </c>
      <c r="I305" s="13">
        <v>0.7146738416666667</v>
      </c>
      <c r="J305" s="13">
        <v>0.1429347683333333</v>
      </c>
      <c r="K305" s="90">
        <v>0.71467383999999989</v>
      </c>
      <c r="L305" s="42">
        <v>2023</v>
      </c>
      <c r="M305" s="90">
        <v>0</v>
      </c>
      <c r="N305" s="43" t="s">
        <v>91</v>
      </c>
      <c r="O305" s="41" t="s">
        <v>42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</row>
    <row r="306" spans="1:31" ht="41.25" customHeight="1" x14ac:dyDescent="0.25">
      <c r="A306" s="15" t="s">
        <v>128</v>
      </c>
      <c r="B306" s="21" t="s">
        <v>554</v>
      </c>
      <c r="C306" s="22" t="s">
        <v>555</v>
      </c>
      <c r="D306" s="13">
        <v>0</v>
      </c>
      <c r="E306" s="43" t="s">
        <v>110</v>
      </c>
      <c r="F306" s="13">
        <v>0</v>
      </c>
      <c r="G306" s="67">
        <v>0</v>
      </c>
      <c r="H306" s="67">
        <v>0</v>
      </c>
      <c r="I306" s="13">
        <v>0</v>
      </c>
      <c r="J306" s="13">
        <v>0</v>
      </c>
      <c r="K306" s="90">
        <v>0</v>
      </c>
      <c r="L306" s="42" t="s">
        <v>42</v>
      </c>
      <c r="M306" s="90">
        <v>0</v>
      </c>
      <c r="N306" s="43" t="s">
        <v>91</v>
      </c>
      <c r="O306" s="41" t="s">
        <v>42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</row>
    <row r="307" spans="1:31" ht="41.25" customHeight="1" x14ac:dyDescent="0.25">
      <c r="A307" s="15" t="s">
        <v>128</v>
      </c>
      <c r="B307" s="21" t="s">
        <v>206</v>
      </c>
      <c r="C307" s="22" t="s">
        <v>207</v>
      </c>
      <c r="D307" s="13">
        <v>0</v>
      </c>
      <c r="E307" s="43" t="s">
        <v>110</v>
      </c>
      <c r="F307" s="13">
        <v>0</v>
      </c>
      <c r="G307" s="67">
        <v>0</v>
      </c>
      <c r="H307" s="67">
        <v>0</v>
      </c>
      <c r="I307" s="13">
        <v>0</v>
      </c>
      <c r="J307" s="13">
        <v>0</v>
      </c>
      <c r="K307" s="90">
        <v>0</v>
      </c>
      <c r="L307" s="42" t="s">
        <v>42</v>
      </c>
      <c r="M307" s="90">
        <v>0</v>
      </c>
      <c r="N307" s="43" t="s">
        <v>91</v>
      </c>
      <c r="O307" s="41" t="s">
        <v>42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</row>
    <row r="308" spans="1:31" ht="41.25" customHeight="1" x14ac:dyDescent="0.25">
      <c r="A308" s="15" t="s">
        <v>128</v>
      </c>
      <c r="B308" s="21" t="s">
        <v>208</v>
      </c>
      <c r="C308" s="22" t="s">
        <v>209</v>
      </c>
      <c r="D308" s="13">
        <v>0</v>
      </c>
      <c r="E308" s="43" t="s">
        <v>110</v>
      </c>
      <c r="F308" s="13">
        <v>0</v>
      </c>
      <c r="G308" s="67">
        <v>0</v>
      </c>
      <c r="H308" s="67">
        <v>0</v>
      </c>
      <c r="I308" s="13">
        <v>0</v>
      </c>
      <c r="J308" s="13">
        <v>0</v>
      </c>
      <c r="K308" s="90">
        <v>0</v>
      </c>
      <c r="L308" s="42" t="s">
        <v>42</v>
      </c>
      <c r="M308" s="90">
        <v>0</v>
      </c>
      <c r="N308" s="43" t="s">
        <v>91</v>
      </c>
      <c r="O308" s="41" t="s">
        <v>42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</row>
    <row r="309" spans="1:31" ht="41.25" customHeight="1" x14ac:dyDescent="0.25">
      <c r="A309" s="15" t="s">
        <v>128</v>
      </c>
      <c r="B309" s="21" t="s">
        <v>556</v>
      </c>
      <c r="C309" s="22" t="s">
        <v>557</v>
      </c>
      <c r="D309" s="13">
        <v>0</v>
      </c>
      <c r="E309" s="43" t="s">
        <v>110</v>
      </c>
      <c r="F309" s="13">
        <v>0</v>
      </c>
      <c r="G309" s="67">
        <v>0</v>
      </c>
      <c r="H309" s="67">
        <v>0</v>
      </c>
      <c r="I309" s="13">
        <v>0</v>
      </c>
      <c r="J309" s="13">
        <v>0</v>
      </c>
      <c r="K309" s="90">
        <v>0</v>
      </c>
      <c r="L309" s="42" t="s">
        <v>42</v>
      </c>
      <c r="M309" s="90">
        <v>0</v>
      </c>
      <c r="N309" s="43" t="s">
        <v>91</v>
      </c>
      <c r="O309" s="41" t="s">
        <v>42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</row>
    <row r="310" spans="1:31" ht="41.25" customHeight="1" x14ac:dyDescent="0.25">
      <c r="A310" s="15" t="s">
        <v>128</v>
      </c>
      <c r="B310" s="21" t="s">
        <v>558</v>
      </c>
      <c r="C310" s="22" t="s">
        <v>559</v>
      </c>
      <c r="D310" s="13">
        <v>0</v>
      </c>
      <c r="E310" s="43" t="s">
        <v>110</v>
      </c>
      <c r="F310" s="13">
        <v>0</v>
      </c>
      <c r="G310" s="67">
        <v>0</v>
      </c>
      <c r="H310" s="67">
        <v>0</v>
      </c>
      <c r="I310" s="13">
        <v>0</v>
      </c>
      <c r="J310" s="13">
        <v>0</v>
      </c>
      <c r="K310" s="90">
        <v>0</v>
      </c>
      <c r="L310" s="42" t="s">
        <v>42</v>
      </c>
      <c r="M310" s="90">
        <v>0</v>
      </c>
      <c r="N310" s="43" t="s">
        <v>91</v>
      </c>
      <c r="O310" s="41" t="s">
        <v>42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</row>
    <row r="311" spans="1:31" ht="41.25" customHeight="1" x14ac:dyDescent="0.25">
      <c r="A311" s="15" t="s">
        <v>128</v>
      </c>
      <c r="B311" s="21" t="s">
        <v>210</v>
      </c>
      <c r="C311" s="22" t="s">
        <v>211</v>
      </c>
      <c r="D311" s="13">
        <v>0</v>
      </c>
      <c r="E311" s="43" t="s">
        <v>110</v>
      </c>
      <c r="F311" s="13">
        <v>0</v>
      </c>
      <c r="G311" s="67">
        <v>0</v>
      </c>
      <c r="H311" s="67">
        <v>0</v>
      </c>
      <c r="I311" s="13">
        <v>0</v>
      </c>
      <c r="J311" s="13">
        <v>0</v>
      </c>
      <c r="K311" s="90">
        <v>0</v>
      </c>
      <c r="L311" s="42" t="s">
        <v>42</v>
      </c>
      <c r="M311" s="90">
        <v>0</v>
      </c>
      <c r="N311" s="43" t="s">
        <v>91</v>
      </c>
      <c r="O311" s="41" t="s">
        <v>42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</row>
    <row r="312" spans="1:31" ht="41.25" customHeight="1" x14ac:dyDescent="0.25">
      <c r="A312" s="15" t="s">
        <v>128</v>
      </c>
      <c r="B312" s="21" t="s">
        <v>212</v>
      </c>
      <c r="C312" s="22" t="s">
        <v>213</v>
      </c>
      <c r="D312" s="13">
        <v>0.15120890399999998</v>
      </c>
      <c r="E312" s="43" t="s">
        <v>110</v>
      </c>
      <c r="F312" s="13">
        <v>0.15120890399999998</v>
      </c>
      <c r="G312" s="67">
        <v>0</v>
      </c>
      <c r="H312" s="67">
        <v>0</v>
      </c>
      <c r="I312" s="13">
        <v>0.12600742000000001</v>
      </c>
      <c r="J312" s="13">
        <v>2.5201483999999968E-2</v>
      </c>
      <c r="K312" s="90">
        <v>0.12600742000000001</v>
      </c>
      <c r="L312" s="42">
        <v>2023</v>
      </c>
      <c r="M312" s="90">
        <v>0.12600742000000001</v>
      </c>
      <c r="N312" s="43" t="s">
        <v>91</v>
      </c>
      <c r="O312" s="41" t="s">
        <v>42</v>
      </c>
      <c r="P312" s="13">
        <v>0</v>
      </c>
      <c r="Q312" s="13">
        <v>0</v>
      </c>
      <c r="R312" s="13">
        <v>0</v>
      </c>
      <c r="S312" s="13">
        <v>1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</row>
    <row r="313" spans="1:31" ht="41.25" customHeight="1" x14ac:dyDescent="0.25">
      <c r="A313" s="15" t="s">
        <v>128</v>
      </c>
      <c r="B313" s="21" t="s">
        <v>164</v>
      </c>
      <c r="C313" s="22" t="s">
        <v>62</v>
      </c>
      <c r="D313" s="13">
        <v>0.14399999999999999</v>
      </c>
      <c r="E313" s="43" t="s">
        <v>2076</v>
      </c>
      <c r="F313" s="13">
        <v>0.14399999999999999</v>
      </c>
      <c r="G313" s="67">
        <v>0</v>
      </c>
      <c r="H313" s="67">
        <v>0</v>
      </c>
      <c r="I313" s="13">
        <v>0.12</v>
      </c>
      <c r="J313" s="13">
        <v>2.4E-2</v>
      </c>
      <c r="K313" s="90">
        <v>0.12</v>
      </c>
      <c r="L313" s="42">
        <v>2022</v>
      </c>
      <c r="M313" s="90">
        <v>8.2608600000000004E-2</v>
      </c>
      <c r="N313" s="43" t="s">
        <v>91</v>
      </c>
      <c r="O313" s="41" t="s">
        <v>42</v>
      </c>
      <c r="P313" s="13">
        <v>0</v>
      </c>
      <c r="Q313" s="13">
        <v>0</v>
      </c>
      <c r="R313" s="13">
        <v>0</v>
      </c>
      <c r="S313" s="13">
        <v>1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</row>
    <row r="314" spans="1:31" ht="41.25" customHeight="1" x14ac:dyDescent="0.25">
      <c r="A314" s="15" t="s">
        <v>128</v>
      </c>
      <c r="B314" s="21" t="s">
        <v>165</v>
      </c>
      <c r="C314" s="22" t="s">
        <v>63</v>
      </c>
      <c r="D314" s="13">
        <v>0.44512560000000001</v>
      </c>
      <c r="E314" s="43" t="s">
        <v>2076</v>
      </c>
      <c r="F314" s="13">
        <v>0.44512560000000001</v>
      </c>
      <c r="G314" s="67">
        <v>0</v>
      </c>
      <c r="H314" s="67">
        <v>0</v>
      </c>
      <c r="I314" s="13">
        <v>0.37093799999999999</v>
      </c>
      <c r="J314" s="13">
        <v>7.4187600000000034E-2</v>
      </c>
      <c r="K314" s="90">
        <v>0.37093799999999999</v>
      </c>
      <c r="L314" s="42">
        <v>2022</v>
      </c>
      <c r="M314" s="90">
        <v>0.275362</v>
      </c>
      <c r="N314" s="43" t="s">
        <v>91</v>
      </c>
      <c r="O314" s="41" t="s">
        <v>42</v>
      </c>
      <c r="P314" s="13">
        <v>0</v>
      </c>
      <c r="Q314" s="13">
        <v>0</v>
      </c>
      <c r="R314" s="13">
        <v>0</v>
      </c>
      <c r="S314" s="13">
        <v>1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</row>
    <row r="315" spans="1:31" ht="41.25" customHeight="1" x14ac:dyDescent="0.25">
      <c r="A315" s="15" t="s">
        <v>128</v>
      </c>
      <c r="B315" s="21" t="s">
        <v>166</v>
      </c>
      <c r="C315" s="22" t="s">
        <v>64</v>
      </c>
      <c r="D315" s="13">
        <v>0</v>
      </c>
      <c r="E315" s="43" t="s">
        <v>110</v>
      </c>
      <c r="F315" s="13">
        <v>0</v>
      </c>
      <c r="G315" s="67">
        <v>0</v>
      </c>
      <c r="H315" s="67">
        <v>0</v>
      </c>
      <c r="I315" s="13">
        <v>0</v>
      </c>
      <c r="J315" s="13">
        <v>0</v>
      </c>
      <c r="K315" s="90">
        <v>0</v>
      </c>
      <c r="L315" s="42" t="s">
        <v>42</v>
      </c>
      <c r="M315" s="90">
        <v>7.9796000000000006E-2</v>
      </c>
      <c r="N315" s="43" t="s">
        <v>91</v>
      </c>
      <c r="O315" s="41" t="s">
        <v>42</v>
      </c>
      <c r="P315" s="13">
        <v>0</v>
      </c>
      <c r="Q315" s="13">
        <v>0</v>
      </c>
      <c r="R315" s="13">
        <v>0</v>
      </c>
      <c r="S315" s="13">
        <v>1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</row>
    <row r="316" spans="1:31" ht="41.25" customHeight="1" x14ac:dyDescent="0.25">
      <c r="A316" s="15" t="s">
        <v>128</v>
      </c>
      <c r="B316" s="21" t="s">
        <v>560</v>
      </c>
      <c r="C316" s="22" t="s">
        <v>561</v>
      </c>
      <c r="D316" s="13">
        <v>1.6154844000000002</v>
      </c>
      <c r="E316" s="43" t="s">
        <v>110</v>
      </c>
      <c r="F316" s="13">
        <v>1.6154844000000002</v>
      </c>
      <c r="G316" s="67">
        <v>0</v>
      </c>
      <c r="H316" s="67">
        <v>0</v>
      </c>
      <c r="I316" s="13">
        <v>1.3462370000000001</v>
      </c>
      <c r="J316" s="13">
        <v>0.26924740000000003</v>
      </c>
      <c r="K316" s="90">
        <v>1.3462370000000001</v>
      </c>
      <c r="L316" s="42">
        <v>2023</v>
      </c>
      <c r="M316" s="90">
        <v>2.0771640000000002</v>
      </c>
      <c r="N316" s="43" t="s">
        <v>91</v>
      </c>
      <c r="O316" s="41" t="s">
        <v>42</v>
      </c>
      <c r="P316" s="13">
        <v>0</v>
      </c>
      <c r="Q316" s="13">
        <v>0</v>
      </c>
      <c r="R316" s="13">
        <v>0</v>
      </c>
      <c r="S316" s="13">
        <v>2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</row>
    <row r="317" spans="1:31" ht="41.25" customHeight="1" x14ac:dyDescent="0.25">
      <c r="A317" s="15" t="s">
        <v>128</v>
      </c>
      <c r="B317" s="21" t="s">
        <v>562</v>
      </c>
      <c r="C317" s="22" t="s">
        <v>563</v>
      </c>
      <c r="D317" s="13">
        <v>0</v>
      </c>
      <c r="E317" s="43" t="s">
        <v>110</v>
      </c>
      <c r="F317" s="13">
        <v>0</v>
      </c>
      <c r="G317" s="67">
        <v>0</v>
      </c>
      <c r="H317" s="67">
        <v>0</v>
      </c>
      <c r="I317" s="13">
        <v>0</v>
      </c>
      <c r="J317" s="13">
        <v>0</v>
      </c>
      <c r="K317" s="90">
        <v>0</v>
      </c>
      <c r="L317" s="42" t="s">
        <v>42</v>
      </c>
      <c r="M317" s="90">
        <v>0.58014410000000005</v>
      </c>
      <c r="N317" s="43" t="s">
        <v>91</v>
      </c>
      <c r="O317" s="41" t="s">
        <v>42</v>
      </c>
      <c r="P317" s="13">
        <v>0</v>
      </c>
      <c r="Q317" s="13">
        <v>0</v>
      </c>
      <c r="R317" s="13">
        <v>0</v>
      </c>
      <c r="S317" s="13">
        <v>1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</row>
    <row r="318" spans="1:31" ht="41.25" customHeight="1" x14ac:dyDescent="0.25">
      <c r="A318" s="15" t="s">
        <v>128</v>
      </c>
      <c r="B318" s="21" t="s">
        <v>564</v>
      </c>
      <c r="C318" s="22" t="s">
        <v>565</v>
      </c>
      <c r="D318" s="13">
        <v>1.168452</v>
      </c>
      <c r="E318" s="43" t="s">
        <v>2076</v>
      </c>
      <c r="F318" s="13">
        <v>1.168452</v>
      </c>
      <c r="G318" s="67">
        <v>0</v>
      </c>
      <c r="H318" s="67">
        <v>0</v>
      </c>
      <c r="I318" s="13">
        <v>0.97371000000000008</v>
      </c>
      <c r="J318" s="13">
        <v>0.19474199999999997</v>
      </c>
      <c r="K318" s="90">
        <v>0.97371000000000008</v>
      </c>
      <c r="L318" s="42">
        <v>2022</v>
      </c>
      <c r="M318" s="90">
        <v>0.58014410000000005</v>
      </c>
      <c r="N318" s="43" t="s">
        <v>91</v>
      </c>
      <c r="O318" s="41" t="s">
        <v>42</v>
      </c>
      <c r="P318" s="13">
        <v>0</v>
      </c>
      <c r="Q318" s="13">
        <v>0</v>
      </c>
      <c r="R318" s="13">
        <v>0</v>
      </c>
      <c r="S318" s="13">
        <v>1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</row>
    <row r="319" spans="1:31" ht="41.25" customHeight="1" x14ac:dyDescent="0.25">
      <c r="A319" s="15" t="s">
        <v>128</v>
      </c>
      <c r="B319" s="21" t="s">
        <v>167</v>
      </c>
      <c r="C319" s="22" t="s">
        <v>65</v>
      </c>
      <c r="D319" s="13">
        <v>0</v>
      </c>
      <c r="E319" s="43" t="s">
        <v>110</v>
      </c>
      <c r="F319" s="13">
        <v>0</v>
      </c>
      <c r="G319" s="67">
        <v>0</v>
      </c>
      <c r="H319" s="67">
        <v>0</v>
      </c>
      <c r="I319" s="13">
        <v>0</v>
      </c>
      <c r="J319" s="13">
        <v>0</v>
      </c>
      <c r="K319" s="90">
        <v>0</v>
      </c>
      <c r="L319" s="42" t="s">
        <v>42</v>
      </c>
      <c r="M319" s="90">
        <v>0.40472900000000001</v>
      </c>
      <c r="N319" s="43" t="s">
        <v>91</v>
      </c>
      <c r="O319" s="41" t="s">
        <v>42</v>
      </c>
      <c r="P319" s="13">
        <v>0</v>
      </c>
      <c r="Q319" s="13">
        <v>0</v>
      </c>
      <c r="R319" s="13">
        <v>0</v>
      </c>
      <c r="S319" s="13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</row>
    <row r="320" spans="1:31" ht="41.25" customHeight="1" x14ac:dyDescent="0.25">
      <c r="A320" s="15" t="s">
        <v>128</v>
      </c>
      <c r="B320" s="21" t="s">
        <v>168</v>
      </c>
      <c r="C320" s="22" t="s">
        <v>66</v>
      </c>
      <c r="D320" s="13">
        <v>0.71403599999999989</v>
      </c>
      <c r="E320" s="43" t="s">
        <v>2076</v>
      </c>
      <c r="F320" s="13">
        <v>0.71403599999999989</v>
      </c>
      <c r="G320" s="67">
        <v>0</v>
      </c>
      <c r="H320" s="67">
        <v>0</v>
      </c>
      <c r="I320" s="13">
        <v>0.59502999999999995</v>
      </c>
      <c r="J320" s="13">
        <v>0.11900599999999997</v>
      </c>
      <c r="K320" s="90">
        <v>0.59502999999999995</v>
      </c>
      <c r="L320" s="42">
        <v>2022</v>
      </c>
      <c r="M320" s="90">
        <v>0.43648765</v>
      </c>
      <c r="N320" s="43" t="s">
        <v>91</v>
      </c>
      <c r="O320" s="41" t="s">
        <v>42</v>
      </c>
      <c r="P320" s="13">
        <v>0</v>
      </c>
      <c r="Q320" s="13">
        <v>0</v>
      </c>
      <c r="R320" s="13">
        <v>0</v>
      </c>
      <c r="S320" s="13">
        <v>1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</row>
    <row r="321" spans="1:31" ht="41.25" customHeight="1" x14ac:dyDescent="0.25">
      <c r="A321" s="15" t="s">
        <v>128</v>
      </c>
      <c r="B321" s="21" t="s">
        <v>169</v>
      </c>
      <c r="C321" s="22" t="s">
        <v>67</v>
      </c>
      <c r="D321" s="13">
        <v>1.0025999999999999</v>
      </c>
      <c r="E321" s="43" t="s">
        <v>2076</v>
      </c>
      <c r="F321" s="13">
        <v>1.0025999999999999</v>
      </c>
      <c r="G321" s="67">
        <v>0</v>
      </c>
      <c r="H321" s="67">
        <v>0</v>
      </c>
      <c r="I321" s="13">
        <v>0.83550000000000002</v>
      </c>
      <c r="J321" s="13">
        <v>0.16710000000000003</v>
      </c>
      <c r="K321" s="90">
        <v>0.83550000000000002</v>
      </c>
      <c r="L321" s="42">
        <v>2022</v>
      </c>
      <c r="M321" s="90">
        <v>0.60486324000000002</v>
      </c>
      <c r="N321" s="43" t="s">
        <v>91</v>
      </c>
      <c r="O321" s="41" t="s">
        <v>42</v>
      </c>
      <c r="P321" s="13">
        <v>0</v>
      </c>
      <c r="Q321" s="13">
        <v>0</v>
      </c>
      <c r="R321" s="13">
        <v>0</v>
      </c>
      <c r="S321" s="13">
        <v>1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</row>
    <row r="322" spans="1:31" ht="41.25" customHeight="1" x14ac:dyDescent="0.25">
      <c r="A322" s="15" t="s">
        <v>128</v>
      </c>
      <c r="B322" s="21" t="s">
        <v>566</v>
      </c>
      <c r="C322" s="22" t="s">
        <v>567</v>
      </c>
      <c r="D322" s="13">
        <v>0.28449000000000002</v>
      </c>
      <c r="E322" s="43" t="s">
        <v>2076</v>
      </c>
      <c r="F322" s="13">
        <v>0.28449000000000002</v>
      </c>
      <c r="G322" s="67">
        <v>0</v>
      </c>
      <c r="H322" s="67">
        <v>0</v>
      </c>
      <c r="I322" s="13">
        <v>0.23707500000000001</v>
      </c>
      <c r="J322" s="13">
        <v>4.7414999999999992E-2</v>
      </c>
      <c r="K322" s="90">
        <v>0.23707499999999998</v>
      </c>
      <c r="L322" s="42">
        <v>2022</v>
      </c>
      <c r="M322" s="90">
        <v>0.17115135000000001</v>
      </c>
      <c r="N322" s="43" t="s">
        <v>91</v>
      </c>
      <c r="O322" s="41" t="s">
        <v>42</v>
      </c>
      <c r="P322" s="13">
        <v>0</v>
      </c>
      <c r="Q322" s="13">
        <v>0</v>
      </c>
      <c r="R322" s="13">
        <v>0</v>
      </c>
      <c r="S322" s="13">
        <v>1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</row>
    <row r="323" spans="1:31" ht="41.25" customHeight="1" x14ac:dyDescent="0.25">
      <c r="A323" s="15" t="s">
        <v>128</v>
      </c>
      <c r="B323" s="21" t="s">
        <v>568</v>
      </c>
      <c r="C323" s="22" t="s">
        <v>569</v>
      </c>
      <c r="D323" s="13">
        <v>0</v>
      </c>
      <c r="E323" s="43" t="s">
        <v>110</v>
      </c>
      <c r="F323" s="13">
        <v>0</v>
      </c>
      <c r="G323" s="67">
        <v>0</v>
      </c>
      <c r="H323" s="67">
        <v>0</v>
      </c>
      <c r="I323" s="13">
        <v>0</v>
      </c>
      <c r="J323" s="13">
        <v>0</v>
      </c>
      <c r="K323" s="90">
        <v>0</v>
      </c>
      <c r="L323" s="42" t="s">
        <v>42</v>
      </c>
      <c r="M323" s="90">
        <v>0.17115135000000001</v>
      </c>
      <c r="N323" s="43" t="s">
        <v>91</v>
      </c>
      <c r="O323" s="41" t="s">
        <v>42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</row>
    <row r="324" spans="1:31" ht="41.25" customHeight="1" x14ac:dyDescent="0.25">
      <c r="A324" s="15" t="s">
        <v>128</v>
      </c>
      <c r="B324" s="21" t="s">
        <v>170</v>
      </c>
      <c r="C324" s="22" t="s">
        <v>68</v>
      </c>
      <c r="D324" s="13">
        <v>0</v>
      </c>
      <c r="E324" s="43" t="s">
        <v>110</v>
      </c>
      <c r="F324" s="13">
        <v>0</v>
      </c>
      <c r="G324" s="67">
        <v>0</v>
      </c>
      <c r="H324" s="67">
        <v>0</v>
      </c>
      <c r="I324" s="13">
        <v>0</v>
      </c>
      <c r="J324" s="13">
        <v>0</v>
      </c>
      <c r="K324" s="90">
        <v>0</v>
      </c>
      <c r="L324" s="42" t="s">
        <v>42</v>
      </c>
      <c r="M324" s="90">
        <v>3.3175129999999999</v>
      </c>
      <c r="N324" s="43" t="s">
        <v>91</v>
      </c>
      <c r="O324" s="41" t="s">
        <v>42</v>
      </c>
      <c r="P324" s="13">
        <v>0</v>
      </c>
      <c r="Q324" s="13">
        <v>0</v>
      </c>
      <c r="R324" s="13">
        <v>0</v>
      </c>
      <c r="S324" s="13">
        <v>1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</row>
    <row r="325" spans="1:31" ht="41.25" customHeight="1" x14ac:dyDescent="0.25">
      <c r="A325" s="15" t="s">
        <v>128</v>
      </c>
      <c r="B325" s="21" t="s">
        <v>171</v>
      </c>
      <c r="C325" s="22" t="s">
        <v>69</v>
      </c>
      <c r="D325" s="13">
        <v>0</v>
      </c>
      <c r="E325" s="43" t="s">
        <v>110</v>
      </c>
      <c r="F325" s="13">
        <v>0</v>
      </c>
      <c r="G325" s="67">
        <v>0</v>
      </c>
      <c r="H325" s="67">
        <v>0</v>
      </c>
      <c r="I325" s="13">
        <v>0</v>
      </c>
      <c r="J325" s="13">
        <v>0</v>
      </c>
      <c r="K325" s="90">
        <v>0</v>
      </c>
      <c r="L325" s="42" t="s">
        <v>42</v>
      </c>
      <c r="M325" s="90">
        <v>1.77435342</v>
      </c>
      <c r="N325" s="43" t="s">
        <v>91</v>
      </c>
      <c r="O325" s="41" t="s">
        <v>42</v>
      </c>
      <c r="P325" s="13">
        <v>0</v>
      </c>
      <c r="Q325" s="13">
        <v>0</v>
      </c>
      <c r="R325" s="13">
        <v>0</v>
      </c>
      <c r="S325" s="13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</row>
    <row r="326" spans="1:31" ht="41.25" customHeight="1" x14ac:dyDescent="0.25">
      <c r="A326" s="24" t="s">
        <v>128</v>
      </c>
      <c r="B326" s="21" t="s">
        <v>1425</v>
      </c>
      <c r="C326" s="104" t="s">
        <v>217</v>
      </c>
      <c r="D326" s="13">
        <v>1.5603143039999998</v>
      </c>
      <c r="E326" s="43" t="s">
        <v>110</v>
      </c>
      <c r="F326" s="13">
        <v>1.5603143039999998</v>
      </c>
      <c r="G326" s="67">
        <v>0</v>
      </c>
      <c r="H326" s="67">
        <v>0</v>
      </c>
      <c r="I326" s="13">
        <v>1.3002619199999998</v>
      </c>
      <c r="J326" s="13">
        <v>0.26005238399999997</v>
      </c>
      <c r="K326" s="90">
        <v>1.3002619199999998</v>
      </c>
      <c r="L326" s="42">
        <v>2023</v>
      </c>
      <c r="M326" s="90">
        <v>1.3002619199999998</v>
      </c>
      <c r="N326" s="43" t="s">
        <v>88</v>
      </c>
      <c r="O326" s="41" t="s">
        <v>42</v>
      </c>
      <c r="P326" s="13">
        <v>0</v>
      </c>
      <c r="Q326" s="13">
        <v>0</v>
      </c>
      <c r="R326" s="13">
        <v>0</v>
      </c>
      <c r="S326" s="13">
        <v>1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</row>
    <row r="327" spans="1:31" ht="41.25" customHeight="1" x14ac:dyDescent="0.25">
      <c r="A327" s="24" t="s">
        <v>128</v>
      </c>
      <c r="B327" s="21" t="s">
        <v>570</v>
      </c>
      <c r="C327" s="104" t="s">
        <v>571</v>
      </c>
      <c r="D327" s="13">
        <v>0.23023671600000001</v>
      </c>
      <c r="E327" s="43" t="s">
        <v>110</v>
      </c>
      <c r="F327" s="13">
        <v>0.23023671600000001</v>
      </c>
      <c r="G327" s="67">
        <v>0</v>
      </c>
      <c r="H327" s="67">
        <v>0</v>
      </c>
      <c r="I327" s="13">
        <v>0.19186393000000002</v>
      </c>
      <c r="J327" s="13">
        <v>3.8372785999999992E-2</v>
      </c>
      <c r="K327" s="90">
        <v>0.19186393000000002</v>
      </c>
      <c r="L327" s="42">
        <v>2023</v>
      </c>
      <c r="M327" s="90">
        <v>0.19186393000000002</v>
      </c>
      <c r="N327" s="43" t="s">
        <v>88</v>
      </c>
      <c r="O327" s="41" t="s">
        <v>42</v>
      </c>
      <c r="P327" s="13">
        <v>0</v>
      </c>
      <c r="Q327" s="13">
        <v>0</v>
      </c>
      <c r="R327" s="13">
        <v>0</v>
      </c>
      <c r="S327" s="13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</row>
    <row r="328" spans="1:31" ht="41.25" customHeight="1" x14ac:dyDescent="0.25">
      <c r="A328" s="24" t="s">
        <v>128</v>
      </c>
      <c r="B328" s="21" t="s">
        <v>1426</v>
      </c>
      <c r="C328" s="104" t="s">
        <v>653</v>
      </c>
      <c r="D328" s="13">
        <v>0.23209343999999998</v>
      </c>
      <c r="E328" s="43" t="s">
        <v>110</v>
      </c>
      <c r="F328" s="13">
        <v>0.23209343999999998</v>
      </c>
      <c r="G328" s="67">
        <v>0</v>
      </c>
      <c r="H328" s="67">
        <v>0</v>
      </c>
      <c r="I328" s="13">
        <v>0.19341120000000001</v>
      </c>
      <c r="J328" s="13">
        <v>3.8682239999999979E-2</v>
      </c>
      <c r="K328" s="90">
        <v>0.19341120000000001</v>
      </c>
      <c r="L328" s="42">
        <v>2023</v>
      </c>
      <c r="M328" s="90">
        <v>0.19341120000000001</v>
      </c>
      <c r="N328" s="43" t="s">
        <v>88</v>
      </c>
      <c r="O328" s="41" t="s">
        <v>42</v>
      </c>
      <c r="P328" s="13">
        <v>0</v>
      </c>
      <c r="Q328" s="13">
        <v>0</v>
      </c>
      <c r="R328" s="13">
        <v>0</v>
      </c>
      <c r="S328" s="13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</row>
    <row r="329" spans="1:31" ht="41.25" customHeight="1" x14ac:dyDescent="0.25">
      <c r="A329" s="24" t="s">
        <v>128</v>
      </c>
      <c r="B329" s="21" t="s">
        <v>654</v>
      </c>
      <c r="C329" s="104" t="s">
        <v>655</v>
      </c>
      <c r="D329" s="13">
        <v>0.47723280000000001</v>
      </c>
      <c r="E329" s="43" t="s">
        <v>2076</v>
      </c>
      <c r="F329" s="13">
        <v>0.47723280000000001</v>
      </c>
      <c r="G329" s="67">
        <v>0</v>
      </c>
      <c r="H329" s="67">
        <v>0</v>
      </c>
      <c r="I329" s="13">
        <v>0.39769399999999999</v>
      </c>
      <c r="J329" s="13">
        <v>7.9538799999999979E-2</v>
      </c>
      <c r="K329" s="90">
        <v>0.39769399999999999</v>
      </c>
      <c r="L329" s="42">
        <v>2022</v>
      </c>
      <c r="M329" s="90">
        <v>0.32061299999999998</v>
      </c>
      <c r="N329" s="43" t="s">
        <v>88</v>
      </c>
      <c r="O329" s="41" t="s">
        <v>42</v>
      </c>
      <c r="P329" s="13">
        <v>0</v>
      </c>
      <c r="Q329" s="13">
        <v>0</v>
      </c>
      <c r="R329" s="13">
        <v>0</v>
      </c>
      <c r="S329" s="13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</row>
    <row r="330" spans="1:31" ht="41.25" customHeight="1" x14ac:dyDescent="0.25">
      <c r="A330" s="24" t="s">
        <v>128</v>
      </c>
      <c r="B330" s="21" t="s">
        <v>811</v>
      </c>
      <c r="C330" s="104" t="s">
        <v>2106</v>
      </c>
      <c r="D330" s="13">
        <v>11.181749232</v>
      </c>
      <c r="E330" s="43" t="s">
        <v>110</v>
      </c>
      <c r="F330" s="13">
        <v>11.181749232</v>
      </c>
      <c r="G330" s="67">
        <v>0</v>
      </c>
      <c r="H330" s="67">
        <v>0</v>
      </c>
      <c r="I330" s="13">
        <v>9.3181243600000006</v>
      </c>
      <c r="J330" s="13">
        <v>1.863624871999999</v>
      </c>
      <c r="K330" s="90">
        <v>9.3181243600000006</v>
      </c>
      <c r="L330" s="42">
        <v>2025</v>
      </c>
      <c r="M330" s="90">
        <v>9.3181243600000006</v>
      </c>
      <c r="N330" s="43" t="s">
        <v>1043</v>
      </c>
      <c r="O330" s="41" t="s">
        <v>42</v>
      </c>
      <c r="P330" s="13">
        <v>0</v>
      </c>
      <c r="Q330" s="13">
        <v>0</v>
      </c>
      <c r="R330" s="13">
        <v>0</v>
      </c>
      <c r="S330" s="13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</row>
    <row r="331" spans="1:31" ht="41.25" customHeight="1" x14ac:dyDescent="0.25">
      <c r="A331" s="24" t="s">
        <v>128</v>
      </c>
      <c r="B331" s="21" t="s">
        <v>656</v>
      </c>
      <c r="C331" s="104" t="s">
        <v>657</v>
      </c>
      <c r="D331" s="13">
        <v>0.423425</v>
      </c>
      <c r="E331" s="43" t="s">
        <v>2076</v>
      </c>
      <c r="F331" s="13">
        <v>0.423425</v>
      </c>
      <c r="G331" s="67">
        <v>0</v>
      </c>
      <c r="H331" s="67">
        <v>0</v>
      </c>
      <c r="I331" s="13">
        <v>0.35285417000000002</v>
      </c>
      <c r="J331" s="13">
        <v>7.0570830000000001E-2</v>
      </c>
      <c r="K331" s="90">
        <v>0.35285417000000002</v>
      </c>
      <c r="L331" s="42">
        <v>2022</v>
      </c>
      <c r="M331" s="90">
        <v>0.33869526</v>
      </c>
      <c r="N331" s="43" t="s">
        <v>88</v>
      </c>
      <c r="O331" s="41" t="s">
        <v>42</v>
      </c>
      <c r="P331" s="13">
        <v>0</v>
      </c>
      <c r="Q331" s="13">
        <v>0</v>
      </c>
      <c r="R331" s="13">
        <v>0</v>
      </c>
      <c r="S331" s="13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</row>
    <row r="332" spans="1:31" ht="41.25" customHeight="1" x14ac:dyDescent="0.25">
      <c r="A332" s="24" t="s">
        <v>128</v>
      </c>
      <c r="B332" s="21" t="s">
        <v>658</v>
      </c>
      <c r="C332" s="104" t="s">
        <v>659</v>
      </c>
      <c r="D332" s="13">
        <v>0.423425</v>
      </c>
      <c r="E332" s="43" t="s">
        <v>2076</v>
      </c>
      <c r="F332" s="13">
        <v>0.423425</v>
      </c>
      <c r="G332" s="67">
        <v>0</v>
      </c>
      <c r="H332" s="67">
        <v>0</v>
      </c>
      <c r="I332" s="13">
        <v>0.35285417000000002</v>
      </c>
      <c r="J332" s="13">
        <v>7.0570830000000001E-2</v>
      </c>
      <c r="K332" s="90">
        <v>0.35285417000000002</v>
      </c>
      <c r="L332" s="42">
        <v>2022</v>
      </c>
      <c r="M332" s="90">
        <v>0.33869526</v>
      </c>
      <c r="N332" s="43" t="s">
        <v>88</v>
      </c>
      <c r="O332" s="41" t="s">
        <v>42</v>
      </c>
      <c r="P332" s="13">
        <v>0</v>
      </c>
      <c r="Q332" s="13">
        <v>0</v>
      </c>
      <c r="R332" s="13">
        <v>0</v>
      </c>
      <c r="S332" s="13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</row>
    <row r="333" spans="1:31" ht="41.25" customHeight="1" x14ac:dyDescent="0.25">
      <c r="A333" s="24" t="s">
        <v>128</v>
      </c>
      <c r="B333" s="21" t="s">
        <v>812</v>
      </c>
      <c r="C333" s="104" t="s">
        <v>2107</v>
      </c>
      <c r="D333" s="13">
        <v>9.807065016000001</v>
      </c>
      <c r="E333" s="43" t="s">
        <v>110</v>
      </c>
      <c r="F333" s="13">
        <v>9.807065016000001</v>
      </c>
      <c r="G333" s="67">
        <v>0</v>
      </c>
      <c r="H333" s="67">
        <v>0</v>
      </c>
      <c r="I333" s="13">
        <v>8.1725541800000006</v>
      </c>
      <c r="J333" s="13">
        <v>1.6345108360000005</v>
      </c>
      <c r="K333" s="90">
        <v>8.1725541800000006</v>
      </c>
      <c r="L333" s="42">
        <v>2023</v>
      </c>
      <c r="M333" s="90">
        <v>8.1725541800000006</v>
      </c>
      <c r="N333" s="43" t="s">
        <v>1044</v>
      </c>
      <c r="O333" s="41" t="s">
        <v>42</v>
      </c>
      <c r="P333" s="13">
        <v>0</v>
      </c>
      <c r="Q333" s="13">
        <v>0</v>
      </c>
      <c r="R333" s="13">
        <v>0</v>
      </c>
      <c r="S333" s="13">
        <v>14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</row>
    <row r="334" spans="1:31" ht="41.25" customHeight="1" x14ac:dyDescent="0.25">
      <c r="A334" s="24" t="s">
        <v>128</v>
      </c>
      <c r="B334" s="21" t="s">
        <v>813</v>
      </c>
      <c r="C334" s="104" t="s">
        <v>2108</v>
      </c>
      <c r="D334" s="13">
        <v>20.421635999999999</v>
      </c>
      <c r="E334" s="43" t="s">
        <v>110</v>
      </c>
      <c r="F334" s="13">
        <v>20.421635999999999</v>
      </c>
      <c r="G334" s="67">
        <v>0</v>
      </c>
      <c r="H334" s="67">
        <v>0</v>
      </c>
      <c r="I334" s="13">
        <v>17.01803</v>
      </c>
      <c r="J334" s="13">
        <v>3.4036059999999999</v>
      </c>
      <c r="K334" s="90">
        <v>17.01803</v>
      </c>
      <c r="L334" s="42">
        <v>2023</v>
      </c>
      <c r="M334" s="90">
        <v>17.01803</v>
      </c>
      <c r="N334" s="43" t="s">
        <v>1045</v>
      </c>
      <c r="O334" s="41" t="s">
        <v>42</v>
      </c>
      <c r="P334" s="13">
        <v>0</v>
      </c>
      <c r="Q334" s="13">
        <v>0</v>
      </c>
      <c r="R334" s="13">
        <v>0</v>
      </c>
      <c r="S334" s="13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</row>
    <row r="335" spans="1:31" ht="41.25" customHeight="1" x14ac:dyDescent="0.25">
      <c r="A335" s="24" t="s">
        <v>128</v>
      </c>
      <c r="B335" s="21" t="s">
        <v>814</v>
      </c>
      <c r="C335" s="104" t="s">
        <v>2109</v>
      </c>
      <c r="D335" s="13">
        <v>9.3712631999999996</v>
      </c>
      <c r="E335" s="43" t="s">
        <v>110</v>
      </c>
      <c r="F335" s="13">
        <v>9.3712631999999996</v>
      </c>
      <c r="G335" s="67">
        <v>0</v>
      </c>
      <c r="H335" s="67">
        <v>0</v>
      </c>
      <c r="I335" s="13">
        <v>7.8093859999999999</v>
      </c>
      <c r="J335" s="13">
        <v>1.5618771999999996</v>
      </c>
      <c r="K335" s="90">
        <v>7.8093860000000008</v>
      </c>
      <c r="L335" s="42">
        <v>2023</v>
      </c>
      <c r="M335" s="90">
        <v>7.8093860000000008</v>
      </c>
      <c r="N335" s="43" t="s">
        <v>1046</v>
      </c>
      <c r="O335" s="41" t="s">
        <v>42</v>
      </c>
      <c r="P335" s="13">
        <v>0</v>
      </c>
      <c r="Q335" s="13">
        <v>0</v>
      </c>
      <c r="R335" s="13">
        <v>0</v>
      </c>
      <c r="S335" s="13">
        <v>2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</row>
    <row r="336" spans="1:31" ht="41.25" customHeight="1" x14ac:dyDescent="0.25">
      <c r="A336" s="24" t="s">
        <v>128</v>
      </c>
      <c r="B336" s="21" t="s">
        <v>815</v>
      </c>
      <c r="C336" s="104" t="s">
        <v>2110</v>
      </c>
      <c r="D336" s="13">
        <v>4.2728807519999998</v>
      </c>
      <c r="E336" s="43" t="s">
        <v>110</v>
      </c>
      <c r="F336" s="13">
        <v>4.2728807519999998</v>
      </c>
      <c r="G336" s="67">
        <v>0</v>
      </c>
      <c r="H336" s="67">
        <v>0</v>
      </c>
      <c r="I336" s="13">
        <v>3.5607339599999999</v>
      </c>
      <c r="J336" s="13">
        <v>0.71214679199999997</v>
      </c>
      <c r="K336" s="90">
        <v>3.5607339599999999</v>
      </c>
      <c r="L336" s="42">
        <v>2023</v>
      </c>
      <c r="M336" s="90">
        <v>3.5607339599999999</v>
      </c>
      <c r="N336" s="43" t="s">
        <v>1047</v>
      </c>
      <c r="O336" s="41" t="s">
        <v>42</v>
      </c>
      <c r="P336" s="13">
        <v>0</v>
      </c>
      <c r="Q336" s="13">
        <v>0</v>
      </c>
      <c r="R336" s="13">
        <v>0</v>
      </c>
      <c r="S336" s="13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</row>
    <row r="337" spans="1:31" ht="41.25" customHeight="1" x14ac:dyDescent="0.25">
      <c r="A337" s="24" t="s">
        <v>128</v>
      </c>
      <c r="B337" s="21" t="s">
        <v>816</v>
      </c>
      <c r="C337" s="104" t="s">
        <v>2111</v>
      </c>
      <c r="D337" s="13">
        <v>5.8276443360000005</v>
      </c>
      <c r="E337" s="43" t="s">
        <v>110</v>
      </c>
      <c r="F337" s="13">
        <v>5.8276443360000005</v>
      </c>
      <c r="G337" s="67">
        <v>0</v>
      </c>
      <c r="H337" s="67">
        <v>0</v>
      </c>
      <c r="I337" s="13">
        <v>4.8563702800000002</v>
      </c>
      <c r="J337" s="13">
        <v>0.97127405600000039</v>
      </c>
      <c r="K337" s="90">
        <v>4.8563702800000002</v>
      </c>
      <c r="L337" s="42">
        <v>2027</v>
      </c>
      <c r="M337" s="90">
        <v>4.8563702800000002</v>
      </c>
      <c r="N337" s="43" t="s">
        <v>1048</v>
      </c>
      <c r="O337" s="41" t="s">
        <v>42</v>
      </c>
      <c r="P337" s="13">
        <v>0</v>
      </c>
      <c r="Q337" s="13">
        <v>0</v>
      </c>
      <c r="R337" s="13">
        <v>0</v>
      </c>
      <c r="S337" s="13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</row>
    <row r="338" spans="1:31" ht="41.25" customHeight="1" x14ac:dyDescent="0.25">
      <c r="A338" s="24" t="s">
        <v>128</v>
      </c>
      <c r="B338" s="21" t="s">
        <v>817</v>
      </c>
      <c r="C338" s="104" t="s">
        <v>2112</v>
      </c>
      <c r="D338" s="13">
        <v>1.299078768</v>
      </c>
      <c r="E338" s="43" t="s">
        <v>110</v>
      </c>
      <c r="F338" s="13">
        <v>1.299078768</v>
      </c>
      <c r="G338" s="67">
        <v>0</v>
      </c>
      <c r="H338" s="67">
        <v>0</v>
      </c>
      <c r="I338" s="13">
        <v>1.0825656400000001</v>
      </c>
      <c r="J338" s="13">
        <v>0.21651312799999989</v>
      </c>
      <c r="K338" s="90">
        <v>1.0825656400000001</v>
      </c>
      <c r="L338" s="42">
        <v>2027</v>
      </c>
      <c r="M338" s="90">
        <v>1.0825656400000001</v>
      </c>
      <c r="N338" s="43" t="s">
        <v>1049</v>
      </c>
      <c r="O338" s="41" t="s">
        <v>42</v>
      </c>
      <c r="P338" s="13">
        <v>0</v>
      </c>
      <c r="Q338" s="13">
        <v>0</v>
      </c>
      <c r="R338" s="13">
        <v>0</v>
      </c>
      <c r="S338" s="13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</row>
    <row r="339" spans="1:31" ht="41.25" customHeight="1" x14ac:dyDescent="0.25">
      <c r="A339" s="24" t="s">
        <v>128</v>
      </c>
      <c r="B339" s="21" t="s">
        <v>818</v>
      </c>
      <c r="C339" s="104" t="s">
        <v>2113</v>
      </c>
      <c r="D339" s="13">
        <v>0.47762663999999994</v>
      </c>
      <c r="E339" s="43" t="s">
        <v>110</v>
      </c>
      <c r="F339" s="13">
        <v>0.47762663999999994</v>
      </c>
      <c r="G339" s="67">
        <v>0</v>
      </c>
      <c r="H339" s="67">
        <v>0</v>
      </c>
      <c r="I339" s="13">
        <v>0.39802219999999999</v>
      </c>
      <c r="J339" s="13">
        <v>7.9604439999999943E-2</v>
      </c>
      <c r="K339" s="90">
        <v>0.39802219999999999</v>
      </c>
      <c r="L339" s="42">
        <v>2027</v>
      </c>
      <c r="M339" s="90">
        <v>0.39802219999999999</v>
      </c>
      <c r="N339" s="43" t="s">
        <v>1050</v>
      </c>
      <c r="O339" s="41" t="s">
        <v>42</v>
      </c>
      <c r="P339" s="13">
        <v>0</v>
      </c>
      <c r="Q339" s="13">
        <v>0</v>
      </c>
      <c r="R339" s="13">
        <v>0</v>
      </c>
      <c r="S339" s="13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</row>
    <row r="340" spans="1:31" ht="41.25" customHeight="1" x14ac:dyDescent="0.25">
      <c r="A340" s="24" t="s">
        <v>128</v>
      </c>
      <c r="B340" s="21" t="s">
        <v>819</v>
      </c>
      <c r="C340" s="104" t="s">
        <v>2114</v>
      </c>
      <c r="D340" s="13">
        <v>8.2282823520000008</v>
      </c>
      <c r="E340" s="43" t="s">
        <v>110</v>
      </c>
      <c r="F340" s="13">
        <v>8.2282823520000008</v>
      </c>
      <c r="G340" s="67">
        <v>0</v>
      </c>
      <c r="H340" s="67">
        <v>0</v>
      </c>
      <c r="I340" s="13">
        <v>6.8569019600000001</v>
      </c>
      <c r="J340" s="13">
        <v>1.3713803920000007</v>
      </c>
      <c r="K340" s="90">
        <v>6.8569019600000001</v>
      </c>
      <c r="L340" s="42">
        <v>2027</v>
      </c>
      <c r="M340" s="90">
        <v>6.8569019600000001</v>
      </c>
      <c r="N340" s="43" t="s">
        <v>1051</v>
      </c>
      <c r="O340" s="41" t="s">
        <v>42</v>
      </c>
      <c r="P340" s="13">
        <v>0</v>
      </c>
      <c r="Q340" s="13">
        <v>0</v>
      </c>
      <c r="R340" s="13">
        <v>0</v>
      </c>
      <c r="S340" s="13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</row>
    <row r="341" spans="1:31" ht="41.25" customHeight="1" x14ac:dyDescent="0.25">
      <c r="A341" s="24" t="s">
        <v>128</v>
      </c>
      <c r="B341" s="21" t="s">
        <v>820</v>
      </c>
      <c r="C341" s="104" t="s">
        <v>2115</v>
      </c>
      <c r="D341" s="13">
        <v>0.77631986399999997</v>
      </c>
      <c r="E341" s="43" t="s">
        <v>110</v>
      </c>
      <c r="F341" s="13">
        <v>0.77631986399999997</v>
      </c>
      <c r="G341" s="67">
        <v>0</v>
      </c>
      <c r="H341" s="67">
        <v>0</v>
      </c>
      <c r="I341" s="13">
        <v>0.64693321999999998</v>
      </c>
      <c r="J341" s="13">
        <v>0.129386644</v>
      </c>
      <c r="K341" s="90">
        <v>0.64693321999999998</v>
      </c>
      <c r="L341" s="42">
        <v>2027</v>
      </c>
      <c r="M341" s="90">
        <v>0.64693321999999998</v>
      </c>
      <c r="N341" s="43" t="s">
        <v>1052</v>
      </c>
      <c r="O341" s="41" t="s">
        <v>42</v>
      </c>
      <c r="P341" s="13">
        <v>0</v>
      </c>
      <c r="Q341" s="13">
        <v>0</v>
      </c>
      <c r="R341" s="13">
        <v>0</v>
      </c>
      <c r="S341" s="13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</row>
    <row r="342" spans="1:31" ht="41.25" customHeight="1" x14ac:dyDescent="0.25">
      <c r="A342" s="24" t="s">
        <v>128</v>
      </c>
      <c r="B342" s="21" t="s">
        <v>821</v>
      </c>
      <c r="C342" s="104" t="s">
        <v>2116</v>
      </c>
      <c r="D342" s="13">
        <v>1.1943643199999998</v>
      </c>
      <c r="E342" s="43" t="s">
        <v>110</v>
      </c>
      <c r="F342" s="13">
        <v>1.1943643199999998</v>
      </c>
      <c r="G342" s="67">
        <v>0</v>
      </c>
      <c r="H342" s="67">
        <v>0</v>
      </c>
      <c r="I342" s="13">
        <v>0.99530359999999996</v>
      </c>
      <c r="J342" s="13">
        <v>0.19906071999999986</v>
      </c>
      <c r="K342" s="90">
        <v>0.99530359999999996</v>
      </c>
      <c r="L342" s="42">
        <v>2027</v>
      </c>
      <c r="M342" s="90">
        <v>0.99530359999999996</v>
      </c>
      <c r="N342" s="43" t="s">
        <v>1053</v>
      </c>
      <c r="O342" s="41" t="s">
        <v>42</v>
      </c>
      <c r="P342" s="13">
        <v>0</v>
      </c>
      <c r="Q342" s="13">
        <v>0</v>
      </c>
      <c r="R342" s="13">
        <v>0</v>
      </c>
      <c r="S342" s="13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</row>
    <row r="343" spans="1:31" ht="41.25" customHeight="1" x14ac:dyDescent="0.25">
      <c r="A343" s="24" t="s">
        <v>128</v>
      </c>
      <c r="B343" s="21" t="s">
        <v>822</v>
      </c>
      <c r="C343" s="104" t="s">
        <v>2117</v>
      </c>
      <c r="D343" s="13">
        <v>0.69520470000000001</v>
      </c>
      <c r="E343" s="43" t="s">
        <v>110</v>
      </c>
      <c r="F343" s="13">
        <v>0.69520470000000001</v>
      </c>
      <c r="G343" s="67">
        <v>0</v>
      </c>
      <c r="H343" s="67">
        <v>0</v>
      </c>
      <c r="I343" s="13">
        <v>0.57933725000000003</v>
      </c>
      <c r="J343" s="13">
        <v>0.11586744999999998</v>
      </c>
      <c r="K343" s="90">
        <v>0.57933725000000003</v>
      </c>
      <c r="L343" s="42">
        <v>2027</v>
      </c>
      <c r="M343" s="90">
        <v>0.57933725000000003</v>
      </c>
      <c r="N343" s="43" t="s">
        <v>1054</v>
      </c>
      <c r="O343" s="41" t="s">
        <v>42</v>
      </c>
      <c r="P343" s="13">
        <v>0</v>
      </c>
      <c r="Q343" s="13">
        <v>0</v>
      </c>
      <c r="R343" s="13">
        <v>0</v>
      </c>
      <c r="S343" s="13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</row>
    <row r="344" spans="1:31" ht="41.25" customHeight="1" x14ac:dyDescent="0.25">
      <c r="A344" s="24" t="s">
        <v>128</v>
      </c>
      <c r="B344" s="21" t="s">
        <v>823</v>
      </c>
      <c r="C344" s="104" t="s">
        <v>2118</v>
      </c>
      <c r="D344" s="13">
        <v>0.4759071359999999</v>
      </c>
      <c r="E344" s="43" t="s">
        <v>110</v>
      </c>
      <c r="F344" s="13">
        <v>0.4759071359999999</v>
      </c>
      <c r="G344" s="67">
        <v>0</v>
      </c>
      <c r="H344" s="67">
        <v>0</v>
      </c>
      <c r="I344" s="13">
        <v>0.39658927999999999</v>
      </c>
      <c r="J344" s="13">
        <v>7.9317855999999909E-2</v>
      </c>
      <c r="K344" s="90">
        <v>0.39658927999999999</v>
      </c>
      <c r="L344" s="42">
        <v>2027</v>
      </c>
      <c r="M344" s="90">
        <v>0.39658927999999999</v>
      </c>
      <c r="N344" s="43" t="s">
        <v>1055</v>
      </c>
      <c r="O344" s="41" t="s">
        <v>42</v>
      </c>
      <c r="P344" s="13">
        <v>0</v>
      </c>
      <c r="Q344" s="13">
        <v>0</v>
      </c>
      <c r="R344" s="13">
        <v>0</v>
      </c>
      <c r="S344" s="13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</row>
    <row r="345" spans="1:31" ht="41.25" customHeight="1" x14ac:dyDescent="0.25">
      <c r="A345" s="24" t="s">
        <v>128</v>
      </c>
      <c r="B345" s="21" t="s">
        <v>824</v>
      </c>
      <c r="C345" s="104" t="s">
        <v>2119</v>
      </c>
      <c r="D345" s="13">
        <v>0.38583129599999993</v>
      </c>
      <c r="E345" s="43" t="s">
        <v>110</v>
      </c>
      <c r="F345" s="13">
        <v>0.38583129599999993</v>
      </c>
      <c r="G345" s="67">
        <v>0</v>
      </c>
      <c r="H345" s="67">
        <v>0</v>
      </c>
      <c r="I345" s="13">
        <v>0.32152607999999999</v>
      </c>
      <c r="J345" s="13">
        <v>6.4305215999999943E-2</v>
      </c>
      <c r="K345" s="90">
        <v>0.32152607999999999</v>
      </c>
      <c r="L345" s="42">
        <v>2027</v>
      </c>
      <c r="M345" s="90">
        <v>0.32152607999999999</v>
      </c>
      <c r="N345" s="43" t="s">
        <v>1056</v>
      </c>
      <c r="O345" s="41" t="s">
        <v>42</v>
      </c>
      <c r="P345" s="13">
        <v>0</v>
      </c>
      <c r="Q345" s="13">
        <v>0</v>
      </c>
      <c r="R345" s="13">
        <v>0</v>
      </c>
      <c r="S345" s="13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</row>
    <row r="346" spans="1:31" ht="41.25" customHeight="1" x14ac:dyDescent="0.25">
      <c r="A346" s="24" t="s">
        <v>128</v>
      </c>
      <c r="B346" s="21" t="s">
        <v>825</v>
      </c>
      <c r="C346" s="104" t="s">
        <v>2120</v>
      </c>
      <c r="D346" s="13">
        <v>0.33680249999999995</v>
      </c>
      <c r="E346" s="43" t="s">
        <v>110</v>
      </c>
      <c r="F346" s="13">
        <v>0.33680249999999995</v>
      </c>
      <c r="G346" s="67">
        <v>0</v>
      </c>
      <c r="H346" s="67">
        <v>0</v>
      </c>
      <c r="I346" s="13">
        <v>0.28066874999999997</v>
      </c>
      <c r="J346" s="13">
        <v>5.6133749999999982E-2</v>
      </c>
      <c r="K346" s="90">
        <v>0.28066874999999997</v>
      </c>
      <c r="L346" s="42">
        <v>2027</v>
      </c>
      <c r="M346" s="90">
        <v>0.28066874999999997</v>
      </c>
      <c r="N346" s="43" t="s">
        <v>1057</v>
      </c>
      <c r="O346" s="41" t="s">
        <v>42</v>
      </c>
      <c r="P346" s="13">
        <v>0</v>
      </c>
      <c r="Q346" s="13">
        <v>0</v>
      </c>
      <c r="R346" s="13">
        <v>0</v>
      </c>
      <c r="S346" s="13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</row>
    <row r="347" spans="1:31" ht="41.25" customHeight="1" x14ac:dyDescent="0.25">
      <c r="A347" s="24" t="s">
        <v>128</v>
      </c>
      <c r="B347" s="21" t="s">
        <v>826</v>
      </c>
      <c r="C347" s="104" t="s">
        <v>2121</v>
      </c>
      <c r="D347" s="13">
        <v>0.40991371199999999</v>
      </c>
      <c r="E347" s="43" t="s">
        <v>110</v>
      </c>
      <c r="F347" s="13">
        <v>0.40991371199999999</v>
      </c>
      <c r="G347" s="67">
        <v>0</v>
      </c>
      <c r="H347" s="67">
        <v>0</v>
      </c>
      <c r="I347" s="13">
        <v>0.34159476</v>
      </c>
      <c r="J347" s="13">
        <v>6.8318951999999988E-2</v>
      </c>
      <c r="K347" s="90">
        <v>0.34159476</v>
      </c>
      <c r="L347" s="42">
        <v>2027</v>
      </c>
      <c r="M347" s="90">
        <v>0.34159476</v>
      </c>
      <c r="N347" s="43" t="s">
        <v>1058</v>
      </c>
      <c r="O347" s="41" t="s">
        <v>42</v>
      </c>
      <c r="P347" s="13">
        <v>0</v>
      </c>
      <c r="Q347" s="13">
        <v>0</v>
      </c>
      <c r="R347" s="13">
        <v>0</v>
      </c>
      <c r="S347" s="13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</row>
    <row r="348" spans="1:31" ht="41.25" customHeight="1" x14ac:dyDescent="0.25">
      <c r="A348" s="24" t="s">
        <v>128</v>
      </c>
      <c r="B348" s="21" t="s">
        <v>827</v>
      </c>
      <c r="C348" s="104" t="s">
        <v>2122</v>
      </c>
      <c r="D348" s="13">
        <v>0.69320025600000001</v>
      </c>
      <c r="E348" s="43" t="s">
        <v>110</v>
      </c>
      <c r="F348" s="13">
        <v>0.69320025600000001</v>
      </c>
      <c r="G348" s="67">
        <v>0</v>
      </c>
      <c r="H348" s="67">
        <v>0</v>
      </c>
      <c r="I348" s="13">
        <v>0.57766687999999999</v>
      </c>
      <c r="J348" s="13">
        <v>0.11553337600000002</v>
      </c>
      <c r="K348" s="90">
        <v>0.57766687999999999</v>
      </c>
      <c r="L348" s="42">
        <v>2027</v>
      </c>
      <c r="M348" s="90">
        <v>0.57766687999999999</v>
      </c>
      <c r="N348" s="43" t="s">
        <v>1052</v>
      </c>
      <c r="O348" s="41" t="s">
        <v>42</v>
      </c>
      <c r="P348" s="13">
        <v>0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</row>
    <row r="349" spans="1:31" ht="41.25" customHeight="1" x14ac:dyDescent="0.25">
      <c r="A349" s="24" t="s">
        <v>128</v>
      </c>
      <c r="B349" s="21" t="s">
        <v>828</v>
      </c>
      <c r="C349" s="104" t="s">
        <v>2123</v>
      </c>
      <c r="D349" s="13">
        <v>0.653537484</v>
      </c>
      <c r="E349" s="43" t="s">
        <v>110</v>
      </c>
      <c r="F349" s="13">
        <v>0.653537484</v>
      </c>
      <c r="G349" s="67">
        <v>0</v>
      </c>
      <c r="H349" s="67">
        <v>0</v>
      </c>
      <c r="I349" s="13">
        <v>0.54461456999999991</v>
      </c>
      <c r="J349" s="13">
        <v>0.10892291400000009</v>
      </c>
      <c r="K349" s="90">
        <v>0.54461456999999991</v>
      </c>
      <c r="L349" s="42">
        <v>2027</v>
      </c>
      <c r="M349" s="90">
        <v>0.54461456999999991</v>
      </c>
      <c r="N349" s="43" t="s">
        <v>1059</v>
      </c>
      <c r="O349" s="41" t="s">
        <v>42</v>
      </c>
      <c r="P349" s="13">
        <v>0</v>
      </c>
      <c r="Q349" s="13">
        <v>0</v>
      </c>
      <c r="R349" s="13">
        <v>0</v>
      </c>
      <c r="S349" s="13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</row>
    <row r="350" spans="1:31" ht="41.25" customHeight="1" x14ac:dyDescent="0.25">
      <c r="A350" s="24" t="s">
        <v>128</v>
      </c>
      <c r="B350" s="21" t="s">
        <v>829</v>
      </c>
      <c r="C350" s="104" t="s">
        <v>2124</v>
      </c>
      <c r="D350" s="13">
        <v>0.34098123599999997</v>
      </c>
      <c r="E350" s="43" t="s">
        <v>110</v>
      </c>
      <c r="F350" s="13">
        <v>0.34098123599999997</v>
      </c>
      <c r="G350" s="67">
        <v>0</v>
      </c>
      <c r="H350" s="67">
        <v>0</v>
      </c>
      <c r="I350" s="13">
        <v>0.28415102999999997</v>
      </c>
      <c r="J350" s="13">
        <v>5.6830205999999994E-2</v>
      </c>
      <c r="K350" s="90">
        <v>0.28415102999999997</v>
      </c>
      <c r="L350" s="42">
        <v>2027</v>
      </c>
      <c r="M350" s="90">
        <v>0.28415102999999997</v>
      </c>
      <c r="N350" s="43" t="s">
        <v>1060</v>
      </c>
      <c r="O350" s="41" t="s">
        <v>42</v>
      </c>
      <c r="P350" s="13">
        <v>0</v>
      </c>
      <c r="Q350" s="13">
        <v>0</v>
      </c>
      <c r="R350" s="13">
        <v>0</v>
      </c>
      <c r="S350" s="13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</row>
    <row r="351" spans="1:31" ht="41.25" customHeight="1" x14ac:dyDescent="0.25">
      <c r="A351" s="24" t="s">
        <v>128</v>
      </c>
      <c r="B351" s="21" t="s">
        <v>830</v>
      </c>
      <c r="C351" s="104" t="s">
        <v>2125</v>
      </c>
      <c r="D351" s="13">
        <v>0.36707791199999995</v>
      </c>
      <c r="E351" s="43" t="s">
        <v>110</v>
      </c>
      <c r="F351" s="13">
        <v>0.36707791199999995</v>
      </c>
      <c r="G351" s="67">
        <v>0</v>
      </c>
      <c r="H351" s="67">
        <v>0</v>
      </c>
      <c r="I351" s="13">
        <v>0.30589825999999998</v>
      </c>
      <c r="J351" s="13">
        <v>6.1179651999999973E-2</v>
      </c>
      <c r="K351" s="90">
        <v>0.30589825999999998</v>
      </c>
      <c r="L351" s="42">
        <v>2027</v>
      </c>
      <c r="M351" s="90">
        <v>0.30589825999999998</v>
      </c>
      <c r="N351" s="43" t="s">
        <v>1061</v>
      </c>
      <c r="O351" s="41" t="s">
        <v>42</v>
      </c>
      <c r="P351" s="13">
        <v>0</v>
      </c>
      <c r="Q351" s="13">
        <v>0</v>
      </c>
      <c r="R351" s="13">
        <v>0</v>
      </c>
      <c r="S351" s="13">
        <v>2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</row>
    <row r="352" spans="1:31" ht="41.25" customHeight="1" x14ac:dyDescent="0.25">
      <c r="A352" s="24" t="s">
        <v>128</v>
      </c>
      <c r="B352" s="21" t="s">
        <v>831</v>
      </c>
      <c r="C352" s="104" t="s">
        <v>2126</v>
      </c>
      <c r="D352" s="13">
        <v>0.69094687199999982</v>
      </c>
      <c r="E352" s="43" t="s">
        <v>110</v>
      </c>
      <c r="F352" s="13">
        <v>0.69094687199999982</v>
      </c>
      <c r="G352" s="67">
        <v>0</v>
      </c>
      <c r="H352" s="67">
        <v>0</v>
      </c>
      <c r="I352" s="13">
        <v>0.57578905999999996</v>
      </c>
      <c r="J352" s="13">
        <v>0.11515781199999986</v>
      </c>
      <c r="K352" s="90">
        <v>0.57578905999999996</v>
      </c>
      <c r="L352" s="42">
        <v>2027</v>
      </c>
      <c r="M352" s="90">
        <v>0.57578905999999996</v>
      </c>
      <c r="N352" s="43" t="s">
        <v>1062</v>
      </c>
      <c r="O352" s="41" t="s">
        <v>42</v>
      </c>
      <c r="P352" s="13">
        <v>0</v>
      </c>
      <c r="Q352" s="13">
        <v>0</v>
      </c>
      <c r="R352" s="13">
        <v>0</v>
      </c>
      <c r="S352" s="13">
        <v>3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</row>
    <row r="353" spans="1:31" ht="47.25" x14ac:dyDescent="0.25">
      <c r="A353" s="24" t="s">
        <v>128</v>
      </c>
      <c r="B353" s="21" t="s">
        <v>832</v>
      </c>
      <c r="C353" s="104" t="s">
        <v>2127</v>
      </c>
      <c r="D353" s="13">
        <v>0.317216208</v>
      </c>
      <c r="E353" s="43" t="s">
        <v>110</v>
      </c>
      <c r="F353" s="13">
        <v>0.317216208</v>
      </c>
      <c r="G353" s="67">
        <v>0</v>
      </c>
      <c r="H353" s="67">
        <v>0</v>
      </c>
      <c r="I353" s="13">
        <v>0.26434683999999997</v>
      </c>
      <c r="J353" s="13">
        <v>5.2869368000000028E-2</v>
      </c>
      <c r="K353" s="90">
        <v>0.26434683999999997</v>
      </c>
      <c r="L353" s="42">
        <v>2027</v>
      </c>
      <c r="M353" s="90">
        <v>0.26434683999999997</v>
      </c>
      <c r="N353" s="43" t="s">
        <v>1063</v>
      </c>
      <c r="O353" s="41" t="s">
        <v>42</v>
      </c>
      <c r="P353" s="13">
        <v>0</v>
      </c>
      <c r="Q353" s="13">
        <v>0</v>
      </c>
      <c r="R353" s="13">
        <v>0</v>
      </c>
      <c r="S353" s="13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</row>
    <row r="354" spans="1:31" ht="31.5" x14ac:dyDescent="0.25">
      <c r="A354" s="24" t="s">
        <v>128</v>
      </c>
      <c r="B354" s="21" t="s">
        <v>833</v>
      </c>
      <c r="C354" s="104" t="s">
        <v>2128</v>
      </c>
      <c r="D354" s="13">
        <v>7.8446364959999988</v>
      </c>
      <c r="E354" s="43" t="s">
        <v>110</v>
      </c>
      <c r="F354" s="13">
        <v>7.8446364959999988</v>
      </c>
      <c r="G354" s="67">
        <v>0</v>
      </c>
      <c r="H354" s="67">
        <v>0</v>
      </c>
      <c r="I354" s="13">
        <v>6.5371970800000003</v>
      </c>
      <c r="J354" s="13">
        <v>1.3074394159999985</v>
      </c>
      <c r="K354" s="90">
        <v>6.5371970800000003</v>
      </c>
      <c r="L354" s="42">
        <v>2027</v>
      </c>
      <c r="M354" s="90">
        <v>6.5371970800000003</v>
      </c>
      <c r="N354" s="43" t="s">
        <v>1048</v>
      </c>
      <c r="O354" s="41" t="s">
        <v>42</v>
      </c>
      <c r="P354" s="13">
        <v>0</v>
      </c>
      <c r="Q354" s="13">
        <v>0</v>
      </c>
      <c r="R354" s="13">
        <v>0</v>
      </c>
      <c r="S354" s="13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</row>
    <row r="355" spans="1:31" ht="31.5" x14ac:dyDescent="0.25">
      <c r="A355" s="24" t="s">
        <v>128</v>
      </c>
      <c r="B355" s="21" t="s">
        <v>834</v>
      </c>
      <c r="C355" s="104" t="s">
        <v>2129</v>
      </c>
      <c r="D355" s="13">
        <v>7.8446364959999988</v>
      </c>
      <c r="E355" s="43" t="s">
        <v>110</v>
      </c>
      <c r="F355" s="13">
        <v>7.8446364959999988</v>
      </c>
      <c r="G355" s="67">
        <v>0</v>
      </c>
      <c r="H355" s="67">
        <v>0</v>
      </c>
      <c r="I355" s="13">
        <v>6.5371970800000003</v>
      </c>
      <c r="J355" s="13">
        <v>1.3074394159999985</v>
      </c>
      <c r="K355" s="90">
        <v>6.5371970800000003</v>
      </c>
      <c r="L355" s="42">
        <v>2027</v>
      </c>
      <c r="M355" s="90">
        <v>6.5371970800000003</v>
      </c>
      <c r="N355" s="43" t="s">
        <v>1048</v>
      </c>
      <c r="O355" s="41" t="s">
        <v>42</v>
      </c>
      <c r="P355" s="13">
        <v>0</v>
      </c>
      <c r="Q355" s="13">
        <v>0</v>
      </c>
      <c r="R355" s="13">
        <v>0</v>
      </c>
      <c r="S355" s="13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</row>
    <row r="356" spans="1:31" ht="31.5" x14ac:dyDescent="0.25">
      <c r="A356" s="24" t="s">
        <v>128</v>
      </c>
      <c r="B356" s="21" t="s">
        <v>835</v>
      </c>
      <c r="C356" s="104" t="s">
        <v>2130</v>
      </c>
      <c r="D356" s="13">
        <v>1.459486032</v>
      </c>
      <c r="E356" s="43" t="s">
        <v>110</v>
      </c>
      <c r="F356" s="13">
        <v>1.459486032</v>
      </c>
      <c r="G356" s="67">
        <v>0</v>
      </c>
      <c r="H356" s="67">
        <v>0</v>
      </c>
      <c r="I356" s="13">
        <v>1.21623836</v>
      </c>
      <c r="J356" s="13">
        <v>0.24324767200000008</v>
      </c>
      <c r="K356" s="90">
        <v>1.21623836</v>
      </c>
      <c r="L356" s="42">
        <v>2027</v>
      </c>
      <c r="M356" s="90">
        <v>1.21623836</v>
      </c>
      <c r="N356" s="43" t="s">
        <v>1064</v>
      </c>
      <c r="O356" s="41" t="s">
        <v>42</v>
      </c>
      <c r="P356" s="13">
        <v>0</v>
      </c>
      <c r="Q356" s="13">
        <v>0</v>
      </c>
      <c r="R356" s="13">
        <v>0</v>
      </c>
      <c r="S356" s="13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</row>
    <row r="357" spans="1:31" ht="31.5" x14ac:dyDescent="0.25">
      <c r="A357" s="24" t="s">
        <v>128</v>
      </c>
      <c r="B357" s="21" t="s">
        <v>836</v>
      </c>
      <c r="C357" s="104" t="s">
        <v>2131</v>
      </c>
      <c r="D357" s="13">
        <v>3.8223819480000003</v>
      </c>
      <c r="E357" s="43" t="s">
        <v>110</v>
      </c>
      <c r="F357" s="13">
        <v>3.8223819480000003</v>
      </c>
      <c r="G357" s="67">
        <v>0</v>
      </c>
      <c r="H357" s="67">
        <v>0</v>
      </c>
      <c r="I357" s="13">
        <v>3.1853182900000001</v>
      </c>
      <c r="J357" s="13">
        <v>0.6370636580000002</v>
      </c>
      <c r="K357" s="90">
        <v>3.1853182900000001</v>
      </c>
      <c r="L357" s="42">
        <v>2027</v>
      </c>
      <c r="M357" s="90">
        <v>3.1853182900000001</v>
      </c>
      <c r="N357" s="43" t="s">
        <v>1065</v>
      </c>
      <c r="O357" s="41" t="s">
        <v>42</v>
      </c>
      <c r="P357" s="13">
        <v>0</v>
      </c>
      <c r="Q357" s="13">
        <v>0</v>
      </c>
      <c r="R357" s="13">
        <v>0</v>
      </c>
      <c r="S357" s="13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</row>
    <row r="358" spans="1:31" ht="31.5" x14ac:dyDescent="0.25">
      <c r="A358" s="24" t="s">
        <v>128</v>
      </c>
      <c r="B358" s="21" t="s">
        <v>837</v>
      </c>
      <c r="C358" s="104" t="s">
        <v>2132</v>
      </c>
      <c r="D358" s="13">
        <v>1.0266021359999999</v>
      </c>
      <c r="E358" s="43" t="s">
        <v>110</v>
      </c>
      <c r="F358" s="13">
        <v>1.0266021359999999</v>
      </c>
      <c r="G358" s="67">
        <v>0</v>
      </c>
      <c r="H358" s="67">
        <v>0</v>
      </c>
      <c r="I358" s="13">
        <v>0.8555017800000001</v>
      </c>
      <c r="J358" s="13">
        <v>0.17110035599999984</v>
      </c>
      <c r="K358" s="90">
        <v>0.8555017800000001</v>
      </c>
      <c r="L358" s="42">
        <v>2027</v>
      </c>
      <c r="M358" s="90">
        <v>0.8555017800000001</v>
      </c>
      <c r="N358" s="43" t="s">
        <v>1066</v>
      </c>
      <c r="O358" s="41" t="s">
        <v>42</v>
      </c>
      <c r="P358" s="13">
        <v>0</v>
      </c>
      <c r="Q358" s="13">
        <v>0</v>
      </c>
      <c r="R358" s="13">
        <v>0</v>
      </c>
      <c r="S358" s="13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</row>
    <row r="359" spans="1:31" ht="31.5" x14ac:dyDescent="0.25">
      <c r="A359" s="24" t="s">
        <v>128</v>
      </c>
      <c r="B359" s="21" t="s">
        <v>838</v>
      </c>
      <c r="C359" s="104" t="s">
        <v>2133</v>
      </c>
      <c r="D359" s="13">
        <v>13.409750843999998</v>
      </c>
      <c r="E359" s="43" t="s">
        <v>110</v>
      </c>
      <c r="F359" s="13">
        <v>13.409750843999998</v>
      </c>
      <c r="G359" s="67">
        <v>0</v>
      </c>
      <c r="H359" s="67">
        <v>0</v>
      </c>
      <c r="I359" s="13">
        <v>11.174792369999999</v>
      </c>
      <c r="J359" s="13">
        <v>2.234958473999999</v>
      </c>
      <c r="K359" s="90">
        <v>11.174792369999999</v>
      </c>
      <c r="L359" s="42">
        <v>2027</v>
      </c>
      <c r="M359" s="90">
        <v>11.174792369999999</v>
      </c>
      <c r="N359" s="43" t="s">
        <v>1067</v>
      </c>
      <c r="O359" s="41" t="s">
        <v>42</v>
      </c>
      <c r="P359" s="13">
        <v>0</v>
      </c>
      <c r="Q359" s="13">
        <v>0</v>
      </c>
      <c r="R359" s="13">
        <v>0</v>
      </c>
      <c r="S359" s="13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</row>
    <row r="360" spans="1:31" ht="31.5" x14ac:dyDescent="0.25">
      <c r="A360" s="24" t="s">
        <v>128</v>
      </c>
      <c r="B360" s="21" t="s">
        <v>1427</v>
      </c>
      <c r="C360" s="104" t="s">
        <v>2134</v>
      </c>
      <c r="D360" s="13">
        <v>30.849005867999999</v>
      </c>
      <c r="E360" s="43" t="s">
        <v>110</v>
      </c>
      <c r="F360" s="13">
        <v>30.849005867999999</v>
      </c>
      <c r="G360" s="67">
        <v>0</v>
      </c>
      <c r="H360" s="67">
        <v>0</v>
      </c>
      <c r="I360" s="13">
        <v>25.707504889999999</v>
      </c>
      <c r="J360" s="13">
        <v>5.1415009779999998</v>
      </c>
      <c r="K360" s="90">
        <v>25.707504889999999</v>
      </c>
      <c r="L360" s="42">
        <v>2027</v>
      </c>
      <c r="M360" s="90">
        <v>25.707504889999999</v>
      </c>
      <c r="N360" s="43" t="s">
        <v>90</v>
      </c>
      <c r="O360" s="41" t="s">
        <v>42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</row>
    <row r="361" spans="1:31" ht="31.5" x14ac:dyDescent="0.25">
      <c r="A361" s="24" t="s">
        <v>128</v>
      </c>
      <c r="B361" s="21" t="s">
        <v>839</v>
      </c>
      <c r="C361" s="104" t="s">
        <v>2135</v>
      </c>
      <c r="D361" s="13">
        <v>7.8688379999999993</v>
      </c>
      <c r="E361" s="43" t="s">
        <v>110</v>
      </c>
      <c r="F361" s="13">
        <v>7.8688379999999993</v>
      </c>
      <c r="G361" s="67">
        <v>0</v>
      </c>
      <c r="H361" s="67">
        <v>0</v>
      </c>
      <c r="I361" s="13">
        <v>6.5573649999999999</v>
      </c>
      <c r="J361" s="13">
        <v>1.3114729999999994</v>
      </c>
      <c r="K361" s="90">
        <v>6.5573649999999999</v>
      </c>
      <c r="L361" s="42">
        <v>2023</v>
      </c>
      <c r="M361" s="90">
        <v>6.5573649999999999</v>
      </c>
      <c r="N361" s="43" t="s">
        <v>1068</v>
      </c>
      <c r="O361" s="41" t="s">
        <v>42</v>
      </c>
      <c r="P361" s="13">
        <v>0</v>
      </c>
      <c r="Q361" s="13">
        <v>0</v>
      </c>
      <c r="R361" s="13">
        <v>0</v>
      </c>
      <c r="S361" s="13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</row>
    <row r="362" spans="1:31" ht="47.25" x14ac:dyDescent="0.25">
      <c r="A362" s="24" t="s">
        <v>128</v>
      </c>
      <c r="B362" s="21" t="s">
        <v>840</v>
      </c>
      <c r="C362" s="104" t="s">
        <v>2136</v>
      </c>
      <c r="D362" s="13">
        <v>0.62697999599999998</v>
      </c>
      <c r="E362" s="43" t="s">
        <v>110</v>
      </c>
      <c r="F362" s="13">
        <v>0.62697999599999998</v>
      </c>
      <c r="G362" s="67">
        <v>0</v>
      </c>
      <c r="H362" s="67">
        <v>0</v>
      </c>
      <c r="I362" s="13">
        <v>0.52248333000000002</v>
      </c>
      <c r="J362" s="13">
        <v>0.10449666599999996</v>
      </c>
      <c r="K362" s="90">
        <v>0.52248333000000002</v>
      </c>
      <c r="L362" s="42">
        <v>2023</v>
      </c>
      <c r="M362" s="90">
        <v>0.52248333000000002</v>
      </c>
      <c r="N362" s="43" t="s">
        <v>1069</v>
      </c>
      <c r="O362" s="41" t="s">
        <v>42</v>
      </c>
      <c r="P362" s="13">
        <v>0</v>
      </c>
      <c r="Q362" s="13">
        <v>0</v>
      </c>
      <c r="R362" s="13">
        <v>0</v>
      </c>
      <c r="S362" s="13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</row>
    <row r="363" spans="1:31" ht="47.25" x14ac:dyDescent="0.25">
      <c r="A363" s="24" t="s">
        <v>128</v>
      </c>
      <c r="B363" s="21" t="s">
        <v>841</v>
      </c>
      <c r="C363" s="104" t="s">
        <v>2137</v>
      </c>
      <c r="D363" s="13">
        <v>1.0960000080000001</v>
      </c>
      <c r="E363" s="43" t="s">
        <v>110</v>
      </c>
      <c r="F363" s="13">
        <v>1.0960000080000001</v>
      </c>
      <c r="G363" s="67">
        <v>0</v>
      </c>
      <c r="H363" s="67">
        <v>0</v>
      </c>
      <c r="I363" s="13">
        <v>0.91333333999999999</v>
      </c>
      <c r="J363" s="13">
        <v>0.18266666800000009</v>
      </c>
      <c r="K363" s="90">
        <v>0.91333333999999999</v>
      </c>
      <c r="L363" s="42">
        <v>2023</v>
      </c>
      <c r="M363" s="90">
        <v>0.91333333999999999</v>
      </c>
      <c r="N363" s="43" t="s">
        <v>1070</v>
      </c>
      <c r="O363" s="41" t="s">
        <v>42</v>
      </c>
      <c r="P363" s="13">
        <v>0</v>
      </c>
      <c r="Q363" s="13">
        <v>0</v>
      </c>
      <c r="R363" s="13">
        <v>0</v>
      </c>
      <c r="S363" s="13">
        <v>2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</row>
    <row r="364" spans="1:31" ht="47.25" x14ac:dyDescent="0.25">
      <c r="A364" s="24" t="s">
        <v>128</v>
      </c>
      <c r="B364" s="21" t="s">
        <v>842</v>
      </c>
      <c r="C364" s="104" t="s">
        <v>2138</v>
      </c>
      <c r="D364" s="13">
        <v>1.0960000080000001</v>
      </c>
      <c r="E364" s="43" t="s">
        <v>110</v>
      </c>
      <c r="F364" s="13">
        <v>1.0960000080000001</v>
      </c>
      <c r="G364" s="67">
        <v>0</v>
      </c>
      <c r="H364" s="67">
        <v>0</v>
      </c>
      <c r="I364" s="13">
        <v>0.91333333999999999</v>
      </c>
      <c r="J364" s="13">
        <v>0.18266666800000009</v>
      </c>
      <c r="K364" s="90">
        <v>0.91333333999999999</v>
      </c>
      <c r="L364" s="42">
        <v>2023</v>
      </c>
      <c r="M364" s="90">
        <v>0.91333333999999999</v>
      </c>
      <c r="N364" s="43" t="s">
        <v>1071</v>
      </c>
      <c r="O364" s="41" t="s">
        <v>42</v>
      </c>
      <c r="P364" s="13">
        <v>0</v>
      </c>
      <c r="Q364" s="13">
        <v>0</v>
      </c>
      <c r="R364" s="13">
        <v>0</v>
      </c>
      <c r="S364" s="13">
        <v>2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</row>
    <row r="365" spans="1:31" ht="47.25" x14ac:dyDescent="0.25">
      <c r="A365" s="24" t="s">
        <v>128</v>
      </c>
      <c r="B365" s="21" t="s">
        <v>843</v>
      </c>
      <c r="C365" s="104" t="s">
        <v>2139</v>
      </c>
      <c r="D365" s="13">
        <v>0.72299999999999998</v>
      </c>
      <c r="E365" s="43" t="s">
        <v>110</v>
      </c>
      <c r="F365" s="13">
        <v>0.72299999999999998</v>
      </c>
      <c r="G365" s="67">
        <v>0</v>
      </c>
      <c r="H365" s="67">
        <v>0</v>
      </c>
      <c r="I365" s="13">
        <v>0.60250000000000004</v>
      </c>
      <c r="J365" s="13">
        <v>0.12049999999999994</v>
      </c>
      <c r="K365" s="90">
        <v>0.60250000000000004</v>
      </c>
      <c r="L365" s="42">
        <v>2023</v>
      </c>
      <c r="M365" s="90">
        <v>0.60250000000000004</v>
      </c>
      <c r="N365" s="43" t="s">
        <v>1070</v>
      </c>
      <c r="O365" s="41" t="s">
        <v>42</v>
      </c>
      <c r="P365" s="13">
        <v>0</v>
      </c>
      <c r="Q365" s="13">
        <v>0</v>
      </c>
      <c r="R365" s="13">
        <v>0</v>
      </c>
      <c r="S365" s="13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</row>
    <row r="366" spans="1:31" ht="31.5" x14ac:dyDescent="0.25">
      <c r="A366" s="24" t="s">
        <v>128</v>
      </c>
      <c r="B366" s="21" t="s">
        <v>844</v>
      </c>
      <c r="C366" s="104" t="s">
        <v>2140</v>
      </c>
      <c r="D366" s="13">
        <v>0.72299999999999998</v>
      </c>
      <c r="E366" s="43" t="s">
        <v>110</v>
      </c>
      <c r="F366" s="13">
        <v>0.72299999999999998</v>
      </c>
      <c r="G366" s="67">
        <v>0</v>
      </c>
      <c r="H366" s="67">
        <v>0</v>
      </c>
      <c r="I366" s="13">
        <v>0.60250000000000004</v>
      </c>
      <c r="J366" s="13">
        <v>0.12049999999999994</v>
      </c>
      <c r="K366" s="90">
        <v>0.60250000000000004</v>
      </c>
      <c r="L366" s="42">
        <v>2023</v>
      </c>
      <c r="M366" s="90">
        <v>0.60250000000000004</v>
      </c>
      <c r="N366" s="43" t="s">
        <v>1071</v>
      </c>
      <c r="O366" s="41" t="s">
        <v>42</v>
      </c>
      <c r="P366" s="13">
        <v>0</v>
      </c>
      <c r="Q366" s="13">
        <v>0</v>
      </c>
      <c r="R366" s="13">
        <v>0</v>
      </c>
      <c r="S366" s="13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</row>
    <row r="367" spans="1:31" ht="31.5" x14ac:dyDescent="0.25">
      <c r="A367" s="24" t="s">
        <v>128</v>
      </c>
      <c r="B367" s="21" t="s">
        <v>845</v>
      </c>
      <c r="C367" s="104" t="s">
        <v>2141</v>
      </c>
      <c r="D367" s="13">
        <v>0.31041106799999996</v>
      </c>
      <c r="E367" s="43" t="s">
        <v>110</v>
      </c>
      <c r="F367" s="13">
        <v>0.31041106799999996</v>
      </c>
      <c r="G367" s="67">
        <v>0</v>
      </c>
      <c r="H367" s="67">
        <v>0</v>
      </c>
      <c r="I367" s="13">
        <v>0.25867588999999996</v>
      </c>
      <c r="J367" s="13">
        <v>5.1735177999999993E-2</v>
      </c>
      <c r="K367" s="90">
        <v>0.25867588999999996</v>
      </c>
      <c r="L367" s="42">
        <v>2025</v>
      </c>
      <c r="M367" s="90">
        <v>0.25867588999999996</v>
      </c>
      <c r="N367" s="43" t="s">
        <v>1072</v>
      </c>
      <c r="O367" s="41" t="s">
        <v>42</v>
      </c>
      <c r="P367" s="13">
        <v>0</v>
      </c>
      <c r="Q367" s="13">
        <v>0</v>
      </c>
      <c r="R367" s="13">
        <v>0</v>
      </c>
      <c r="S367" s="13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</row>
    <row r="368" spans="1:31" ht="31.5" x14ac:dyDescent="0.25">
      <c r="A368" s="24" t="s">
        <v>128</v>
      </c>
      <c r="B368" s="21" t="s">
        <v>846</v>
      </c>
      <c r="C368" s="104" t="s">
        <v>2142</v>
      </c>
      <c r="D368" s="13">
        <v>0.46932549600000001</v>
      </c>
      <c r="E368" s="43" t="s">
        <v>110</v>
      </c>
      <c r="F368" s="13">
        <v>0.46932549600000001</v>
      </c>
      <c r="G368" s="67">
        <v>0</v>
      </c>
      <c r="H368" s="67">
        <v>0</v>
      </c>
      <c r="I368" s="13">
        <v>0.39110457999999998</v>
      </c>
      <c r="J368" s="13">
        <v>7.8220916000000029E-2</v>
      </c>
      <c r="K368" s="90">
        <v>0.39110457999999998</v>
      </c>
      <c r="L368" s="42">
        <v>2025</v>
      </c>
      <c r="M368" s="90">
        <v>0.39110457999999998</v>
      </c>
      <c r="N368" s="43" t="s">
        <v>1073</v>
      </c>
      <c r="O368" s="41" t="s">
        <v>42</v>
      </c>
      <c r="P368" s="13">
        <v>0</v>
      </c>
      <c r="Q368" s="13">
        <v>0</v>
      </c>
      <c r="R368" s="13">
        <v>0</v>
      </c>
      <c r="S368" s="13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</row>
    <row r="369" spans="1:31" ht="31.5" x14ac:dyDescent="0.25">
      <c r="A369" s="24" t="s">
        <v>128</v>
      </c>
      <c r="B369" s="21" t="s">
        <v>847</v>
      </c>
      <c r="C369" s="104" t="s">
        <v>2143</v>
      </c>
      <c r="D369" s="13">
        <v>0.262913748</v>
      </c>
      <c r="E369" s="43" t="s">
        <v>110</v>
      </c>
      <c r="F369" s="13">
        <v>0.262913748</v>
      </c>
      <c r="G369" s="67">
        <v>0</v>
      </c>
      <c r="H369" s="67">
        <v>0</v>
      </c>
      <c r="I369" s="13">
        <v>0.21909479000000001</v>
      </c>
      <c r="J369" s="13">
        <v>4.3818957999999991E-2</v>
      </c>
      <c r="K369" s="90">
        <v>0.21909478999999998</v>
      </c>
      <c r="L369" s="42">
        <v>2025</v>
      </c>
      <c r="M369" s="90">
        <v>0.21909478999999998</v>
      </c>
      <c r="N369" s="43" t="s">
        <v>1074</v>
      </c>
      <c r="O369" s="41" t="s">
        <v>42</v>
      </c>
      <c r="P369" s="13">
        <v>0</v>
      </c>
      <c r="Q369" s="13">
        <v>0</v>
      </c>
      <c r="R369" s="13">
        <v>0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</row>
    <row r="370" spans="1:31" ht="31.5" x14ac:dyDescent="0.25">
      <c r="A370" s="24" t="s">
        <v>128</v>
      </c>
      <c r="B370" s="21" t="s">
        <v>848</v>
      </c>
      <c r="C370" s="104" t="s">
        <v>2144</v>
      </c>
      <c r="D370" s="13">
        <v>0.555190356</v>
      </c>
      <c r="E370" s="43" t="s">
        <v>110</v>
      </c>
      <c r="F370" s="13">
        <v>0.555190356</v>
      </c>
      <c r="G370" s="67">
        <v>0</v>
      </c>
      <c r="H370" s="67">
        <v>0</v>
      </c>
      <c r="I370" s="13">
        <v>0.46265862999999996</v>
      </c>
      <c r="J370" s="13">
        <v>9.2531726000000036E-2</v>
      </c>
      <c r="K370" s="90">
        <v>0.46265863000000002</v>
      </c>
      <c r="L370" s="42">
        <v>2025</v>
      </c>
      <c r="M370" s="90">
        <v>0.46265863000000002</v>
      </c>
      <c r="N370" s="43" t="s">
        <v>1075</v>
      </c>
      <c r="O370" s="41" t="s">
        <v>42</v>
      </c>
      <c r="P370" s="13">
        <v>0</v>
      </c>
      <c r="Q370" s="13">
        <v>0</v>
      </c>
      <c r="R370" s="13">
        <v>0</v>
      </c>
      <c r="S370" s="13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</row>
    <row r="371" spans="1:31" ht="15.75" x14ac:dyDescent="0.25">
      <c r="A371" s="24" t="s">
        <v>128</v>
      </c>
      <c r="B371" s="21" t="s">
        <v>849</v>
      </c>
      <c r="C371" s="104" t="s">
        <v>2145</v>
      </c>
      <c r="D371" s="13">
        <v>2.311408224</v>
      </c>
      <c r="E371" s="43" t="s">
        <v>110</v>
      </c>
      <c r="F371" s="13">
        <v>2.311408224</v>
      </c>
      <c r="G371" s="67">
        <v>0</v>
      </c>
      <c r="H371" s="67">
        <v>0</v>
      </c>
      <c r="I371" s="13">
        <v>1.9261735199999999</v>
      </c>
      <c r="J371" s="13">
        <v>0.38523470400000015</v>
      </c>
      <c r="K371" s="90">
        <v>1.9261735200000001</v>
      </c>
      <c r="L371" s="42">
        <v>2025</v>
      </c>
      <c r="M371" s="90">
        <v>1.9261735200000001</v>
      </c>
      <c r="N371" s="43" t="s">
        <v>1076</v>
      </c>
      <c r="O371" s="41" t="s">
        <v>42</v>
      </c>
      <c r="P371" s="13">
        <v>0</v>
      </c>
      <c r="Q371" s="13">
        <v>0</v>
      </c>
      <c r="R371" s="13">
        <v>0</v>
      </c>
      <c r="S371" s="13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</row>
    <row r="372" spans="1:31" ht="31.5" x14ac:dyDescent="0.25">
      <c r="A372" s="24" t="s">
        <v>128</v>
      </c>
      <c r="B372" s="21" t="s">
        <v>850</v>
      </c>
      <c r="C372" s="104" t="s">
        <v>2146</v>
      </c>
      <c r="D372" s="13">
        <v>0.15624475199999999</v>
      </c>
      <c r="E372" s="43" t="s">
        <v>110</v>
      </c>
      <c r="F372" s="13">
        <v>0.15624475199999999</v>
      </c>
      <c r="G372" s="67">
        <v>0</v>
      </c>
      <c r="H372" s="67">
        <v>0</v>
      </c>
      <c r="I372" s="13">
        <v>0.13020396000000001</v>
      </c>
      <c r="J372" s="13">
        <v>2.6040791999999979E-2</v>
      </c>
      <c r="K372" s="90">
        <v>0.13020396000000001</v>
      </c>
      <c r="L372" s="42">
        <v>2025</v>
      </c>
      <c r="M372" s="90">
        <v>0.13020396000000001</v>
      </c>
      <c r="N372" s="43" t="s">
        <v>1077</v>
      </c>
      <c r="O372" s="41" t="s">
        <v>42</v>
      </c>
      <c r="P372" s="13">
        <v>0</v>
      </c>
      <c r="Q372" s="13">
        <v>0</v>
      </c>
      <c r="R372" s="13">
        <v>0</v>
      </c>
      <c r="S372" s="13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</row>
    <row r="373" spans="1:31" ht="15.75" x14ac:dyDescent="0.25">
      <c r="A373" s="24" t="s">
        <v>128</v>
      </c>
      <c r="B373" s="21" t="s">
        <v>851</v>
      </c>
      <c r="C373" s="104" t="s">
        <v>2147</v>
      </c>
      <c r="D373" s="13">
        <v>0.40829167199999999</v>
      </c>
      <c r="E373" s="43" t="s">
        <v>110</v>
      </c>
      <c r="F373" s="13">
        <v>0.40829167199999999</v>
      </c>
      <c r="G373" s="67">
        <v>0</v>
      </c>
      <c r="H373" s="67">
        <v>0</v>
      </c>
      <c r="I373" s="13">
        <v>0.34024306000000004</v>
      </c>
      <c r="J373" s="13">
        <v>6.8048611999999953E-2</v>
      </c>
      <c r="K373" s="90">
        <v>0.34024306000000004</v>
      </c>
      <c r="L373" s="42">
        <v>2025</v>
      </c>
      <c r="M373" s="90">
        <v>0.34024306000000004</v>
      </c>
      <c r="N373" s="43" t="s">
        <v>1078</v>
      </c>
      <c r="O373" s="41" t="s">
        <v>42</v>
      </c>
      <c r="P373" s="13">
        <v>0</v>
      </c>
      <c r="Q373" s="13">
        <v>0</v>
      </c>
      <c r="R373" s="13">
        <v>0</v>
      </c>
      <c r="S373" s="13">
        <v>3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</row>
    <row r="374" spans="1:31" ht="15.75" x14ac:dyDescent="0.25">
      <c r="A374" s="24" t="s">
        <v>128</v>
      </c>
      <c r="B374" s="21" t="s">
        <v>852</v>
      </c>
      <c r="C374" s="104" t="s">
        <v>2148</v>
      </c>
      <c r="D374" s="13">
        <v>0.15282113999999999</v>
      </c>
      <c r="E374" s="43" t="s">
        <v>110</v>
      </c>
      <c r="F374" s="13">
        <v>0.15282113999999999</v>
      </c>
      <c r="G374" s="67">
        <v>0</v>
      </c>
      <c r="H374" s="67">
        <v>0</v>
      </c>
      <c r="I374" s="13">
        <v>0.12735094999999999</v>
      </c>
      <c r="J374" s="13">
        <v>2.5470190000000004E-2</v>
      </c>
      <c r="K374" s="90">
        <v>0.12735094999999999</v>
      </c>
      <c r="L374" s="42">
        <v>2025</v>
      </c>
      <c r="M374" s="90">
        <v>0.12735094999999999</v>
      </c>
      <c r="N374" s="43" t="s">
        <v>1079</v>
      </c>
      <c r="O374" s="41" t="s">
        <v>42</v>
      </c>
      <c r="P374" s="13">
        <v>0</v>
      </c>
      <c r="Q374" s="13">
        <v>0</v>
      </c>
      <c r="R374" s="13">
        <v>0</v>
      </c>
      <c r="S374" s="13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</row>
    <row r="375" spans="1:31" ht="31.5" x14ac:dyDescent="0.25">
      <c r="A375" s="24" t="s">
        <v>128</v>
      </c>
      <c r="B375" s="21" t="s">
        <v>853</v>
      </c>
      <c r="C375" s="104" t="s">
        <v>2149</v>
      </c>
      <c r="D375" s="13">
        <v>0.36303729599999995</v>
      </c>
      <c r="E375" s="43" t="s">
        <v>110</v>
      </c>
      <c r="F375" s="13">
        <v>0.36303729599999995</v>
      </c>
      <c r="G375" s="67">
        <v>0</v>
      </c>
      <c r="H375" s="67">
        <v>0</v>
      </c>
      <c r="I375" s="13">
        <v>0.30253107999999995</v>
      </c>
      <c r="J375" s="13">
        <v>6.0506216000000002E-2</v>
      </c>
      <c r="K375" s="90">
        <v>0.30253107999999995</v>
      </c>
      <c r="L375" s="42">
        <v>2026</v>
      </c>
      <c r="M375" s="90">
        <v>0.35082109</v>
      </c>
      <c r="N375" s="43" t="s">
        <v>1080</v>
      </c>
      <c r="O375" s="41" t="s">
        <v>42</v>
      </c>
      <c r="P375" s="13">
        <v>0</v>
      </c>
      <c r="Q375" s="13">
        <v>0</v>
      </c>
      <c r="R375" s="13">
        <v>0</v>
      </c>
      <c r="S375" s="13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</row>
    <row r="376" spans="1:31" ht="31.5" x14ac:dyDescent="0.25">
      <c r="A376" s="24" t="s">
        <v>128</v>
      </c>
      <c r="B376" s="21" t="s">
        <v>854</v>
      </c>
      <c r="C376" s="104" t="s">
        <v>2150</v>
      </c>
      <c r="D376" s="13">
        <v>0.94164040799999993</v>
      </c>
      <c r="E376" s="43" t="s">
        <v>110</v>
      </c>
      <c r="F376" s="13">
        <v>0.94164040799999993</v>
      </c>
      <c r="G376" s="67">
        <v>0</v>
      </c>
      <c r="H376" s="67">
        <v>0</v>
      </c>
      <c r="I376" s="13">
        <v>0.78470034</v>
      </c>
      <c r="J376" s="13">
        <v>0.15694006799999993</v>
      </c>
      <c r="K376" s="90">
        <v>0.78470034</v>
      </c>
      <c r="L376" s="42">
        <v>2027</v>
      </c>
      <c r="M376" s="90">
        <v>0.78470034</v>
      </c>
      <c r="N376" s="43" t="s">
        <v>1081</v>
      </c>
      <c r="O376" s="41" t="s">
        <v>42</v>
      </c>
      <c r="P376" s="13">
        <v>0</v>
      </c>
      <c r="Q376" s="13">
        <v>0</v>
      </c>
      <c r="R376" s="13">
        <v>0</v>
      </c>
      <c r="S376" s="13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</row>
    <row r="377" spans="1:31" ht="31.5" x14ac:dyDescent="0.25">
      <c r="A377" s="24" t="s">
        <v>128</v>
      </c>
      <c r="B377" s="21" t="s">
        <v>855</v>
      </c>
      <c r="C377" s="104" t="s">
        <v>2151</v>
      </c>
      <c r="D377" s="13">
        <v>5.0749563239999995</v>
      </c>
      <c r="E377" s="43" t="s">
        <v>110</v>
      </c>
      <c r="F377" s="13">
        <v>5.0749563239999995</v>
      </c>
      <c r="G377" s="67">
        <v>0</v>
      </c>
      <c r="H377" s="67">
        <v>0</v>
      </c>
      <c r="I377" s="13">
        <v>4.2291302699999997</v>
      </c>
      <c r="J377" s="13">
        <v>0.84582605399999977</v>
      </c>
      <c r="K377" s="90">
        <v>4.2291302699999997</v>
      </c>
      <c r="L377" s="42">
        <v>2027</v>
      </c>
      <c r="M377" s="90">
        <v>4.2291302699999997</v>
      </c>
      <c r="N377" s="43" t="s">
        <v>1082</v>
      </c>
      <c r="O377" s="41" t="s">
        <v>42</v>
      </c>
      <c r="P377" s="13">
        <v>0</v>
      </c>
      <c r="Q377" s="13">
        <v>0</v>
      </c>
      <c r="R377" s="13">
        <v>0</v>
      </c>
      <c r="S377" s="13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</row>
    <row r="378" spans="1:31" ht="31.5" x14ac:dyDescent="0.25">
      <c r="A378" s="24" t="s">
        <v>128</v>
      </c>
      <c r="B378" s="21" t="s">
        <v>1428</v>
      </c>
      <c r="C378" s="104" t="s">
        <v>2152</v>
      </c>
      <c r="D378" s="13">
        <v>0.19111575599999997</v>
      </c>
      <c r="E378" s="43" t="s">
        <v>110</v>
      </c>
      <c r="F378" s="13">
        <v>0.19111575599999997</v>
      </c>
      <c r="G378" s="67">
        <v>0</v>
      </c>
      <c r="H378" s="67">
        <v>0</v>
      </c>
      <c r="I378" s="13">
        <v>0.15926313</v>
      </c>
      <c r="J378" s="13">
        <v>3.1852625999999967E-2</v>
      </c>
      <c r="K378" s="90">
        <v>0.15926313</v>
      </c>
      <c r="L378" s="42">
        <v>2027</v>
      </c>
      <c r="M378" s="90">
        <v>0.15926313</v>
      </c>
      <c r="N378" s="43" t="s">
        <v>1083</v>
      </c>
      <c r="O378" s="41" t="s">
        <v>42</v>
      </c>
      <c r="P378" s="13">
        <v>0</v>
      </c>
      <c r="Q378" s="13">
        <v>0</v>
      </c>
      <c r="R378" s="13">
        <v>0</v>
      </c>
      <c r="S378" s="13">
        <v>1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</row>
    <row r="379" spans="1:31" ht="47.25" x14ac:dyDescent="0.25">
      <c r="A379" s="24" t="s">
        <v>128</v>
      </c>
      <c r="B379" s="21" t="s">
        <v>856</v>
      </c>
      <c r="C379" s="104" t="s">
        <v>2153</v>
      </c>
      <c r="D379" s="13">
        <v>1.1059199880000001</v>
      </c>
      <c r="E379" s="43" t="s">
        <v>110</v>
      </c>
      <c r="F379" s="13">
        <v>1.1059199880000001</v>
      </c>
      <c r="G379" s="67">
        <v>0</v>
      </c>
      <c r="H379" s="67">
        <v>0</v>
      </c>
      <c r="I379" s="13">
        <v>0.92159999000000015</v>
      </c>
      <c r="J379" s="13">
        <v>0.18431999799999998</v>
      </c>
      <c r="K379" s="90">
        <v>0.92159999000000004</v>
      </c>
      <c r="L379" s="42">
        <v>2027</v>
      </c>
      <c r="M379" s="90">
        <v>0.92159999000000004</v>
      </c>
      <c r="N379" s="43" t="s">
        <v>1084</v>
      </c>
      <c r="O379" s="41" t="s">
        <v>42</v>
      </c>
      <c r="P379" s="13">
        <v>0</v>
      </c>
      <c r="Q379" s="13">
        <v>0</v>
      </c>
      <c r="R379" s="13">
        <v>0</v>
      </c>
      <c r="S379" s="13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</row>
    <row r="380" spans="1:31" ht="31.5" x14ac:dyDescent="0.25">
      <c r="A380" s="24" t="s">
        <v>128</v>
      </c>
      <c r="B380" s="21" t="s">
        <v>857</v>
      </c>
      <c r="C380" s="104" t="s">
        <v>2154</v>
      </c>
      <c r="D380" s="13">
        <v>1.0039475879999999</v>
      </c>
      <c r="E380" s="43" t="s">
        <v>110</v>
      </c>
      <c r="F380" s="13">
        <v>1.0039475879999999</v>
      </c>
      <c r="G380" s="67">
        <v>0</v>
      </c>
      <c r="H380" s="67">
        <v>0</v>
      </c>
      <c r="I380" s="13">
        <v>0.83662298999999996</v>
      </c>
      <c r="J380" s="13">
        <v>0.16732459799999999</v>
      </c>
      <c r="K380" s="90">
        <v>0.83662298999999996</v>
      </c>
      <c r="L380" s="42">
        <v>2027</v>
      </c>
      <c r="M380" s="90">
        <v>0.83662298999999996</v>
      </c>
      <c r="N380" s="43" t="s">
        <v>1154</v>
      </c>
      <c r="O380" s="41" t="s">
        <v>42</v>
      </c>
      <c r="P380" s="13">
        <v>0</v>
      </c>
      <c r="Q380" s="13">
        <v>0</v>
      </c>
      <c r="R380" s="13">
        <v>0</v>
      </c>
      <c r="S380" s="13">
        <v>2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</row>
    <row r="381" spans="1:31" ht="15.75" x14ac:dyDescent="0.25">
      <c r="A381" s="24" t="s">
        <v>128</v>
      </c>
      <c r="B381" s="21" t="s">
        <v>858</v>
      </c>
      <c r="C381" s="104" t="s">
        <v>2155</v>
      </c>
      <c r="D381" s="13">
        <v>1.157836104</v>
      </c>
      <c r="E381" s="43" t="s">
        <v>110</v>
      </c>
      <c r="F381" s="13">
        <v>1.157836104</v>
      </c>
      <c r="G381" s="67">
        <v>0</v>
      </c>
      <c r="H381" s="67">
        <v>0</v>
      </c>
      <c r="I381" s="13">
        <v>0.96486342000000003</v>
      </c>
      <c r="J381" s="13">
        <v>0.19297268400000001</v>
      </c>
      <c r="K381" s="90">
        <v>0.96486342000000003</v>
      </c>
      <c r="L381" s="42">
        <v>2027</v>
      </c>
      <c r="M381" s="90">
        <v>0.96486342000000003</v>
      </c>
      <c r="N381" s="43" t="s">
        <v>1085</v>
      </c>
      <c r="O381" s="41" t="s">
        <v>42</v>
      </c>
      <c r="P381" s="13">
        <v>0</v>
      </c>
      <c r="Q381" s="13">
        <v>0</v>
      </c>
      <c r="R381" s="13">
        <v>0</v>
      </c>
      <c r="S381" s="13">
        <v>2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</row>
    <row r="382" spans="1:31" ht="15.75" x14ac:dyDescent="0.25">
      <c r="A382" s="24" t="s">
        <v>128</v>
      </c>
      <c r="B382" s="21" t="s">
        <v>859</v>
      </c>
      <c r="C382" s="104" t="s">
        <v>2156</v>
      </c>
      <c r="D382" s="13">
        <v>1.4218624799999997</v>
      </c>
      <c r="E382" s="43" t="s">
        <v>110</v>
      </c>
      <c r="F382" s="13">
        <v>1.4218624799999997</v>
      </c>
      <c r="G382" s="67">
        <v>0</v>
      </c>
      <c r="H382" s="67">
        <v>0</v>
      </c>
      <c r="I382" s="13">
        <v>1.1848854</v>
      </c>
      <c r="J382" s="13">
        <v>0.23697707999999973</v>
      </c>
      <c r="K382" s="90">
        <v>1.1848854</v>
      </c>
      <c r="L382" s="42">
        <v>2027</v>
      </c>
      <c r="M382" s="90">
        <v>1.1848854</v>
      </c>
      <c r="N382" s="43" t="s">
        <v>1086</v>
      </c>
      <c r="O382" s="41" t="s">
        <v>42</v>
      </c>
      <c r="P382" s="13">
        <v>0</v>
      </c>
      <c r="Q382" s="13">
        <v>0</v>
      </c>
      <c r="R382" s="13">
        <v>0</v>
      </c>
      <c r="S382" s="13">
        <v>3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</row>
    <row r="383" spans="1:31" ht="31.5" x14ac:dyDescent="0.25">
      <c r="A383" s="24" t="s">
        <v>128</v>
      </c>
      <c r="B383" s="21" t="s">
        <v>860</v>
      </c>
      <c r="C383" s="104" t="s">
        <v>2157</v>
      </c>
      <c r="D383" s="13">
        <v>0.36420379199999997</v>
      </c>
      <c r="E383" s="43" t="s">
        <v>110</v>
      </c>
      <c r="F383" s="13">
        <v>0.36420379199999997</v>
      </c>
      <c r="G383" s="67">
        <v>0</v>
      </c>
      <c r="H383" s="67">
        <v>0</v>
      </c>
      <c r="I383" s="13">
        <v>0.30350315999999999</v>
      </c>
      <c r="J383" s="13">
        <v>6.0700631999999977E-2</v>
      </c>
      <c r="K383" s="90">
        <v>0.30350315999999999</v>
      </c>
      <c r="L383" s="42">
        <v>2027</v>
      </c>
      <c r="M383" s="90">
        <v>0.30350315999999999</v>
      </c>
      <c r="N383" s="43" t="s">
        <v>1087</v>
      </c>
      <c r="O383" s="41" t="s">
        <v>42</v>
      </c>
      <c r="P383" s="13">
        <v>0</v>
      </c>
      <c r="Q383" s="13">
        <v>0</v>
      </c>
      <c r="R383" s="13">
        <v>0</v>
      </c>
      <c r="S383" s="13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</row>
    <row r="384" spans="1:31" ht="31.5" x14ac:dyDescent="0.25">
      <c r="A384" s="24" t="s">
        <v>128</v>
      </c>
      <c r="B384" s="21" t="s">
        <v>861</v>
      </c>
      <c r="C384" s="104" t="s">
        <v>2158</v>
      </c>
      <c r="D384" s="13">
        <v>0.79341766799999991</v>
      </c>
      <c r="E384" s="43" t="s">
        <v>110</v>
      </c>
      <c r="F384" s="13">
        <v>0.79341766799999991</v>
      </c>
      <c r="G384" s="67">
        <v>0</v>
      </c>
      <c r="H384" s="67">
        <v>0</v>
      </c>
      <c r="I384" s="13">
        <v>0.66118138999999998</v>
      </c>
      <c r="J384" s="13">
        <v>0.13223627799999993</v>
      </c>
      <c r="K384" s="90">
        <v>0.66118138999999998</v>
      </c>
      <c r="L384" s="42">
        <v>2027</v>
      </c>
      <c r="M384" s="90">
        <v>0.66118138999999998</v>
      </c>
      <c r="N384" s="43" t="s">
        <v>1088</v>
      </c>
      <c r="O384" s="41" t="s">
        <v>42</v>
      </c>
      <c r="P384" s="13">
        <v>0</v>
      </c>
      <c r="Q384" s="13">
        <v>0</v>
      </c>
      <c r="R384" s="13">
        <v>0</v>
      </c>
      <c r="S384" s="13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</row>
    <row r="385" spans="1:31" ht="31.5" x14ac:dyDescent="0.25">
      <c r="A385" s="24" t="s">
        <v>128</v>
      </c>
      <c r="B385" s="21" t="s">
        <v>862</v>
      </c>
      <c r="C385" s="104" t="s">
        <v>2159</v>
      </c>
      <c r="D385" s="13">
        <v>0.24412598399999999</v>
      </c>
      <c r="E385" s="43" t="s">
        <v>110</v>
      </c>
      <c r="F385" s="13">
        <v>0.24412598399999999</v>
      </c>
      <c r="G385" s="67">
        <v>0</v>
      </c>
      <c r="H385" s="67">
        <v>0</v>
      </c>
      <c r="I385" s="13">
        <v>0.20343832000000001</v>
      </c>
      <c r="J385" s="13">
        <v>4.0687663999999985E-2</v>
      </c>
      <c r="K385" s="90">
        <v>0.20343832000000001</v>
      </c>
      <c r="L385" s="42">
        <v>2027</v>
      </c>
      <c r="M385" s="90">
        <v>0.20343832000000001</v>
      </c>
      <c r="N385" s="43" t="s">
        <v>1089</v>
      </c>
      <c r="O385" s="41" t="s">
        <v>42</v>
      </c>
      <c r="P385" s="13">
        <v>0</v>
      </c>
      <c r="Q385" s="13">
        <v>0</v>
      </c>
      <c r="R385" s="13">
        <v>0</v>
      </c>
      <c r="S385" s="13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</row>
    <row r="386" spans="1:31" ht="31.5" x14ac:dyDescent="0.25">
      <c r="A386" s="24" t="s">
        <v>128</v>
      </c>
      <c r="B386" s="21" t="s">
        <v>863</v>
      </c>
      <c r="C386" s="104" t="s">
        <v>2160</v>
      </c>
      <c r="D386" s="13">
        <v>2.45761224</v>
      </c>
      <c r="E386" s="43" t="s">
        <v>110</v>
      </c>
      <c r="F386" s="13">
        <v>2.45761224</v>
      </c>
      <c r="G386" s="67">
        <v>0</v>
      </c>
      <c r="H386" s="67">
        <v>0</v>
      </c>
      <c r="I386" s="13">
        <v>2.0480102000000002</v>
      </c>
      <c r="J386" s="13">
        <v>0.40960203999999978</v>
      </c>
      <c r="K386" s="90">
        <v>2.0480102000000002</v>
      </c>
      <c r="L386" s="42">
        <v>2027</v>
      </c>
      <c r="M386" s="90">
        <v>2.0480102000000002</v>
      </c>
      <c r="N386" s="43" t="s">
        <v>1085</v>
      </c>
      <c r="O386" s="41" t="s">
        <v>42</v>
      </c>
      <c r="P386" s="13">
        <v>0</v>
      </c>
      <c r="Q386" s="13">
        <v>0</v>
      </c>
      <c r="R386" s="13">
        <v>0</v>
      </c>
      <c r="S386" s="13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</row>
    <row r="387" spans="1:31" ht="31.5" x14ac:dyDescent="0.25">
      <c r="A387" s="24" t="s">
        <v>128</v>
      </c>
      <c r="B387" s="21" t="s">
        <v>864</v>
      </c>
      <c r="C387" s="104" t="s">
        <v>2161</v>
      </c>
      <c r="D387" s="13">
        <v>0.13938721199999998</v>
      </c>
      <c r="E387" s="43" t="s">
        <v>110</v>
      </c>
      <c r="F387" s="13">
        <v>0.13938721199999998</v>
      </c>
      <c r="G387" s="67">
        <v>0</v>
      </c>
      <c r="H387" s="67">
        <v>0</v>
      </c>
      <c r="I387" s="13">
        <v>0.11615600999999998</v>
      </c>
      <c r="J387" s="13">
        <v>2.3231202000000006E-2</v>
      </c>
      <c r="K387" s="90">
        <v>0.11615600999999999</v>
      </c>
      <c r="L387" s="42">
        <v>2027</v>
      </c>
      <c r="M387" s="90">
        <v>0.11615600999999999</v>
      </c>
      <c r="N387" s="43" t="s">
        <v>1090</v>
      </c>
      <c r="O387" s="41" t="s">
        <v>42</v>
      </c>
      <c r="P387" s="13">
        <v>0</v>
      </c>
      <c r="Q387" s="13">
        <v>0</v>
      </c>
      <c r="R387" s="13">
        <v>0</v>
      </c>
      <c r="S387" s="13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</row>
    <row r="388" spans="1:31" ht="31.5" x14ac:dyDescent="0.25">
      <c r="A388" s="24" t="s">
        <v>128</v>
      </c>
      <c r="B388" s="21" t="s">
        <v>865</v>
      </c>
      <c r="C388" s="104" t="s">
        <v>2162</v>
      </c>
      <c r="D388" s="13">
        <v>0.27746432399999998</v>
      </c>
      <c r="E388" s="43" t="s">
        <v>110</v>
      </c>
      <c r="F388" s="13">
        <v>0.27746432399999998</v>
      </c>
      <c r="G388" s="67">
        <v>0</v>
      </c>
      <c r="H388" s="67">
        <v>0</v>
      </c>
      <c r="I388" s="13">
        <v>0.23122027000000001</v>
      </c>
      <c r="J388" s="13">
        <v>4.6244053999999979E-2</v>
      </c>
      <c r="K388" s="90">
        <v>0.23122027000000001</v>
      </c>
      <c r="L388" s="42">
        <v>2025</v>
      </c>
      <c r="M388" s="90">
        <v>0.23122027000000001</v>
      </c>
      <c r="N388" s="43" t="s">
        <v>1091</v>
      </c>
      <c r="O388" s="41" t="s">
        <v>42</v>
      </c>
      <c r="P388" s="13">
        <v>0</v>
      </c>
      <c r="Q388" s="13">
        <v>0</v>
      </c>
      <c r="R388" s="13">
        <v>0</v>
      </c>
      <c r="S388" s="13">
        <v>2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</row>
    <row r="389" spans="1:31" ht="31.5" x14ac:dyDescent="0.25">
      <c r="A389" s="24" t="s">
        <v>128</v>
      </c>
      <c r="B389" s="21" t="s">
        <v>866</v>
      </c>
      <c r="C389" s="104" t="s">
        <v>2163</v>
      </c>
      <c r="D389" s="13">
        <v>0.298678944</v>
      </c>
      <c r="E389" s="43" t="s">
        <v>110</v>
      </c>
      <c r="F389" s="13">
        <v>0.298678944</v>
      </c>
      <c r="G389" s="67">
        <v>0</v>
      </c>
      <c r="H389" s="67">
        <v>0</v>
      </c>
      <c r="I389" s="13">
        <v>0.24889912</v>
      </c>
      <c r="J389" s="13">
        <v>4.9779824E-2</v>
      </c>
      <c r="K389" s="90">
        <v>0.24889912</v>
      </c>
      <c r="L389" s="42">
        <v>2026</v>
      </c>
      <c r="M389" s="90">
        <v>0.24889912</v>
      </c>
      <c r="N389" s="43" t="s">
        <v>1092</v>
      </c>
      <c r="O389" s="41" t="s">
        <v>42</v>
      </c>
      <c r="P389" s="13">
        <v>0</v>
      </c>
      <c r="Q389" s="13">
        <v>0</v>
      </c>
      <c r="R389" s="13">
        <v>0</v>
      </c>
      <c r="S389" s="13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</row>
    <row r="390" spans="1:31" ht="31.5" x14ac:dyDescent="0.25">
      <c r="A390" s="24" t="s">
        <v>128</v>
      </c>
      <c r="B390" s="21" t="s">
        <v>867</v>
      </c>
      <c r="C390" s="104" t="s">
        <v>2164</v>
      </c>
      <c r="D390" s="13">
        <v>0.78387185999999998</v>
      </c>
      <c r="E390" s="43" t="s">
        <v>110</v>
      </c>
      <c r="F390" s="13">
        <v>0.78387185999999998</v>
      </c>
      <c r="G390" s="67">
        <v>0</v>
      </c>
      <c r="H390" s="67">
        <v>0</v>
      </c>
      <c r="I390" s="13">
        <v>0.65322654999999996</v>
      </c>
      <c r="J390" s="13">
        <v>0.13064531000000001</v>
      </c>
      <c r="K390" s="90">
        <v>0.65322654999999996</v>
      </c>
      <c r="L390" s="42">
        <v>2026</v>
      </c>
      <c r="M390" s="90">
        <v>0.65322654999999996</v>
      </c>
      <c r="N390" s="43" t="s">
        <v>1093</v>
      </c>
      <c r="O390" s="41" t="s">
        <v>42</v>
      </c>
      <c r="P390" s="13">
        <v>0</v>
      </c>
      <c r="Q390" s="13">
        <v>0</v>
      </c>
      <c r="R390" s="13">
        <v>0</v>
      </c>
      <c r="S390" s="13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</row>
    <row r="391" spans="1:31" ht="31.5" x14ac:dyDescent="0.25">
      <c r="A391" s="24" t="s">
        <v>128</v>
      </c>
      <c r="B391" s="21" t="s">
        <v>868</v>
      </c>
      <c r="C391" s="104" t="s">
        <v>2165</v>
      </c>
      <c r="D391" s="13">
        <v>1.3721745359999997</v>
      </c>
      <c r="E391" s="43" t="s">
        <v>110</v>
      </c>
      <c r="F391" s="13">
        <v>1.3721745359999997</v>
      </c>
      <c r="G391" s="67">
        <v>0</v>
      </c>
      <c r="H391" s="67">
        <v>0</v>
      </c>
      <c r="I391" s="13">
        <v>1.1434787799999999</v>
      </c>
      <c r="J391" s="13">
        <v>0.22869575599999981</v>
      </c>
      <c r="K391" s="90">
        <v>1.1434787799999999</v>
      </c>
      <c r="L391" s="42">
        <v>2027</v>
      </c>
      <c r="M391" s="90">
        <v>1.1434787799999999</v>
      </c>
      <c r="N391" s="43" t="s">
        <v>1094</v>
      </c>
      <c r="O391" s="41" t="s">
        <v>42</v>
      </c>
      <c r="P391" s="13">
        <v>0</v>
      </c>
      <c r="Q391" s="13">
        <v>0</v>
      </c>
      <c r="R391" s="13">
        <v>0</v>
      </c>
      <c r="S391" s="13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</row>
    <row r="392" spans="1:31" ht="31.5" x14ac:dyDescent="0.25">
      <c r="A392" s="24" t="s">
        <v>128</v>
      </c>
      <c r="B392" s="21" t="s">
        <v>869</v>
      </c>
      <c r="C392" s="104" t="s">
        <v>2166</v>
      </c>
      <c r="D392" s="13">
        <v>1.2297828119999998</v>
      </c>
      <c r="E392" s="43" t="s">
        <v>110</v>
      </c>
      <c r="F392" s="13">
        <v>1.2297828119999998</v>
      </c>
      <c r="G392" s="67">
        <v>0</v>
      </c>
      <c r="H392" s="67">
        <v>0</v>
      </c>
      <c r="I392" s="13">
        <v>1.0248190099999999</v>
      </c>
      <c r="J392" s="13">
        <v>0.20496380199999997</v>
      </c>
      <c r="K392" s="90">
        <v>1.0248190099999999</v>
      </c>
      <c r="L392" s="42">
        <v>2027</v>
      </c>
      <c r="M392" s="90">
        <v>1.0248190099999999</v>
      </c>
      <c r="N392" s="43" t="s">
        <v>1095</v>
      </c>
      <c r="O392" s="41" t="s">
        <v>42</v>
      </c>
      <c r="P392" s="13">
        <v>0</v>
      </c>
      <c r="Q392" s="13">
        <v>0</v>
      </c>
      <c r="R392" s="13">
        <v>0</v>
      </c>
      <c r="S392" s="13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</row>
    <row r="393" spans="1:31" ht="31.5" x14ac:dyDescent="0.25">
      <c r="A393" s="24" t="s">
        <v>128</v>
      </c>
      <c r="B393" s="21" t="s">
        <v>870</v>
      </c>
      <c r="C393" s="104" t="s">
        <v>2167</v>
      </c>
      <c r="D393" s="13">
        <v>3.0060403199999999</v>
      </c>
      <c r="E393" s="43" t="s">
        <v>110</v>
      </c>
      <c r="F393" s="13">
        <v>3.0060403199999999</v>
      </c>
      <c r="G393" s="67">
        <v>0</v>
      </c>
      <c r="H393" s="67">
        <v>0</v>
      </c>
      <c r="I393" s="13">
        <v>2.5050336000000004</v>
      </c>
      <c r="J393" s="13">
        <v>0.50100671999999946</v>
      </c>
      <c r="K393" s="90">
        <v>2.5050336000000004</v>
      </c>
      <c r="L393" s="42">
        <v>2027</v>
      </c>
      <c r="M393" s="90">
        <v>2.5050336000000004</v>
      </c>
      <c r="N393" s="43" t="s">
        <v>1094</v>
      </c>
      <c r="O393" s="41" t="s">
        <v>42</v>
      </c>
      <c r="P393" s="13">
        <v>0</v>
      </c>
      <c r="Q393" s="13">
        <v>0</v>
      </c>
      <c r="R393" s="13">
        <v>0</v>
      </c>
      <c r="S393" s="13">
        <v>6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</row>
    <row r="394" spans="1:31" ht="31.5" x14ac:dyDescent="0.25">
      <c r="A394" s="24" t="s">
        <v>128</v>
      </c>
      <c r="B394" s="21" t="s">
        <v>871</v>
      </c>
      <c r="C394" s="104" t="s">
        <v>2168</v>
      </c>
      <c r="D394" s="13">
        <v>6.1555474320000005</v>
      </c>
      <c r="E394" s="43" t="s">
        <v>110</v>
      </c>
      <c r="F394" s="13">
        <v>6.1555474320000005</v>
      </c>
      <c r="G394" s="67">
        <v>0</v>
      </c>
      <c r="H394" s="67">
        <v>0</v>
      </c>
      <c r="I394" s="13">
        <v>5.1296228600000005</v>
      </c>
      <c r="J394" s="13">
        <v>1.0259245720000001</v>
      </c>
      <c r="K394" s="90">
        <v>5.1296228600000005</v>
      </c>
      <c r="L394" s="42">
        <v>2027</v>
      </c>
      <c r="M394" s="90">
        <v>5.1296228600000005</v>
      </c>
      <c r="N394" s="43" t="s">
        <v>1096</v>
      </c>
      <c r="O394" s="41" t="s">
        <v>42</v>
      </c>
      <c r="P394" s="13">
        <v>0</v>
      </c>
      <c r="Q394" s="13">
        <v>0</v>
      </c>
      <c r="R394" s="13">
        <v>0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</row>
    <row r="395" spans="1:31" ht="47.25" x14ac:dyDescent="0.25">
      <c r="A395" s="24" t="s">
        <v>128</v>
      </c>
      <c r="B395" s="21" t="s">
        <v>872</v>
      </c>
      <c r="C395" s="104" t="s">
        <v>2169</v>
      </c>
      <c r="D395" s="13">
        <v>0.43354254000000003</v>
      </c>
      <c r="E395" s="43" t="s">
        <v>110</v>
      </c>
      <c r="F395" s="13">
        <v>0.43354254000000003</v>
      </c>
      <c r="G395" s="67">
        <v>0</v>
      </c>
      <c r="H395" s="67">
        <v>0</v>
      </c>
      <c r="I395" s="13">
        <v>0.36128545000000001</v>
      </c>
      <c r="J395" s="13">
        <v>7.2257090000000024E-2</v>
      </c>
      <c r="K395" s="90">
        <v>0.36128545000000001</v>
      </c>
      <c r="L395" s="42">
        <v>2026</v>
      </c>
      <c r="M395" s="90">
        <v>0.36128545000000001</v>
      </c>
      <c r="N395" s="43" t="s">
        <v>91</v>
      </c>
      <c r="O395" s="41" t="s">
        <v>42</v>
      </c>
      <c r="P395" s="13">
        <v>0</v>
      </c>
      <c r="Q395" s="13">
        <v>0</v>
      </c>
      <c r="R395" s="13">
        <v>0</v>
      </c>
      <c r="S395" s="13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</row>
    <row r="396" spans="1:31" ht="31.5" x14ac:dyDescent="0.25">
      <c r="A396" s="24" t="s">
        <v>128</v>
      </c>
      <c r="B396" s="21" t="s">
        <v>873</v>
      </c>
      <c r="C396" s="104" t="s">
        <v>2170</v>
      </c>
      <c r="D396" s="13">
        <v>0.41695750799999998</v>
      </c>
      <c r="E396" s="43" t="s">
        <v>110</v>
      </c>
      <c r="F396" s="13">
        <v>0.41695750799999998</v>
      </c>
      <c r="G396" s="67">
        <v>0</v>
      </c>
      <c r="H396" s="67">
        <v>0</v>
      </c>
      <c r="I396" s="13">
        <v>0.34746458999999996</v>
      </c>
      <c r="J396" s="13">
        <v>6.9492918000000015E-2</v>
      </c>
      <c r="K396" s="90">
        <v>0.34746458999999996</v>
      </c>
      <c r="L396" s="42">
        <v>2026</v>
      </c>
      <c r="M396" s="90">
        <v>0.34746458999999996</v>
      </c>
      <c r="N396" s="43" t="s">
        <v>1097</v>
      </c>
      <c r="O396" s="41" t="s">
        <v>42</v>
      </c>
      <c r="P396" s="13">
        <v>0</v>
      </c>
      <c r="Q396" s="13">
        <v>0</v>
      </c>
      <c r="R396" s="13">
        <v>0</v>
      </c>
      <c r="S396" s="13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</row>
    <row r="397" spans="1:31" ht="31.5" x14ac:dyDescent="0.25">
      <c r="A397" s="24" t="s">
        <v>128</v>
      </c>
      <c r="B397" s="21" t="s">
        <v>874</v>
      </c>
      <c r="C397" s="104" t="s">
        <v>2171</v>
      </c>
      <c r="D397" s="13">
        <v>0.20049397199999999</v>
      </c>
      <c r="E397" s="43" t="s">
        <v>110</v>
      </c>
      <c r="F397" s="13">
        <v>0.20049397199999999</v>
      </c>
      <c r="G397" s="67">
        <v>0</v>
      </c>
      <c r="H397" s="67">
        <v>0</v>
      </c>
      <c r="I397" s="13">
        <v>0.16707830999999998</v>
      </c>
      <c r="J397" s="13">
        <v>3.3415662000000013E-2</v>
      </c>
      <c r="K397" s="90">
        <v>0.16707830999999998</v>
      </c>
      <c r="L397" s="42">
        <v>2027</v>
      </c>
      <c r="M397" s="90">
        <v>0.16707830999999998</v>
      </c>
      <c r="N397" s="43" t="s">
        <v>1098</v>
      </c>
      <c r="O397" s="41" t="s">
        <v>42</v>
      </c>
      <c r="P397" s="13">
        <v>0</v>
      </c>
      <c r="Q397" s="13">
        <v>0</v>
      </c>
      <c r="R397" s="13">
        <v>0</v>
      </c>
      <c r="S397" s="13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</row>
    <row r="398" spans="1:31" ht="15.75" x14ac:dyDescent="0.25">
      <c r="A398" s="24" t="s">
        <v>128</v>
      </c>
      <c r="B398" s="21" t="s">
        <v>875</v>
      </c>
      <c r="C398" s="104" t="s">
        <v>2172</v>
      </c>
      <c r="D398" s="13">
        <v>0.187734072</v>
      </c>
      <c r="E398" s="43" t="s">
        <v>110</v>
      </c>
      <c r="F398" s="13">
        <v>0.187734072</v>
      </c>
      <c r="G398" s="67">
        <v>0</v>
      </c>
      <c r="H398" s="67">
        <v>0</v>
      </c>
      <c r="I398" s="13">
        <v>0.15644506000000002</v>
      </c>
      <c r="J398" s="13">
        <v>3.1289011999999977E-2</v>
      </c>
      <c r="K398" s="90">
        <v>0.15644506000000002</v>
      </c>
      <c r="L398" s="42">
        <v>2027</v>
      </c>
      <c r="M398" s="90">
        <v>0.15644506000000002</v>
      </c>
      <c r="N398" s="43" t="s">
        <v>1099</v>
      </c>
      <c r="O398" s="41" t="s">
        <v>42</v>
      </c>
      <c r="P398" s="13">
        <v>0</v>
      </c>
      <c r="Q398" s="13">
        <v>0</v>
      </c>
      <c r="R398" s="13">
        <v>0</v>
      </c>
      <c r="S398" s="13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</row>
    <row r="399" spans="1:31" ht="63" x14ac:dyDescent="0.25">
      <c r="A399" s="24" t="s">
        <v>128</v>
      </c>
      <c r="B399" s="21" t="s">
        <v>876</v>
      </c>
      <c r="C399" s="104" t="s">
        <v>2173</v>
      </c>
      <c r="D399" s="13">
        <v>1.2748404239999998</v>
      </c>
      <c r="E399" s="43" t="s">
        <v>110</v>
      </c>
      <c r="F399" s="13">
        <v>1.2748404239999998</v>
      </c>
      <c r="G399" s="67">
        <v>0</v>
      </c>
      <c r="H399" s="67">
        <v>0</v>
      </c>
      <c r="I399" s="13">
        <v>1.0623670199999999</v>
      </c>
      <c r="J399" s="13">
        <v>0.21247340399999981</v>
      </c>
      <c r="K399" s="90">
        <v>1.0623670199999999</v>
      </c>
      <c r="L399" s="42">
        <v>2027</v>
      </c>
      <c r="M399" s="90">
        <v>1.0623670199999999</v>
      </c>
      <c r="N399" s="43" t="s">
        <v>1099</v>
      </c>
      <c r="O399" s="41" t="s">
        <v>42</v>
      </c>
      <c r="P399" s="13">
        <v>0</v>
      </c>
      <c r="Q399" s="13">
        <v>0</v>
      </c>
      <c r="R399" s="13">
        <v>0</v>
      </c>
      <c r="S399" s="13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</row>
    <row r="400" spans="1:31" ht="31.5" x14ac:dyDescent="0.25">
      <c r="A400" s="24" t="s">
        <v>128</v>
      </c>
      <c r="B400" s="21" t="s">
        <v>877</v>
      </c>
      <c r="C400" s="104" t="s">
        <v>2174</v>
      </c>
      <c r="D400" s="13">
        <v>0.58407046799999995</v>
      </c>
      <c r="E400" s="43" t="s">
        <v>110</v>
      </c>
      <c r="F400" s="13">
        <v>0.58407046799999995</v>
      </c>
      <c r="G400" s="67">
        <v>0</v>
      </c>
      <c r="H400" s="67">
        <v>0</v>
      </c>
      <c r="I400" s="13">
        <v>0.48672538999999998</v>
      </c>
      <c r="J400" s="13">
        <v>9.7345077999999974E-2</v>
      </c>
      <c r="K400" s="90">
        <v>0.48672538999999998</v>
      </c>
      <c r="L400" s="42">
        <v>2027</v>
      </c>
      <c r="M400" s="90">
        <v>0.48672538999999998</v>
      </c>
      <c r="N400" s="43" t="s">
        <v>1100</v>
      </c>
      <c r="O400" s="41" t="s">
        <v>42</v>
      </c>
      <c r="P400" s="13">
        <v>0</v>
      </c>
      <c r="Q400" s="13">
        <v>0</v>
      </c>
      <c r="R400" s="13">
        <v>0</v>
      </c>
      <c r="S400" s="13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</row>
    <row r="401" spans="1:31" ht="31.5" x14ac:dyDescent="0.25">
      <c r="A401" s="24" t="s">
        <v>128</v>
      </c>
      <c r="B401" s="21" t="s">
        <v>878</v>
      </c>
      <c r="C401" s="104" t="s">
        <v>2175</v>
      </c>
      <c r="D401" s="13">
        <v>5.010829199999999</v>
      </c>
      <c r="E401" s="43" t="s">
        <v>110</v>
      </c>
      <c r="F401" s="13">
        <v>5.010829199999999</v>
      </c>
      <c r="G401" s="67">
        <v>0</v>
      </c>
      <c r="H401" s="67">
        <v>0</v>
      </c>
      <c r="I401" s="13">
        <v>4.1756909999999996</v>
      </c>
      <c r="J401" s="13">
        <v>0.83513819999999939</v>
      </c>
      <c r="K401" s="90">
        <v>4.1756909999999996</v>
      </c>
      <c r="L401" s="42">
        <v>2027</v>
      </c>
      <c r="M401" s="90">
        <v>4.1756909999999996</v>
      </c>
      <c r="N401" s="43" t="s">
        <v>1101</v>
      </c>
      <c r="O401" s="41" t="s">
        <v>42</v>
      </c>
      <c r="P401" s="13">
        <v>0</v>
      </c>
      <c r="Q401" s="13">
        <v>0</v>
      </c>
      <c r="R401" s="13">
        <v>0</v>
      </c>
      <c r="S401" s="13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</row>
    <row r="402" spans="1:31" ht="15.75" x14ac:dyDescent="0.25">
      <c r="A402" s="24" t="s">
        <v>128</v>
      </c>
      <c r="B402" s="21" t="s">
        <v>879</v>
      </c>
      <c r="C402" s="104" t="s">
        <v>2176</v>
      </c>
      <c r="D402" s="13">
        <v>0.18488727600000002</v>
      </c>
      <c r="E402" s="43" t="s">
        <v>110</v>
      </c>
      <c r="F402" s="13">
        <v>0.18488727600000002</v>
      </c>
      <c r="G402" s="67">
        <v>0</v>
      </c>
      <c r="H402" s="67">
        <v>0</v>
      </c>
      <c r="I402" s="13">
        <v>0.15407273000000002</v>
      </c>
      <c r="J402" s="13">
        <v>3.0814545999999998E-2</v>
      </c>
      <c r="K402" s="90">
        <v>0.15407273000000002</v>
      </c>
      <c r="L402" s="42">
        <v>2027</v>
      </c>
      <c r="M402" s="90">
        <v>0.15407273000000002</v>
      </c>
      <c r="N402" s="43" t="s">
        <v>1102</v>
      </c>
      <c r="O402" s="41" t="s">
        <v>42</v>
      </c>
      <c r="P402" s="13">
        <v>0</v>
      </c>
      <c r="Q402" s="13">
        <v>0</v>
      </c>
      <c r="R402" s="13">
        <v>0</v>
      </c>
      <c r="S402" s="13">
        <v>1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</row>
    <row r="403" spans="1:31" ht="31.5" x14ac:dyDescent="0.25">
      <c r="A403" s="24" t="s">
        <v>128</v>
      </c>
      <c r="B403" s="21" t="s">
        <v>880</v>
      </c>
      <c r="C403" s="104" t="s">
        <v>2177</v>
      </c>
      <c r="D403" s="13">
        <v>0.34935530399999998</v>
      </c>
      <c r="E403" s="43" t="s">
        <v>110</v>
      </c>
      <c r="F403" s="13">
        <v>0.34935530399999998</v>
      </c>
      <c r="G403" s="67">
        <v>0</v>
      </c>
      <c r="H403" s="67">
        <v>0</v>
      </c>
      <c r="I403" s="13">
        <v>0.29112941999999997</v>
      </c>
      <c r="J403" s="13">
        <v>5.8225884000000006E-2</v>
      </c>
      <c r="K403" s="90">
        <v>0.29112941999999997</v>
      </c>
      <c r="L403" s="42">
        <v>2027</v>
      </c>
      <c r="M403" s="90">
        <v>0.29112941999999997</v>
      </c>
      <c r="N403" s="43" t="s">
        <v>1061</v>
      </c>
      <c r="O403" s="41" t="s">
        <v>42</v>
      </c>
      <c r="P403" s="13">
        <v>0</v>
      </c>
      <c r="Q403" s="13">
        <v>0</v>
      </c>
      <c r="R403" s="13">
        <v>0</v>
      </c>
      <c r="S403" s="13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</row>
    <row r="404" spans="1:31" ht="15.75" x14ac:dyDescent="0.25">
      <c r="A404" s="24" t="s">
        <v>128</v>
      </c>
      <c r="B404" s="21" t="s">
        <v>881</v>
      </c>
      <c r="C404" s="104" t="s">
        <v>2178</v>
      </c>
      <c r="D404" s="13">
        <v>0.18325711199999997</v>
      </c>
      <c r="E404" s="43" t="s">
        <v>110</v>
      </c>
      <c r="F404" s="13">
        <v>0.18325711199999997</v>
      </c>
      <c r="G404" s="67">
        <v>0</v>
      </c>
      <c r="H404" s="67">
        <v>0</v>
      </c>
      <c r="I404" s="13">
        <v>0.15271425999999999</v>
      </c>
      <c r="J404" s="13">
        <v>3.0542851999999981E-2</v>
      </c>
      <c r="K404" s="90">
        <v>0.15271425999999999</v>
      </c>
      <c r="L404" s="42">
        <v>2027</v>
      </c>
      <c r="M404" s="90">
        <v>0.15271425999999999</v>
      </c>
      <c r="N404" s="43" t="s">
        <v>1103</v>
      </c>
      <c r="O404" s="41" t="s">
        <v>42</v>
      </c>
      <c r="P404" s="13">
        <v>0</v>
      </c>
      <c r="Q404" s="13">
        <v>0</v>
      </c>
      <c r="R404" s="13">
        <v>0</v>
      </c>
      <c r="S404" s="13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</row>
    <row r="405" spans="1:31" ht="15.75" x14ac:dyDescent="0.25">
      <c r="A405" s="24" t="s">
        <v>128</v>
      </c>
      <c r="B405" s="21" t="s">
        <v>882</v>
      </c>
      <c r="C405" s="104" t="s">
        <v>2179</v>
      </c>
      <c r="D405" s="13">
        <v>0.54005860799999994</v>
      </c>
      <c r="E405" s="43" t="s">
        <v>110</v>
      </c>
      <c r="F405" s="13">
        <v>0.54005860799999994</v>
      </c>
      <c r="G405" s="67">
        <v>0</v>
      </c>
      <c r="H405" s="67">
        <v>0</v>
      </c>
      <c r="I405" s="13">
        <v>0.45004884000000001</v>
      </c>
      <c r="J405" s="13">
        <v>9.0009767999999934E-2</v>
      </c>
      <c r="K405" s="90">
        <v>0.45004884000000001</v>
      </c>
      <c r="L405" s="42">
        <v>2027</v>
      </c>
      <c r="M405" s="90">
        <v>0.45004884000000001</v>
      </c>
      <c r="N405" s="43" t="s">
        <v>1104</v>
      </c>
      <c r="O405" s="41" t="s">
        <v>42</v>
      </c>
      <c r="P405" s="13">
        <v>0</v>
      </c>
      <c r="Q405" s="13">
        <v>0</v>
      </c>
      <c r="R405" s="13">
        <v>0</v>
      </c>
      <c r="S405" s="13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</row>
    <row r="406" spans="1:31" ht="31.5" x14ac:dyDescent="0.25">
      <c r="A406" s="24" t="s">
        <v>128</v>
      </c>
      <c r="B406" s="21" t="s">
        <v>883</v>
      </c>
      <c r="C406" s="104" t="s">
        <v>2180</v>
      </c>
      <c r="D406" s="13">
        <v>4.4806809599999999</v>
      </c>
      <c r="E406" s="43" t="s">
        <v>110</v>
      </c>
      <c r="F406" s="13">
        <v>4.4806809599999999</v>
      </c>
      <c r="G406" s="67">
        <v>0</v>
      </c>
      <c r="H406" s="67">
        <v>0</v>
      </c>
      <c r="I406" s="13">
        <v>3.7339007999999998</v>
      </c>
      <c r="J406" s="13">
        <v>0.74678016000000014</v>
      </c>
      <c r="K406" s="90">
        <v>3.7339007999999998</v>
      </c>
      <c r="L406" s="42">
        <v>2027</v>
      </c>
      <c r="M406" s="90">
        <v>3.7339007999999998</v>
      </c>
      <c r="N406" s="43" t="s">
        <v>1105</v>
      </c>
      <c r="O406" s="41" t="s">
        <v>42</v>
      </c>
      <c r="P406" s="13">
        <v>0</v>
      </c>
      <c r="Q406" s="13">
        <v>0</v>
      </c>
      <c r="R406" s="13">
        <v>0</v>
      </c>
      <c r="S406" s="13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</row>
    <row r="407" spans="1:31" ht="31.5" x14ac:dyDescent="0.25">
      <c r="A407" s="24" t="s">
        <v>128</v>
      </c>
      <c r="B407" s="21" t="s">
        <v>884</v>
      </c>
      <c r="C407" s="104" t="s">
        <v>2181</v>
      </c>
      <c r="D407" s="13">
        <v>0.22229517600000001</v>
      </c>
      <c r="E407" s="43" t="s">
        <v>110</v>
      </c>
      <c r="F407" s="13">
        <v>0.22229517600000001</v>
      </c>
      <c r="G407" s="67">
        <v>0</v>
      </c>
      <c r="H407" s="67">
        <v>0</v>
      </c>
      <c r="I407" s="13">
        <v>0.18524598</v>
      </c>
      <c r="J407" s="13">
        <v>3.7049196000000006E-2</v>
      </c>
      <c r="K407" s="90">
        <v>0.18524598</v>
      </c>
      <c r="L407" s="42">
        <v>2027</v>
      </c>
      <c r="M407" s="90">
        <v>0.18524598</v>
      </c>
      <c r="N407" s="43" t="s">
        <v>1106</v>
      </c>
      <c r="O407" s="41" t="s">
        <v>42</v>
      </c>
      <c r="P407" s="13">
        <v>0</v>
      </c>
      <c r="Q407" s="13">
        <v>0</v>
      </c>
      <c r="R407" s="13">
        <v>0</v>
      </c>
      <c r="S407" s="13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</row>
    <row r="408" spans="1:31" ht="15.75" x14ac:dyDescent="0.25">
      <c r="A408" s="24" t="s">
        <v>128</v>
      </c>
      <c r="B408" s="21" t="s">
        <v>885</v>
      </c>
      <c r="C408" s="104" t="s">
        <v>2182</v>
      </c>
      <c r="D408" s="13">
        <v>0.36568423199999994</v>
      </c>
      <c r="E408" s="43" t="s">
        <v>110</v>
      </c>
      <c r="F408" s="13">
        <v>0.36568423199999994</v>
      </c>
      <c r="G408" s="67">
        <v>0</v>
      </c>
      <c r="H408" s="67">
        <v>0</v>
      </c>
      <c r="I408" s="13">
        <v>0.30473686</v>
      </c>
      <c r="J408" s="13">
        <v>6.0947371999999944E-2</v>
      </c>
      <c r="K408" s="90">
        <v>0.30473686</v>
      </c>
      <c r="L408" s="42">
        <v>2027</v>
      </c>
      <c r="M408" s="90">
        <v>0.30473686</v>
      </c>
      <c r="N408" s="43" t="s">
        <v>1107</v>
      </c>
      <c r="O408" s="41" t="s">
        <v>42</v>
      </c>
      <c r="P408" s="13">
        <v>0</v>
      </c>
      <c r="Q408" s="13">
        <v>0</v>
      </c>
      <c r="R408" s="13">
        <v>0</v>
      </c>
      <c r="S408" s="13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</row>
    <row r="409" spans="1:31" ht="31.5" x14ac:dyDescent="0.25">
      <c r="A409" s="24" t="s">
        <v>128</v>
      </c>
      <c r="B409" s="21" t="s">
        <v>886</v>
      </c>
      <c r="C409" s="104" t="s">
        <v>2183</v>
      </c>
      <c r="D409" s="13">
        <v>4.0458932999999995</v>
      </c>
      <c r="E409" s="43" t="s">
        <v>110</v>
      </c>
      <c r="F409" s="13">
        <v>4.0458932999999995</v>
      </c>
      <c r="G409" s="67">
        <v>0</v>
      </c>
      <c r="H409" s="67">
        <v>0</v>
      </c>
      <c r="I409" s="13">
        <v>3.3715777499999997</v>
      </c>
      <c r="J409" s="13">
        <v>0.67431554999999976</v>
      </c>
      <c r="K409" s="90">
        <v>3.3715777499999997</v>
      </c>
      <c r="L409" s="42">
        <v>2027</v>
      </c>
      <c r="M409" s="90">
        <v>3.3715777499999997</v>
      </c>
      <c r="N409" s="43" t="s">
        <v>1108</v>
      </c>
      <c r="O409" s="41" t="s">
        <v>42</v>
      </c>
      <c r="P409" s="13">
        <v>0</v>
      </c>
      <c r="Q409" s="13">
        <v>0</v>
      </c>
      <c r="R409" s="13">
        <v>0</v>
      </c>
      <c r="S409" s="13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</row>
    <row r="410" spans="1:31" ht="31.5" x14ac:dyDescent="0.25">
      <c r="A410" s="24" t="s">
        <v>128</v>
      </c>
      <c r="B410" s="21" t="s">
        <v>887</v>
      </c>
      <c r="C410" s="104" t="s">
        <v>2184</v>
      </c>
      <c r="D410" s="13">
        <v>5.1926819399999991</v>
      </c>
      <c r="E410" s="43" t="s">
        <v>110</v>
      </c>
      <c r="F410" s="13">
        <v>5.1926819399999991</v>
      </c>
      <c r="G410" s="67">
        <v>0</v>
      </c>
      <c r="H410" s="67">
        <v>0</v>
      </c>
      <c r="I410" s="13">
        <v>4.3272349500000002</v>
      </c>
      <c r="J410" s="13">
        <v>0.86544698999999881</v>
      </c>
      <c r="K410" s="90">
        <v>4.3272349500000002</v>
      </c>
      <c r="L410" s="42">
        <v>2023</v>
      </c>
      <c r="M410" s="90">
        <v>4.3272349500000002</v>
      </c>
      <c r="N410" s="43" t="s">
        <v>1109</v>
      </c>
      <c r="O410" s="41" t="s">
        <v>42</v>
      </c>
      <c r="P410" s="13">
        <v>0</v>
      </c>
      <c r="Q410" s="13">
        <v>0</v>
      </c>
      <c r="R410" s="13">
        <v>0</v>
      </c>
      <c r="S410" s="13">
        <v>24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</row>
    <row r="411" spans="1:31" ht="31.5" x14ac:dyDescent="0.25">
      <c r="A411" s="24" t="s">
        <v>128</v>
      </c>
      <c r="B411" s="21" t="s">
        <v>888</v>
      </c>
      <c r="C411" s="104" t="s">
        <v>2185</v>
      </c>
      <c r="D411" s="13">
        <v>2.4501951600000003</v>
      </c>
      <c r="E411" s="43" t="s">
        <v>110</v>
      </c>
      <c r="F411" s="13">
        <v>2.4501951600000003</v>
      </c>
      <c r="G411" s="67">
        <v>0</v>
      </c>
      <c r="H411" s="67">
        <v>0</v>
      </c>
      <c r="I411" s="13">
        <v>2.0418293000000003</v>
      </c>
      <c r="J411" s="13">
        <v>0.40836585999999997</v>
      </c>
      <c r="K411" s="90">
        <v>2.0418293000000003</v>
      </c>
      <c r="L411" s="42">
        <v>2023</v>
      </c>
      <c r="M411" s="90">
        <v>2.0418293000000003</v>
      </c>
      <c r="N411" s="43" t="s">
        <v>1110</v>
      </c>
      <c r="O411" s="41" t="s">
        <v>42</v>
      </c>
      <c r="P411" s="13">
        <v>0</v>
      </c>
      <c r="Q411" s="13">
        <v>0</v>
      </c>
      <c r="R411" s="13">
        <v>0</v>
      </c>
      <c r="S411" s="13">
        <v>2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</row>
    <row r="412" spans="1:31" ht="47.25" x14ac:dyDescent="0.25">
      <c r="A412" s="24" t="s">
        <v>128</v>
      </c>
      <c r="B412" s="21" t="s">
        <v>889</v>
      </c>
      <c r="C412" s="104" t="s">
        <v>2186</v>
      </c>
      <c r="D412" s="13">
        <v>1.5073496039999998</v>
      </c>
      <c r="E412" s="43" t="s">
        <v>110</v>
      </c>
      <c r="F412" s="13">
        <v>1.5073496039999998</v>
      </c>
      <c r="G412" s="67">
        <v>0</v>
      </c>
      <c r="H412" s="67">
        <v>0</v>
      </c>
      <c r="I412" s="13">
        <v>1.2561246699999999</v>
      </c>
      <c r="J412" s="13">
        <v>0.2512249339999999</v>
      </c>
      <c r="K412" s="90">
        <v>1.2561246699999999</v>
      </c>
      <c r="L412" s="42">
        <v>2027</v>
      </c>
      <c r="M412" s="90">
        <v>1.2561246699999999</v>
      </c>
      <c r="N412" s="43" t="s">
        <v>1111</v>
      </c>
      <c r="O412" s="41" t="s">
        <v>42</v>
      </c>
      <c r="P412" s="13">
        <v>0</v>
      </c>
      <c r="Q412" s="13">
        <v>0</v>
      </c>
      <c r="R412" s="13">
        <v>0</v>
      </c>
      <c r="S412" s="13">
        <v>1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</row>
    <row r="413" spans="1:31" ht="47.25" x14ac:dyDescent="0.25">
      <c r="A413" s="24" t="s">
        <v>128</v>
      </c>
      <c r="B413" s="21" t="s">
        <v>890</v>
      </c>
      <c r="C413" s="104" t="s">
        <v>2187</v>
      </c>
      <c r="D413" s="13">
        <v>0.60773434799999992</v>
      </c>
      <c r="E413" s="43" t="s">
        <v>110</v>
      </c>
      <c r="F413" s="13">
        <v>0.60773434799999992</v>
      </c>
      <c r="G413" s="67">
        <v>0</v>
      </c>
      <c r="H413" s="67">
        <v>0</v>
      </c>
      <c r="I413" s="13">
        <v>0.50644529000000005</v>
      </c>
      <c r="J413" s="13">
        <v>0.10128905799999988</v>
      </c>
      <c r="K413" s="90">
        <v>0.50644529000000005</v>
      </c>
      <c r="L413" s="42">
        <v>2027</v>
      </c>
      <c r="M413" s="90">
        <v>0.50644529000000005</v>
      </c>
      <c r="N413" s="43" t="s">
        <v>1112</v>
      </c>
      <c r="O413" s="41" t="s">
        <v>42</v>
      </c>
      <c r="P413" s="13">
        <v>0</v>
      </c>
      <c r="Q413" s="13">
        <v>0</v>
      </c>
      <c r="R413" s="13">
        <v>0</v>
      </c>
      <c r="S413" s="13">
        <v>1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</row>
    <row r="414" spans="1:31" ht="47.25" x14ac:dyDescent="0.25">
      <c r="A414" s="24" t="s">
        <v>128</v>
      </c>
      <c r="B414" s="21" t="s">
        <v>891</v>
      </c>
      <c r="C414" s="104" t="s">
        <v>2188</v>
      </c>
      <c r="D414" s="13">
        <v>1.0049258639999998</v>
      </c>
      <c r="E414" s="43" t="s">
        <v>110</v>
      </c>
      <c r="F414" s="13">
        <v>1.0049258639999998</v>
      </c>
      <c r="G414" s="67">
        <v>0</v>
      </c>
      <c r="H414" s="67">
        <v>0</v>
      </c>
      <c r="I414" s="13">
        <v>0.83743822000000001</v>
      </c>
      <c r="J414" s="13">
        <v>0.16748764399999982</v>
      </c>
      <c r="K414" s="90">
        <v>0.83743822000000001</v>
      </c>
      <c r="L414" s="42">
        <v>2027</v>
      </c>
      <c r="M414" s="90">
        <v>0.83743822000000001</v>
      </c>
      <c r="N414" s="43" t="s">
        <v>1113</v>
      </c>
      <c r="O414" s="41" t="s">
        <v>42</v>
      </c>
      <c r="P414" s="13">
        <v>0</v>
      </c>
      <c r="Q414" s="13">
        <v>0</v>
      </c>
      <c r="R414" s="13">
        <v>0</v>
      </c>
      <c r="S414" s="13">
        <v>1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</row>
    <row r="415" spans="1:31" ht="31.5" x14ac:dyDescent="0.25">
      <c r="A415" s="24" t="s">
        <v>128</v>
      </c>
      <c r="B415" s="21" t="s">
        <v>892</v>
      </c>
      <c r="C415" s="104" t="s">
        <v>2189</v>
      </c>
      <c r="D415" s="13">
        <v>4.8648827279999995</v>
      </c>
      <c r="E415" s="43" t="s">
        <v>110</v>
      </c>
      <c r="F415" s="13">
        <v>4.8648827279999995</v>
      </c>
      <c r="G415" s="67">
        <v>0</v>
      </c>
      <c r="H415" s="67">
        <v>0</v>
      </c>
      <c r="I415" s="13">
        <v>4.0540689399999996</v>
      </c>
      <c r="J415" s="13">
        <v>0.81081378799999992</v>
      </c>
      <c r="K415" s="90">
        <v>4.0540689400000005</v>
      </c>
      <c r="L415" s="42">
        <v>2027</v>
      </c>
      <c r="M415" s="90">
        <v>4.0540689400000005</v>
      </c>
      <c r="N415" s="43" t="s">
        <v>1114</v>
      </c>
      <c r="O415" s="41" t="s">
        <v>42</v>
      </c>
      <c r="P415" s="13">
        <v>0</v>
      </c>
      <c r="Q415" s="13">
        <v>0</v>
      </c>
      <c r="R415" s="13">
        <v>0</v>
      </c>
      <c r="S415" s="13">
        <v>1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</row>
    <row r="416" spans="1:31" ht="31.5" x14ac:dyDescent="0.25">
      <c r="A416" s="24" t="s">
        <v>128</v>
      </c>
      <c r="B416" s="21" t="s">
        <v>893</v>
      </c>
      <c r="C416" s="104" t="s">
        <v>2190</v>
      </c>
      <c r="D416" s="13">
        <v>0.16722820799999999</v>
      </c>
      <c r="E416" s="43" t="s">
        <v>110</v>
      </c>
      <c r="F416" s="13">
        <v>0.16722820799999999</v>
      </c>
      <c r="G416" s="67">
        <v>0</v>
      </c>
      <c r="H416" s="67">
        <v>0</v>
      </c>
      <c r="I416" s="13">
        <v>0.13935684000000001</v>
      </c>
      <c r="J416" s="13">
        <v>2.787136799999998E-2</v>
      </c>
      <c r="K416" s="90">
        <v>0.13935684000000001</v>
      </c>
      <c r="L416" s="42">
        <v>2023</v>
      </c>
      <c r="M416" s="90">
        <v>0.13935684000000001</v>
      </c>
      <c r="N416" s="43" t="s">
        <v>1115</v>
      </c>
      <c r="O416" s="41" t="s">
        <v>42</v>
      </c>
      <c r="P416" s="13">
        <v>0</v>
      </c>
      <c r="Q416" s="13">
        <v>0</v>
      </c>
      <c r="R416" s="13">
        <v>0</v>
      </c>
      <c r="S416" s="13">
        <v>1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</row>
    <row r="417" spans="1:31" ht="15.75" x14ac:dyDescent="0.25">
      <c r="A417" s="24" t="s">
        <v>128</v>
      </c>
      <c r="B417" s="21" t="s">
        <v>1429</v>
      </c>
      <c r="C417" s="104" t="s">
        <v>2191</v>
      </c>
      <c r="D417" s="13">
        <v>0.69609045599999997</v>
      </c>
      <c r="E417" s="43" t="s">
        <v>110</v>
      </c>
      <c r="F417" s="13">
        <v>0.69609045599999997</v>
      </c>
      <c r="G417" s="67">
        <v>0</v>
      </c>
      <c r="H417" s="67">
        <v>0</v>
      </c>
      <c r="I417" s="13">
        <v>0.58007538000000003</v>
      </c>
      <c r="J417" s="13">
        <v>0.11601507599999994</v>
      </c>
      <c r="K417" s="90">
        <v>0.58007538000000003</v>
      </c>
      <c r="L417" s="42">
        <v>2023</v>
      </c>
      <c r="M417" s="90">
        <v>0.58007538000000003</v>
      </c>
      <c r="N417" s="43" t="s">
        <v>1116</v>
      </c>
      <c r="O417" s="41" t="s">
        <v>42</v>
      </c>
      <c r="P417" s="13">
        <v>0</v>
      </c>
      <c r="Q417" s="13">
        <v>0</v>
      </c>
      <c r="R417" s="13">
        <v>0</v>
      </c>
      <c r="S417" s="13">
        <v>1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</row>
    <row r="418" spans="1:31" ht="31.5" x14ac:dyDescent="0.25">
      <c r="A418" s="24" t="s">
        <v>128</v>
      </c>
      <c r="B418" s="21" t="s">
        <v>894</v>
      </c>
      <c r="C418" s="104" t="s">
        <v>2192</v>
      </c>
      <c r="D418" s="13">
        <v>0.97862264399999987</v>
      </c>
      <c r="E418" s="43" t="s">
        <v>110</v>
      </c>
      <c r="F418" s="13">
        <v>0.97862264399999987</v>
      </c>
      <c r="G418" s="67">
        <v>0</v>
      </c>
      <c r="H418" s="67">
        <v>0</v>
      </c>
      <c r="I418" s="13">
        <v>0.81551887000000001</v>
      </c>
      <c r="J418" s="13">
        <v>0.16310377399999987</v>
      </c>
      <c r="K418" s="90">
        <v>0.81551887000000001</v>
      </c>
      <c r="L418" s="42">
        <v>2026</v>
      </c>
      <c r="M418" s="90">
        <v>0.81551887000000001</v>
      </c>
      <c r="N418" s="43" t="s">
        <v>1117</v>
      </c>
      <c r="O418" s="41" t="s">
        <v>42</v>
      </c>
      <c r="P418" s="13">
        <v>0</v>
      </c>
      <c r="Q418" s="13">
        <v>0</v>
      </c>
      <c r="R418" s="13">
        <v>0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</row>
    <row r="419" spans="1:31" ht="31.5" x14ac:dyDescent="0.25">
      <c r="A419" s="24" t="s">
        <v>128</v>
      </c>
      <c r="B419" s="21" t="s">
        <v>895</v>
      </c>
      <c r="C419" s="104" t="s">
        <v>2193</v>
      </c>
      <c r="D419" s="13">
        <v>0.55357340399999999</v>
      </c>
      <c r="E419" s="43" t="s">
        <v>110</v>
      </c>
      <c r="F419" s="13">
        <v>0.55357340399999999</v>
      </c>
      <c r="G419" s="67">
        <v>0</v>
      </c>
      <c r="H419" s="67">
        <v>0</v>
      </c>
      <c r="I419" s="13">
        <v>0.46131116999999999</v>
      </c>
      <c r="J419" s="13">
        <v>9.2262233999999999E-2</v>
      </c>
      <c r="K419" s="90">
        <v>0.46131116999999999</v>
      </c>
      <c r="L419" s="42">
        <v>2026</v>
      </c>
      <c r="M419" s="90">
        <v>0.46131116999999999</v>
      </c>
      <c r="N419" s="43" t="s">
        <v>1118</v>
      </c>
      <c r="O419" s="41" t="s">
        <v>42</v>
      </c>
      <c r="P419" s="13">
        <v>0</v>
      </c>
      <c r="Q419" s="13">
        <v>0</v>
      </c>
      <c r="R419" s="13">
        <v>0</v>
      </c>
      <c r="S419" s="13">
        <v>1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</row>
    <row r="420" spans="1:31" ht="78.75" x14ac:dyDescent="0.25">
      <c r="A420" s="24" t="s">
        <v>128</v>
      </c>
      <c r="B420" s="21" t="s">
        <v>896</v>
      </c>
      <c r="C420" s="104" t="s">
        <v>2194</v>
      </c>
      <c r="D420" s="13">
        <v>0.42609791999999996</v>
      </c>
      <c r="E420" s="43" t="s">
        <v>110</v>
      </c>
      <c r="F420" s="13">
        <v>0.42609791999999996</v>
      </c>
      <c r="G420" s="67">
        <v>0</v>
      </c>
      <c r="H420" s="67">
        <v>0</v>
      </c>
      <c r="I420" s="13">
        <v>0.3550816</v>
      </c>
      <c r="J420" s="13">
        <v>7.1016319999999966E-2</v>
      </c>
      <c r="K420" s="90">
        <v>0.3550816</v>
      </c>
      <c r="L420" s="42">
        <v>2026</v>
      </c>
      <c r="M420" s="90">
        <v>0.3550816</v>
      </c>
      <c r="N420" s="43" t="s">
        <v>1119</v>
      </c>
      <c r="O420" s="41" t="s">
        <v>42</v>
      </c>
      <c r="P420" s="13">
        <v>0</v>
      </c>
      <c r="Q420" s="13">
        <v>0</v>
      </c>
      <c r="R420" s="13">
        <v>0</v>
      </c>
      <c r="S420" s="13">
        <v>1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</row>
    <row r="421" spans="1:31" ht="78.75" x14ac:dyDescent="0.25">
      <c r="A421" s="24" t="s">
        <v>128</v>
      </c>
      <c r="B421" s="21" t="s">
        <v>1430</v>
      </c>
      <c r="C421" s="104" t="s">
        <v>2195</v>
      </c>
      <c r="D421" s="13">
        <v>0.44038550399999998</v>
      </c>
      <c r="E421" s="43" t="s">
        <v>110</v>
      </c>
      <c r="F421" s="13">
        <v>0.44038550399999998</v>
      </c>
      <c r="G421" s="67">
        <v>0</v>
      </c>
      <c r="H421" s="67">
        <v>0</v>
      </c>
      <c r="I421" s="13">
        <v>0.36698791999999997</v>
      </c>
      <c r="J421" s="13">
        <v>7.3397584000000016E-2</v>
      </c>
      <c r="K421" s="90">
        <v>0.36698791999999997</v>
      </c>
      <c r="L421" s="42">
        <v>2026</v>
      </c>
      <c r="M421" s="90">
        <v>0.36698791999999997</v>
      </c>
      <c r="N421" s="43" t="s">
        <v>1119</v>
      </c>
      <c r="O421" s="41" t="s">
        <v>42</v>
      </c>
      <c r="P421" s="13">
        <v>0</v>
      </c>
      <c r="Q421" s="13">
        <v>0</v>
      </c>
      <c r="R421" s="13">
        <v>0</v>
      </c>
      <c r="S421" s="13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</row>
    <row r="422" spans="1:31" ht="78.75" x14ac:dyDescent="0.25">
      <c r="A422" s="24" t="s">
        <v>128</v>
      </c>
      <c r="B422" s="21" t="s">
        <v>897</v>
      </c>
      <c r="C422" s="104" t="s">
        <v>2196</v>
      </c>
      <c r="D422" s="13">
        <v>1.1211491519999999</v>
      </c>
      <c r="E422" s="43" t="s">
        <v>110</v>
      </c>
      <c r="F422" s="13">
        <v>1.1211491519999999</v>
      </c>
      <c r="G422" s="67">
        <v>0</v>
      </c>
      <c r="H422" s="67">
        <v>0</v>
      </c>
      <c r="I422" s="13">
        <v>0.93429096</v>
      </c>
      <c r="J422" s="13">
        <v>0.18685819199999987</v>
      </c>
      <c r="K422" s="90">
        <v>0.93429096</v>
      </c>
      <c r="L422" s="42">
        <v>2026</v>
      </c>
      <c r="M422" s="90">
        <v>0.93429096</v>
      </c>
      <c r="N422" s="43" t="s">
        <v>1119</v>
      </c>
      <c r="O422" s="41" t="s">
        <v>42</v>
      </c>
      <c r="P422" s="13">
        <v>0</v>
      </c>
      <c r="Q422" s="13">
        <v>0</v>
      </c>
      <c r="R422" s="13">
        <v>0</v>
      </c>
      <c r="S422" s="13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</row>
    <row r="423" spans="1:31" ht="31.5" x14ac:dyDescent="0.25">
      <c r="A423" s="24" t="s">
        <v>128</v>
      </c>
      <c r="B423" s="21" t="s">
        <v>898</v>
      </c>
      <c r="C423" s="104" t="s">
        <v>2197</v>
      </c>
      <c r="D423" s="13">
        <v>0.26123545200000003</v>
      </c>
      <c r="E423" s="43" t="s">
        <v>110</v>
      </c>
      <c r="F423" s="13">
        <v>0.26123545200000003</v>
      </c>
      <c r="G423" s="67">
        <v>0</v>
      </c>
      <c r="H423" s="67">
        <v>0</v>
      </c>
      <c r="I423" s="13">
        <v>0.21769621</v>
      </c>
      <c r="J423" s="13">
        <v>4.3539242000000034E-2</v>
      </c>
      <c r="K423" s="90">
        <v>0.21769621</v>
      </c>
      <c r="L423" s="42">
        <v>2026</v>
      </c>
      <c r="M423" s="90">
        <v>0.21769621</v>
      </c>
      <c r="N423" s="43" t="s">
        <v>1120</v>
      </c>
      <c r="O423" s="41" t="s">
        <v>42</v>
      </c>
      <c r="P423" s="13">
        <v>0</v>
      </c>
      <c r="Q423" s="13">
        <v>0</v>
      </c>
      <c r="R423" s="13">
        <v>0</v>
      </c>
      <c r="S423" s="13">
        <v>1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</row>
    <row r="424" spans="1:31" ht="31.5" x14ac:dyDescent="0.25">
      <c r="A424" s="24" t="s">
        <v>128</v>
      </c>
      <c r="B424" s="21" t="s">
        <v>899</v>
      </c>
      <c r="C424" s="104" t="s">
        <v>2198</v>
      </c>
      <c r="D424" s="13">
        <v>0.19130821200000001</v>
      </c>
      <c r="E424" s="43" t="s">
        <v>110</v>
      </c>
      <c r="F424" s="13">
        <v>0.19130821200000001</v>
      </c>
      <c r="G424" s="67">
        <v>0</v>
      </c>
      <c r="H424" s="67">
        <v>0</v>
      </c>
      <c r="I424" s="13">
        <v>0.15942350999999999</v>
      </c>
      <c r="J424" s="13">
        <v>3.1884702000000015E-2</v>
      </c>
      <c r="K424" s="90">
        <v>0.15942350999999999</v>
      </c>
      <c r="L424" s="42">
        <v>2026</v>
      </c>
      <c r="M424" s="90">
        <v>0.15942350999999999</v>
      </c>
      <c r="N424" s="43" t="s">
        <v>1121</v>
      </c>
      <c r="O424" s="41" t="s">
        <v>42</v>
      </c>
      <c r="P424" s="13">
        <v>0</v>
      </c>
      <c r="Q424" s="13">
        <v>0</v>
      </c>
      <c r="R424" s="13">
        <v>0</v>
      </c>
      <c r="S424" s="13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</row>
    <row r="425" spans="1:31" ht="31.5" x14ac:dyDescent="0.25">
      <c r="A425" s="24" t="s">
        <v>128</v>
      </c>
      <c r="B425" s="21" t="s">
        <v>900</v>
      </c>
      <c r="C425" s="104" t="s">
        <v>2199</v>
      </c>
      <c r="D425" s="13">
        <v>0.20876571599999999</v>
      </c>
      <c r="E425" s="43" t="s">
        <v>110</v>
      </c>
      <c r="F425" s="13">
        <v>0.20876571599999999</v>
      </c>
      <c r="G425" s="67">
        <v>0</v>
      </c>
      <c r="H425" s="67">
        <v>0</v>
      </c>
      <c r="I425" s="13">
        <v>0.17397143000000001</v>
      </c>
      <c r="J425" s="13">
        <v>3.479428599999998E-2</v>
      </c>
      <c r="K425" s="90">
        <v>0.17397143000000001</v>
      </c>
      <c r="L425" s="42">
        <v>2026</v>
      </c>
      <c r="M425" s="90">
        <v>0.17397143000000001</v>
      </c>
      <c r="N425" s="43" t="s">
        <v>1121</v>
      </c>
      <c r="O425" s="41" t="s">
        <v>42</v>
      </c>
      <c r="P425" s="13">
        <v>0</v>
      </c>
      <c r="Q425" s="13">
        <v>0</v>
      </c>
      <c r="R425" s="13">
        <v>0</v>
      </c>
      <c r="S425" s="13">
        <v>1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</row>
    <row r="426" spans="1:31" ht="31.5" x14ac:dyDescent="0.25">
      <c r="A426" s="24" t="s">
        <v>128</v>
      </c>
      <c r="B426" s="21" t="s">
        <v>1431</v>
      </c>
      <c r="C426" s="104" t="s">
        <v>2200</v>
      </c>
      <c r="D426" s="13">
        <v>0.154219632</v>
      </c>
      <c r="E426" s="43" t="s">
        <v>110</v>
      </c>
      <c r="F426" s="13">
        <v>0.154219632</v>
      </c>
      <c r="G426" s="67">
        <v>0</v>
      </c>
      <c r="H426" s="67">
        <v>0</v>
      </c>
      <c r="I426" s="13">
        <v>0.12851636</v>
      </c>
      <c r="J426" s="13">
        <v>2.5703271999999999E-2</v>
      </c>
      <c r="K426" s="90">
        <v>0.12851636</v>
      </c>
      <c r="L426" s="42">
        <v>2026</v>
      </c>
      <c r="M426" s="90">
        <v>0.12851636</v>
      </c>
      <c r="N426" s="43" t="s">
        <v>2089</v>
      </c>
      <c r="O426" s="41" t="s">
        <v>42</v>
      </c>
      <c r="P426" s="13">
        <v>0</v>
      </c>
      <c r="Q426" s="13">
        <v>0</v>
      </c>
      <c r="R426" s="13">
        <v>0</v>
      </c>
      <c r="S426" s="13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</row>
    <row r="427" spans="1:31" ht="31.5" x14ac:dyDescent="0.25">
      <c r="A427" s="24" t="s">
        <v>128</v>
      </c>
      <c r="B427" s="21" t="s">
        <v>901</v>
      </c>
      <c r="C427" s="104" t="s">
        <v>2201</v>
      </c>
      <c r="D427" s="13">
        <v>0.22573773599999999</v>
      </c>
      <c r="E427" s="43" t="s">
        <v>110</v>
      </c>
      <c r="F427" s="13">
        <v>0.22573773599999999</v>
      </c>
      <c r="G427" s="67">
        <v>0</v>
      </c>
      <c r="H427" s="67">
        <v>0</v>
      </c>
      <c r="I427" s="13">
        <v>0.18811478000000001</v>
      </c>
      <c r="J427" s="13">
        <v>3.7622955999999985E-2</v>
      </c>
      <c r="K427" s="90">
        <v>0.18811478000000001</v>
      </c>
      <c r="L427" s="42">
        <v>2026</v>
      </c>
      <c r="M427" s="90">
        <v>0.18811478000000001</v>
      </c>
      <c r="N427" s="43" t="s">
        <v>1121</v>
      </c>
      <c r="O427" s="41" t="s">
        <v>42</v>
      </c>
      <c r="P427" s="13">
        <v>0</v>
      </c>
      <c r="Q427" s="13">
        <v>0</v>
      </c>
      <c r="R427" s="13">
        <v>0</v>
      </c>
      <c r="S427" s="13">
        <v>1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</row>
    <row r="428" spans="1:31" ht="31.5" x14ac:dyDescent="0.25">
      <c r="A428" s="24" t="s">
        <v>128</v>
      </c>
      <c r="B428" s="21" t="s">
        <v>902</v>
      </c>
      <c r="C428" s="104" t="s">
        <v>2202</v>
      </c>
      <c r="D428" s="13">
        <v>0.30640355999999996</v>
      </c>
      <c r="E428" s="43" t="s">
        <v>110</v>
      </c>
      <c r="F428" s="13">
        <v>0.30640355999999996</v>
      </c>
      <c r="G428" s="67">
        <v>0</v>
      </c>
      <c r="H428" s="67">
        <v>0</v>
      </c>
      <c r="I428" s="13">
        <v>0.25533630000000002</v>
      </c>
      <c r="J428" s="13">
        <v>5.1067259999999948E-2</v>
      </c>
      <c r="K428" s="90">
        <v>0.25533630000000002</v>
      </c>
      <c r="L428" s="42">
        <v>2026</v>
      </c>
      <c r="M428" s="90">
        <v>0.25533630000000002</v>
      </c>
      <c r="N428" s="43" t="s">
        <v>1122</v>
      </c>
      <c r="O428" s="41" t="s">
        <v>42</v>
      </c>
      <c r="P428" s="13">
        <v>0</v>
      </c>
      <c r="Q428" s="13">
        <v>0</v>
      </c>
      <c r="R428" s="13">
        <v>0</v>
      </c>
      <c r="S428" s="13">
        <v>1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</row>
    <row r="429" spans="1:31" ht="31.5" x14ac:dyDescent="0.25">
      <c r="A429" s="24" t="s">
        <v>128</v>
      </c>
      <c r="B429" s="21" t="s">
        <v>903</v>
      </c>
      <c r="C429" s="104" t="s">
        <v>2203</v>
      </c>
      <c r="D429" s="13">
        <v>0.21697752000000001</v>
      </c>
      <c r="E429" s="43" t="s">
        <v>110</v>
      </c>
      <c r="F429" s="13">
        <v>0.21697752000000001</v>
      </c>
      <c r="G429" s="67">
        <v>0</v>
      </c>
      <c r="H429" s="67">
        <v>0</v>
      </c>
      <c r="I429" s="13">
        <v>0.18081460000000002</v>
      </c>
      <c r="J429" s="13">
        <v>3.6162919999999987E-2</v>
      </c>
      <c r="K429" s="90">
        <v>0.18081460000000002</v>
      </c>
      <c r="L429" s="42">
        <v>2026</v>
      </c>
      <c r="M429" s="90">
        <v>0.18081460000000002</v>
      </c>
      <c r="N429" s="43" t="s">
        <v>1043</v>
      </c>
      <c r="O429" s="41" t="s">
        <v>42</v>
      </c>
      <c r="P429" s="13">
        <v>0</v>
      </c>
      <c r="Q429" s="13">
        <v>0</v>
      </c>
      <c r="R429" s="13">
        <v>0</v>
      </c>
      <c r="S429" s="13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</row>
    <row r="430" spans="1:31" ht="31.5" x14ac:dyDescent="0.25">
      <c r="A430" s="24" t="s">
        <v>128</v>
      </c>
      <c r="B430" s="21" t="s">
        <v>904</v>
      </c>
      <c r="C430" s="104" t="s">
        <v>2204</v>
      </c>
      <c r="D430" s="13">
        <v>1.0900346999999999</v>
      </c>
      <c r="E430" s="43" t="s">
        <v>110</v>
      </c>
      <c r="F430" s="13">
        <v>1.0900346999999999</v>
      </c>
      <c r="G430" s="67">
        <v>0</v>
      </c>
      <c r="H430" s="67">
        <v>0</v>
      </c>
      <c r="I430" s="13">
        <v>0.90836225000000004</v>
      </c>
      <c r="J430" s="13">
        <v>0.18167244999999987</v>
      </c>
      <c r="K430" s="90">
        <v>0.90836225000000004</v>
      </c>
      <c r="L430" s="42">
        <v>2026</v>
      </c>
      <c r="M430" s="90">
        <v>0.90836225000000004</v>
      </c>
      <c r="N430" s="43" t="s">
        <v>1123</v>
      </c>
      <c r="O430" s="41" t="s">
        <v>42</v>
      </c>
      <c r="P430" s="13">
        <v>0</v>
      </c>
      <c r="Q430" s="13">
        <v>0</v>
      </c>
      <c r="R430" s="13">
        <v>0</v>
      </c>
      <c r="S430" s="13">
        <v>1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</row>
    <row r="431" spans="1:31" ht="31.5" x14ac:dyDescent="0.25">
      <c r="A431" s="24" t="s">
        <v>128</v>
      </c>
      <c r="B431" s="21" t="s">
        <v>905</v>
      </c>
      <c r="C431" s="104" t="s">
        <v>2205</v>
      </c>
      <c r="D431" s="13">
        <v>9.7636109999999992</v>
      </c>
      <c r="E431" s="43" t="s">
        <v>110</v>
      </c>
      <c r="F431" s="13">
        <v>9.7636109999999992</v>
      </c>
      <c r="G431" s="67">
        <v>0</v>
      </c>
      <c r="H431" s="67">
        <v>0</v>
      </c>
      <c r="I431" s="13">
        <v>8.1363424999999996</v>
      </c>
      <c r="J431" s="13">
        <v>1.6272684999999996</v>
      </c>
      <c r="K431" s="90">
        <v>8.1363424999999996</v>
      </c>
      <c r="L431" s="42">
        <v>2026</v>
      </c>
      <c r="M431" s="90">
        <v>8.1363424999999996</v>
      </c>
      <c r="N431" s="43" t="s">
        <v>1124</v>
      </c>
      <c r="O431" s="41" t="s">
        <v>42</v>
      </c>
      <c r="P431" s="13">
        <v>0</v>
      </c>
      <c r="Q431" s="13">
        <v>0</v>
      </c>
      <c r="R431" s="13">
        <v>0</v>
      </c>
      <c r="S431" s="13">
        <v>2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</row>
    <row r="432" spans="1:31" ht="15.75" x14ac:dyDescent="0.25">
      <c r="A432" s="24" t="s">
        <v>128</v>
      </c>
      <c r="B432" s="21" t="s">
        <v>906</v>
      </c>
      <c r="C432" s="104" t="s">
        <v>2206</v>
      </c>
      <c r="D432" s="13">
        <v>0.15586233599999999</v>
      </c>
      <c r="E432" s="43" t="s">
        <v>110</v>
      </c>
      <c r="F432" s="13">
        <v>0.15586233599999999</v>
      </c>
      <c r="G432" s="67">
        <v>0</v>
      </c>
      <c r="H432" s="67">
        <v>0</v>
      </c>
      <c r="I432" s="13">
        <v>0.12988527999999999</v>
      </c>
      <c r="J432" s="13">
        <v>2.5977055999999998E-2</v>
      </c>
      <c r="K432" s="90">
        <v>0.12988527999999999</v>
      </c>
      <c r="L432" s="42">
        <v>2026</v>
      </c>
      <c r="M432" s="90">
        <v>0.12988527999999999</v>
      </c>
      <c r="N432" s="43" t="s">
        <v>1125</v>
      </c>
      <c r="O432" s="41" t="s">
        <v>42</v>
      </c>
      <c r="P432" s="13">
        <v>0</v>
      </c>
      <c r="Q432" s="13">
        <v>0</v>
      </c>
      <c r="R432" s="13">
        <v>0</v>
      </c>
      <c r="S432" s="13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</row>
    <row r="433" spans="1:31" ht="31.5" x14ac:dyDescent="0.25">
      <c r="A433" s="24" t="s">
        <v>128</v>
      </c>
      <c r="B433" s="21" t="s">
        <v>907</v>
      </c>
      <c r="C433" s="104" t="s">
        <v>2207</v>
      </c>
      <c r="D433" s="13">
        <v>1.684567116</v>
      </c>
      <c r="E433" s="43" t="s">
        <v>110</v>
      </c>
      <c r="F433" s="13">
        <v>1.684567116</v>
      </c>
      <c r="G433" s="67">
        <v>0</v>
      </c>
      <c r="H433" s="67">
        <v>0</v>
      </c>
      <c r="I433" s="13">
        <v>1.4038059300000001</v>
      </c>
      <c r="J433" s="13">
        <v>0.28076118599999988</v>
      </c>
      <c r="K433" s="90">
        <v>1.4038059300000001</v>
      </c>
      <c r="L433" s="42">
        <v>2026</v>
      </c>
      <c r="M433" s="90">
        <v>1.4038059300000001</v>
      </c>
      <c r="N433" s="43" t="s">
        <v>91</v>
      </c>
      <c r="O433" s="41" t="s">
        <v>42</v>
      </c>
      <c r="P433" s="13">
        <v>0</v>
      </c>
      <c r="Q433" s="13">
        <v>0</v>
      </c>
      <c r="R433" s="13">
        <v>0</v>
      </c>
      <c r="S433" s="13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</row>
    <row r="434" spans="1:31" ht="31.5" x14ac:dyDescent="0.25">
      <c r="A434" s="24" t="s">
        <v>128</v>
      </c>
      <c r="B434" s="21" t="s">
        <v>908</v>
      </c>
      <c r="C434" s="104" t="s">
        <v>2208</v>
      </c>
      <c r="D434" s="13">
        <v>0.56060415600000002</v>
      </c>
      <c r="E434" s="43" t="s">
        <v>110</v>
      </c>
      <c r="F434" s="13">
        <v>0.56060415600000002</v>
      </c>
      <c r="G434" s="67">
        <v>0</v>
      </c>
      <c r="H434" s="67">
        <v>0</v>
      </c>
      <c r="I434" s="13">
        <v>0.46717013000000002</v>
      </c>
      <c r="J434" s="13">
        <v>9.3434026000000003E-2</v>
      </c>
      <c r="K434" s="90">
        <v>0.46717012999999996</v>
      </c>
      <c r="L434" s="42">
        <v>2026</v>
      </c>
      <c r="M434" s="90">
        <v>0.46717012999999996</v>
      </c>
      <c r="N434" s="43" t="s">
        <v>1126</v>
      </c>
      <c r="O434" s="41" t="s">
        <v>42</v>
      </c>
      <c r="P434" s="13">
        <v>0</v>
      </c>
      <c r="Q434" s="13">
        <v>0</v>
      </c>
      <c r="R434" s="13">
        <v>0</v>
      </c>
      <c r="S434" s="13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</row>
    <row r="435" spans="1:31" ht="31.5" x14ac:dyDescent="0.25">
      <c r="A435" s="24" t="s">
        <v>128</v>
      </c>
      <c r="B435" s="21" t="s">
        <v>909</v>
      </c>
      <c r="C435" s="104" t="s">
        <v>2209</v>
      </c>
      <c r="D435" s="13">
        <v>0.75256912799999998</v>
      </c>
      <c r="E435" s="43" t="s">
        <v>110</v>
      </c>
      <c r="F435" s="13">
        <v>0.75256912799999998</v>
      </c>
      <c r="G435" s="67">
        <v>0</v>
      </c>
      <c r="H435" s="67">
        <v>0</v>
      </c>
      <c r="I435" s="13">
        <v>0.62714093999999998</v>
      </c>
      <c r="J435" s="13">
        <v>0.125428188</v>
      </c>
      <c r="K435" s="90">
        <v>0.62714093999999998</v>
      </c>
      <c r="L435" s="42">
        <v>2026</v>
      </c>
      <c r="M435" s="90">
        <v>0.62714093999999998</v>
      </c>
      <c r="N435" s="43" t="s">
        <v>1127</v>
      </c>
      <c r="O435" s="41" t="s">
        <v>42</v>
      </c>
      <c r="P435" s="13">
        <v>0</v>
      </c>
      <c r="Q435" s="13">
        <v>0</v>
      </c>
      <c r="R435" s="13">
        <v>0</v>
      </c>
      <c r="S435" s="13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</row>
    <row r="436" spans="1:31" ht="15.75" x14ac:dyDescent="0.25">
      <c r="A436" s="24" t="s">
        <v>128</v>
      </c>
      <c r="B436" s="21" t="s">
        <v>910</v>
      </c>
      <c r="C436" s="104" t="s">
        <v>2210</v>
      </c>
      <c r="D436" s="13">
        <v>0.44421587999999995</v>
      </c>
      <c r="E436" s="43" t="s">
        <v>110</v>
      </c>
      <c r="F436" s="13">
        <v>0.44421587999999995</v>
      </c>
      <c r="G436" s="67">
        <v>0</v>
      </c>
      <c r="H436" s="67">
        <v>0</v>
      </c>
      <c r="I436" s="13">
        <v>0.37017989999999995</v>
      </c>
      <c r="J436" s="13">
        <v>7.4035980000000001E-2</v>
      </c>
      <c r="K436" s="90">
        <v>0.37017989999999995</v>
      </c>
      <c r="L436" s="42">
        <v>2026</v>
      </c>
      <c r="M436" s="90">
        <v>0.37017989999999995</v>
      </c>
      <c r="N436" s="43" t="s">
        <v>1128</v>
      </c>
      <c r="O436" s="41" t="s">
        <v>42</v>
      </c>
      <c r="P436" s="13">
        <v>0</v>
      </c>
      <c r="Q436" s="13">
        <v>0</v>
      </c>
      <c r="R436" s="13">
        <v>0</v>
      </c>
      <c r="S436" s="13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</row>
    <row r="437" spans="1:31" ht="31.5" x14ac:dyDescent="0.25">
      <c r="A437" s="24" t="s">
        <v>128</v>
      </c>
      <c r="B437" s="21" t="s">
        <v>911</v>
      </c>
      <c r="C437" s="104" t="s">
        <v>2211</v>
      </c>
      <c r="D437" s="13">
        <v>0.237233112</v>
      </c>
      <c r="E437" s="43" t="s">
        <v>110</v>
      </c>
      <c r="F437" s="13">
        <v>0.237233112</v>
      </c>
      <c r="G437" s="67">
        <v>0</v>
      </c>
      <c r="H437" s="67">
        <v>0</v>
      </c>
      <c r="I437" s="13">
        <v>0.19769426000000001</v>
      </c>
      <c r="J437" s="13">
        <v>3.9538851999999985E-2</v>
      </c>
      <c r="K437" s="90">
        <v>0.19769426000000001</v>
      </c>
      <c r="L437" s="42">
        <v>2026</v>
      </c>
      <c r="M437" s="90">
        <v>0.19769426000000001</v>
      </c>
      <c r="N437" s="43" t="s">
        <v>1129</v>
      </c>
      <c r="O437" s="41" t="s">
        <v>42</v>
      </c>
      <c r="P437" s="13">
        <v>0</v>
      </c>
      <c r="Q437" s="13">
        <v>0</v>
      </c>
      <c r="R437" s="13">
        <v>0</v>
      </c>
      <c r="S437" s="13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</row>
    <row r="438" spans="1:31" ht="31.5" x14ac:dyDescent="0.25">
      <c r="A438" s="24" t="s">
        <v>128</v>
      </c>
      <c r="B438" s="21" t="s">
        <v>912</v>
      </c>
      <c r="C438" s="104" t="s">
        <v>2212</v>
      </c>
      <c r="D438" s="13">
        <v>1.019939556</v>
      </c>
      <c r="E438" s="43" t="s">
        <v>110</v>
      </c>
      <c r="F438" s="13">
        <v>1.019939556</v>
      </c>
      <c r="G438" s="67">
        <v>0</v>
      </c>
      <c r="H438" s="67">
        <v>0</v>
      </c>
      <c r="I438" s="13">
        <v>0.84994963000000001</v>
      </c>
      <c r="J438" s="13">
        <v>0.16998992599999996</v>
      </c>
      <c r="K438" s="90">
        <v>0.84994963000000001</v>
      </c>
      <c r="L438" s="42">
        <v>2026</v>
      </c>
      <c r="M438" s="90">
        <v>0.84994963000000001</v>
      </c>
      <c r="N438" s="43" t="s">
        <v>1130</v>
      </c>
      <c r="O438" s="41" t="s">
        <v>42</v>
      </c>
      <c r="P438" s="13">
        <v>0</v>
      </c>
      <c r="Q438" s="13">
        <v>0</v>
      </c>
      <c r="R438" s="13">
        <v>0</v>
      </c>
      <c r="S438" s="13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</row>
    <row r="439" spans="1:31" ht="31.5" x14ac:dyDescent="0.25">
      <c r="A439" s="24" t="s">
        <v>128</v>
      </c>
      <c r="B439" s="21" t="s">
        <v>913</v>
      </c>
      <c r="C439" s="104" t="s">
        <v>2213</v>
      </c>
      <c r="D439" s="13">
        <v>0.517399728</v>
      </c>
      <c r="E439" s="43" t="s">
        <v>110</v>
      </c>
      <c r="F439" s="13">
        <v>0.517399728</v>
      </c>
      <c r="G439" s="67">
        <v>0</v>
      </c>
      <c r="H439" s="67">
        <v>0</v>
      </c>
      <c r="I439" s="13">
        <v>0.43116644000000004</v>
      </c>
      <c r="J439" s="13">
        <v>8.6233287999999964E-2</v>
      </c>
      <c r="K439" s="90">
        <v>0.43116644000000004</v>
      </c>
      <c r="L439" s="42">
        <v>2026</v>
      </c>
      <c r="M439" s="90">
        <v>0.43116644000000004</v>
      </c>
      <c r="N439" s="43" t="s">
        <v>1131</v>
      </c>
      <c r="O439" s="41" t="s">
        <v>42</v>
      </c>
      <c r="P439" s="13">
        <v>0</v>
      </c>
      <c r="Q439" s="13">
        <v>0</v>
      </c>
      <c r="R439" s="13">
        <v>0</v>
      </c>
      <c r="S439" s="13">
        <v>2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</row>
    <row r="440" spans="1:31" ht="31.5" x14ac:dyDescent="0.25">
      <c r="A440" s="24" t="s">
        <v>128</v>
      </c>
      <c r="B440" s="21" t="s">
        <v>914</v>
      </c>
      <c r="C440" s="104" t="s">
        <v>2214</v>
      </c>
      <c r="D440" s="13">
        <v>8.6892497639999995</v>
      </c>
      <c r="E440" s="43" t="s">
        <v>110</v>
      </c>
      <c r="F440" s="13">
        <v>8.6892497639999995</v>
      </c>
      <c r="G440" s="67">
        <v>0</v>
      </c>
      <c r="H440" s="67">
        <v>0</v>
      </c>
      <c r="I440" s="13">
        <v>7.2410414699999999</v>
      </c>
      <c r="J440" s="13">
        <v>1.4482082939999996</v>
      </c>
      <c r="K440" s="90">
        <v>7.2410414699999999</v>
      </c>
      <c r="L440" s="42">
        <v>2026</v>
      </c>
      <c r="M440" s="90">
        <v>7.2410414699999999</v>
      </c>
      <c r="N440" s="43" t="s">
        <v>1132</v>
      </c>
      <c r="O440" s="41" t="s">
        <v>42</v>
      </c>
      <c r="P440" s="13">
        <v>0</v>
      </c>
      <c r="Q440" s="13">
        <v>0</v>
      </c>
      <c r="R440" s="13">
        <v>0</v>
      </c>
      <c r="S440" s="13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</row>
    <row r="441" spans="1:31" ht="15.75" x14ac:dyDescent="0.25">
      <c r="A441" s="24" t="s">
        <v>128</v>
      </c>
      <c r="B441" s="21" t="s">
        <v>915</v>
      </c>
      <c r="C441" s="104" t="s">
        <v>2215</v>
      </c>
      <c r="D441" s="13">
        <v>6.3470419559999991</v>
      </c>
      <c r="E441" s="43" t="s">
        <v>110</v>
      </c>
      <c r="F441" s="13">
        <v>6.3470419559999991</v>
      </c>
      <c r="G441" s="67">
        <v>0</v>
      </c>
      <c r="H441" s="67">
        <v>0</v>
      </c>
      <c r="I441" s="13">
        <v>5.28920163</v>
      </c>
      <c r="J441" s="13">
        <v>1.0578403259999991</v>
      </c>
      <c r="K441" s="90">
        <v>5.28920163</v>
      </c>
      <c r="L441" s="42">
        <v>2025</v>
      </c>
      <c r="M441" s="90">
        <v>5.28920163</v>
      </c>
      <c r="N441" s="43" t="s">
        <v>1133</v>
      </c>
      <c r="O441" s="41" t="s">
        <v>42</v>
      </c>
      <c r="P441" s="13">
        <v>0</v>
      </c>
      <c r="Q441" s="13">
        <v>0</v>
      </c>
      <c r="R441" s="13">
        <v>0</v>
      </c>
      <c r="S441" s="13">
        <v>2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</row>
    <row r="442" spans="1:31" ht="31.5" x14ac:dyDescent="0.25">
      <c r="A442" s="24" t="s">
        <v>128</v>
      </c>
      <c r="B442" s="21" t="s">
        <v>916</v>
      </c>
      <c r="C442" s="104" t="s">
        <v>2216</v>
      </c>
      <c r="D442" s="13">
        <v>6.3470419559999991</v>
      </c>
      <c r="E442" s="43" t="s">
        <v>110</v>
      </c>
      <c r="F442" s="13">
        <v>6.3470419559999991</v>
      </c>
      <c r="G442" s="67">
        <v>0</v>
      </c>
      <c r="H442" s="67">
        <v>0</v>
      </c>
      <c r="I442" s="13">
        <v>5.28920163</v>
      </c>
      <c r="J442" s="13">
        <v>1.0578403259999991</v>
      </c>
      <c r="K442" s="90">
        <v>5.28920163</v>
      </c>
      <c r="L442" s="42">
        <v>2025</v>
      </c>
      <c r="M442" s="90">
        <v>5.28920163</v>
      </c>
      <c r="N442" s="43" t="s">
        <v>1134</v>
      </c>
      <c r="O442" s="41" t="s">
        <v>42</v>
      </c>
      <c r="P442" s="13">
        <v>0</v>
      </c>
      <c r="Q442" s="13">
        <v>0</v>
      </c>
      <c r="R442" s="13">
        <v>0</v>
      </c>
      <c r="S442" s="13">
        <v>2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</row>
    <row r="443" spans="1:31" ht="31.5" x14ac:dyDescent="0.25">
      <c r="A443" s="24" t="s">
        <v>128</v>
      </c>
      <c r="B443" s="21" t="s">
        <v>917</v>
      </c>
      <c r="C443" s="104" t="s">
        <v>2217</v>
      </c>
      <c r="D443" s="13">
        <v>6.6507478080000002</v>
      </c>
      <c r="E443" s="43" t="s">
        <v>110</v>
      </c>
      <c r="F443" s="13">
        <v>6.6507478080000002</v>
      </c>
      <c r="G443" s="67">
        <v>0</v>
      </c>
      <c r="H443" s="67">
        <v>0</v>
      </c>
      <c r="I443" s="13">
        <v>5.5422898400000005</v>
      </c>
      <c r="J443" s="13">
        <v>1.1084579679999997</v>
      </c>
      <c r="K443" s="90">
        <v>5.5422898400000005</v>
      </c>
      <c r="L443" s="42">
        <v>2025</v>
      </c>
      <c r="M443" s="90">
        <v>5.5422898400000005</v>
      </c>
      <c r="N443" s="43" t="s">
        <v>1134</v>
      </c>
      <c r="O443" s="41" t="s">
        <v>42</v>
      </c>
      <c r="P443" s="13">
        <v>0</v>
      </c>
      <c r="Q443" s="13">
        <v>0</v>
      </c>
      <c r="R443" s="13">
        <v>0</v>
      </c>
      <c r="S443" s="13">
        <v>2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</row>
    <row r="444" spans="1:31" ht="15.75" x14ac:dyDescent="0.25">
      <c r="A444" s="24" t="s">
        <v>128</v>
      </c>
      <c r="B444" s="21" t="s">
        <v>918</v>
      </c>
      <c r="C444" s="104" t="s">
        <v>2218</v>
      </c>
      <c r="D444" s="13">
        <v>7.2305408759999992</v>
      </c>
      <c r="E444" s="43" t="s">
        <v>110</v>
      </c>
      <c r="F444" s="13">
        <v>7.2305408759999992</v>
      </c>
      <c r="G444" s="67">
        <v>0</v>
      </c>
      <c r="H444" s="67">
        <v>0</v>
      </c>
      <c r="I444" s="13">
        <v>6.0254507299999993</v>
      </c>
      <c r="J444" s="13">
        <v>1.2050901459999999</v>
      </c>
      <c r="K444" s="90">
        <v>6.0254507299999993</v>
      </c>
      <c r="L444" s="42">
        <v>2025</v>
      </c>
      <c r="M444" s="90">
        <v>6.0254507299999993</v>
      </c>
      <c r="N444" s="43" t="s">
        <v>1042</v>
      </c>
      <c r="O444" s="41" t="s">
        <v>42</v>
      </c>
      <c r="P444" s="13">
        <v>0</v>
      </c>
      <c r="Q444" s="13">
        <v>0</v>
      </c>
      <c r="R444" s="13">
        <v>0</v>
      </c>
      <c r="S444" s="13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</row>
    <row r="445" spans="1:31" ht="31.5" x14ac:dyDescent="0.25">
      <c r="A445" s="24" t="s">
        <v>128</v>
      </c>
      <c r="B445" s="21" t="s">
        <v>919</v>
      </c>
      <c r="C445" s="104" t="s">
        <v>2219</v>
      </c>
      <c r="D445" s="13">
        <v>7.3324697639999998</v>
      </c>
      <c r="E445" s="43" t="s">
        <v>110</v>
      </c>
      <c r="F445" s="13">
        <v>7.3324697639999998</v>
      </c>
      <c r="G445" s="67">
        <v>0</v>
      </c>
      <c r="H445" s="67">
        <v>0</v>
      </c>
      <c r="I445" s="13">
        <v>6.1103914699999997</v>
      </c>
      <c r="J445" s="13">
        <v>1.2220782940000001</v>
      </c>
      <c r="K445" s="90">
        <v>6.1103914699999997</v>
      </c>
      <c r="L445" s="42">
        <v>2025</v>
      </c>
      <c r="M445" s="90">
        <v>6.1103914699999997</v>
      </c>
      <c r="N445" s="43" t="s">
        <v>1134</v>
      </c>
      <c r="O445" s="41" t="s">
        <v>42</v>
      </c>
      <c r="P445" s="13">
        <v>0</v>
      </c>
      <c r="Q445" s="13">
        <v>0</v>
      </c>
      <c r="R445" s="13">
        <v>0</v>
      </c>
      <c r="S445" s="13">
        <v>2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</row>
    <row r="446" spans="1:31" ht="31.5" x14ac:dyDescent="0.25">
      <c r="A446" s="24" t="s">
        <v>128</v>
      </c>
      <c r="B446" s="21" t="s">
        <v>920</v>
      </c>
      <c r="C446" s="104" t="s">
        <v>2220</v>
      </c>
      <c r="D446" s="13">
        <v>7.2619392119999997</v>
      </c>
      <c r="E446" s="43" t="s">
        <v>110</v>
      </c>
      <c r="F446" s="13">
        <v>7.2619392119999997</v>
      </c>
      <c r="G446" s="67">
        <v>0</v>
      </c>
      <c r="H446" s="67">
        <v>0</v>
      </c>
      <c r="I446" s="13">
        <v>6.05161601</v>
      </c>
      <c r="J446" s="13">
        <v>1.2103232019999997</v>
      </c>
      <c r="K446" s="90">
        <v>6.05161601</v>
      </c>
      <c r="L446" s="42">
        <v>2025</v>
      </c>
      <c r="M446" s="90">
        <v>6.05161601</v>
      </c>
      <c r="N446" s="43" t="s">
        <v>1135</v>
      </c>
      <c r="O446" s="41" t="s">
        <v>42</v>
      </c>
      <c r="P446" s="13">
        <v>0</v>
      </c>
      <c r="Q446" s="13">
        <v>0</v>
      </c>
      <c r="R446" s="13">
        <v>0</v>
      </c>
      <c r="S446" s="13">
        <v>2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</row>
    <row r="447" spans="1:31" ht="31.5" x14ac:dyDescent="0.25">
      <c r="A447" s="24" t="s">
        <v>128</v>
      </c>
      <c r="B447" s="21" t="s">
        <v>1432</v>
      </c>
      <c r="C447" s="104" t="s">
        <v>572</v>
      </c>
      <c r="D447" s="13">
        <v>0.72190702799999995</v>
      </c>
      <c r="E447" s="43" t="s">
        <v>110</v>
      </c>
      <c r="F447" s="13">
        <v>0.72190702799999995</v>
      </c>
      <c r="G447" s="67">
        <v>0</v>
      </c>
      <c r="H447" s="67">
        <v>0</v>
      </c>
      <c r="I447" s="13">
        <v>0.60158919</v>
      </c>
      <c r="J447" s="13">
        <v>0.12031783799999995</v>
      </c>
      <c r="K447" s="90">
        <v>0.60158919</v>
      </c>
      <c r="L447" s="42">
        <v>2023</v>
      </c>
      <c r="M447" s="90">
        <v>0.60158919</v>
      </c>
      <c r="N447" s="43" t="s">
        <v>88</v>
      </c>
      <c r="O447" s="41" t="s">
        <v>42</v>
      </c>
      <c r="P447" s="13">
        <v>0</v>
      </c>
      <c r="Q447" s="13">
        <v>0</v>
      </c>
      <c r="R447" s="13">
        <v>0</v>
      </c>
      <c r="S447" s="13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</row>
    <row r="448" spans="1:31" ht="15.75" x14ac:dyDescent="0.25">
      <c r="A448" s="24" t="s">
        <v>128</v>
      </c>
      <c r="B448" s="21" t="s">
        <v>573</v>
      </c>
      <c r="C448" s="104" t="s">
        <v>574</v>
      </c>
      <c r="D448" s="13">
        <v>0.16238535600000001</v>
      </c>
      <c r="E448" s="43" t="s">
        <v>110</v>
      </c>
      <c r="F448" s="13">
        <v>0.16238535600000001</v>
      </c>
      <c r="G448" s="67">
        <v>0</v>
      </c>
      <c r="H448" s="67">
        <v>0</v>
      </c>
      <c r="I448" s="13">
        <v>0.13532113000000001</v>
      </c>
      <c r="J448" s="13">
        <v>2.7064225999999997E-2</v>
      </c>
      <c r="K448" s="90">
        <v>0.13532113000000001</v>
      </c>
      <c r="L448" s="42">
        <v>2023</v>
      </c>
      <c r="M448" s="90">
        <v>0.13532113000000001</v>
      </c>
      <c r="N448" s="43" t="s">
        <v>88</v>
      </c>
      <c r="O448" s="41" t="s">
        <v>42</v>
      </c>
      <c r="P448" s="13">
        <v>0</v>
      </c>
      <c r="Q448" s="13">
        <v>0</v>
      </c>
      <c r="R448" s="13">
        <v>0</v>
      </c>
      <c r="S448" s="13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</row>
    <row r="449" spans="1:31" ht="15.75" x14ac:dyDescent="0.25">
      <c r="A449" s="24" t="s">
        <v>128</v>
      </c>
      <c r="B449" s="21" t="s">
        <v>575</v>
      </c>
      <c r="C449" s="104" t="s">
        <v>576</v>
      </c>
      <c r="D449" s="13">
        <v>0.159480132</v>
      </c>
      <c r="E449" s="43" t="s">
        <v>110</v>
      </c>
      <c r="F449" s="13">
        <v>0.159480132</v>
      </c>
      <c r="G449" s="67">
        <v>0</v>
      </c>
      <c r="H449" s="67">
        <v>0</v>
      </c>
      <c r="I449" s="13">
        <v>0.13290011000000002</v>
      </c>
      <c r="J449" s="13">
        <v>2.6580021999999981E-2</v>
      </c>
      <c r="K449" s="90">
        <v>0.13290011000000002</v>
      </c>
      <c r="L449" s="42">
        <v>2024</v>
      </c>
      <c r="M449" s="90">
        <v>0.13290011000000002</v>
      </c>
      <c r="N449" s="43" t="s">
        <v>88</v>
      </c>
      <c r="O449" s="41" t="s">
        <v>42</v>
      </c>
      <c r="P449" s="13">
        <v>0</v>
      </c>
      <c r="Q449" s="13">
        <v>0</v>
      </c>
      <c r="R449" s="13">
        <v>0</v>
      </c>
      <c r="S449" s="13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</row>
    <row r="450" spans="1:31" ht="15.75" x14ac:dyDescent="0.25">
      <c r="A450" s="24" t="s">
        <v>128</v>
      </c>
      <c r="B450" s="21" t="s">
        <v>577</v>
      </c>
      <c r="C450" s="104" t="s">
        <v>578</v>
      </c>
      <c r="D450" s="13">
        <v>0.8294850359999999</v>
      </c>
      <c r="E450" s="43" t="s">
        <v>110</v>
      </c>
      <c r="F450" s="13">
        <v>0.8294850359999999</v>
      </c>
      <c r="G450" s="67">
        <v>0</v>
      </c>
      <c r="H450" s="67">
        <v>0</v>
      </c>
      <c r="I450" s="13">
        <v>0.69123752999999999</v>
      </c>
      <c r="J450" s="13">
        <v>0.13824750599999991</v>
      </c>
      <c r="K450" s="90">
        <v>0.69123752999999999</v>
      </c>
      <c r="L450" s="42">
        <v>2023</v>
      </c>
      <c r="M450" s="90">
        <v>0.69123752999999999</v>
      </c>
      <c r="N450" s="43" t="s">
        <v>88</v>
      </c>
      <c r="O450" s="41" t="s">
        <v>42</v>
      </c>
      <c r="P450" s="13">
        <v>0</v>
      </c>
      <c r="Q450" s="13">
        <v>0</v>
      </c>
      <c r="R450" s="13">
        <v>0</v>
      </c>
      <c r="S450" s="13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</row>
    <row r="451" spans="1:31" ht="15.75" x14ac:dyDescent="0.25">
      <c r="A451" s="24" t="s">
        <v>128</v>
      </c>
      <c r="B451" s="21" t="s">
        <v>579</v>
      </c>
      <c r="C451" s="104" t="s">
        <v>580</v>
      </c>
      <c r="D451" s="13">
        <v>0</v>
      </c>
      <c r="E451" s="43" t="s">
        <v>110</v>
      </c>
      <c r="F451" s="13">
        <v>0</v>
      </c>
      <c r="G451" s="67">
        <v>0</v>
      </c>
      <c r="H451" s="67">
        <v>0</v>
      </c>
      <c r="I451" s="13">
        <v>0</v>
      </c>
      <c r="J451" s="13">
        <v>0</v>
      </c>
      <c r="K451" s="90">
        <v>0</v>
      </c>
      <c r="L451" s="42" t="s">
        <v>42</v>
      </c>
      <c r="M451" s="90">
        <v>0</v>
      </c>
      <c r="N451" s="43" t="s">
        <v>88</v>
      </c>
      <c r="O451" s="41" t="s">
        <v>42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</row>
    <row r="452" spans="1:31" ht="15.75" x14ac:dyDescent="0.25">
      <c r="A452" s="24" t="s">
        <v>128</v>
      </c>
      <c r="B452" s="21" t="s">
        <v>581</v>
      </c>
      <c r="C452" s="104" t="s">
        <v>582</v>
      </c>
      <c r="D452" s="13">
        <v>0</v>
      </c>
      <c r="E452" s="43" t="s">
        <v>110</v>
      </c>
      <c r="F452" s="13">
        <v>0</v>
      </c>
      <c r="G452" s="67">
        <v>0</v>
      </c>
      <c r="H452" s="67">
        <v>0</v>
      </c>
      <c r="I452" s="13">
        <v>0</v>
      </c>
      <c r="J452" s="13">
        <v>0</v>
      </c>
      <c r="K452" s="90">
        <v>0</v>
      </c>
      <c r="L452" s="42" t="s">
        <v>42</v>
      </c>
      <c r="M452" s="90">
        <v>0</v>
      </c>
      <c r="N452" s="43" t="s">
        <v>115</v>
      </c>
      <c r="O452" s="41" t="s">
        <v>42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</row>
    <row r="453" spans="1:31" ht="15.75" x14ac:dyDescent="0.25">
      <c r="A453" s="24" t="s">
        <v>128</v>
      </c>
      <c r="B453" s="21" t="s">
        <v>583</v>
      </c>
      <c r="C453" s="104" t="s">
        <v>584</v>
      </c>
      <c r="D453" s="13">
        <v>0</v>
      </c>
      <c r="E453" s="43" t="s">
        <v>110</v>
      </c>
      <c r="F453" s="13">
        <v>0</v>
      </c>
      <c r="G453" s="67">
        <v>0</v>
      </c>
      <c r="H453" s="67">
        <v>0</v>
      </c>
      <c r="I453" s="13">
        <v>0</v>
      </c>
      <c r="J453" s="13">
        <v>0</v>
      </c>
      <c r="K453" s="90">
        <v>0</v>
      </c>
      <c r="L453" s="42" t="s">
        <v>42</v>
      </c>
      <c r="M453" s="90">
        <v>0</v>
      </c>
      <c r="N453" s="43" t="s">
        <v>115</v>
      </c>
      <c r="O453" s="41" t="s">
        <v>42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</row>
    <row r="454" spans="1:31" ht="15.75" x14ac:dyDescent="0.25">
      <c r="A454" s="24" t="s">
        <v>128</v>
      </c>
      <c r="B454" s="21" t="s">
        <v>585</v>
      </c>
      <c r="C454" s="104" t="s">
        <v>586</v>
      </c>
      <c r="D454" s="13">
        <v>0</v>
      </c>
      <c r="E454" s="43" t="s">
        <v>110</v>
      </c>
      <c r="F454" s="13">
        <v>0</v>
      </c>
      <c r="G454" s="67">
        <v>0</v>
      </c>
      <c r="H454" s="67">
        <v>0</v>
      </c>
      <c r="I454" s="13">
        <v>0</v>
      </c>
      <c r="J454" s="13">
        <v>0</v>
      </c>
      <c r="K454" s="90">
        <v>0</v>
      </c>
      <c r="L454" s="42" t="s">
        <v>42</v>
      </c>
      <c r="M454" s="90">
        <v>0</v>
      </c>
      <c r="N454" s="43" t="s">
        <v>115</v>
      </c>
      <c r="O454" s="41" t="s">
        <v>42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</row>
    <row r="455" spans="1:31" ht="15.75" x14ac:dyDescent="0.25">
      <c r="A455" s="24" t="s">
        <v>128</v>
      </c>
      <c r="B455" s="21" t="s">
        <v>587</v>
      </c>
      <c r="C455" s="104" t="s">
        <v>588</v>
      </c>
      <c r="D455" s="13">
        <v>0</v>
      </c>
      <c r="E455" s="43" t="s">
        <v>110</v>
      </c>
      <c r="F455" s="13">
        <v>0</v>
      </c>
      <c r="G455" s="67">
        <v>0</v>
      </c>
      <c r="H455" s="67">
        <v>0</v>
      </c>
      <c r="I455" s="13">
        <v>0</v>
      </c>
      <c r="J455" s="13">
        <v>0</v>
      </c>
      <c r="K455" s="90">
        <v>0</v>
      </c>
      <c r="L455" s="42" t="s">
        <v>42</v>
      </c>
      <c r="M455" s="90">
        <v>0</v>
      </c>
      <c r="N455" s="43" t="s">
        <v>115</v>
      </c>
      <c r="O455" s="41" t="s">
        <v>42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</row>
    <row r="456" spans="1:31" ht="31.5" x14ac:dyDescent="0.25">
      <c r="A456" s="24" t="s">
        <v>128</v>
      </c>
      <c r="B456" s="21" t="s">
        <v>589</v>
      </c>
      <c r="C456" s="104" t="s">
        <v>590</v>
      </c>
      <c r="D456" s="13">
        <v>0</v>
      </c>
      <c r="E456" s="43" t="s">
        <v>110</v>
      </c>
      <c r="F456" s="13">
        <v>0</v>
      </c>
      <c r="G456" s="67">
        <v>0</v>
      </c>
      <c r="H456" s="67">
        <v>0</v>
      </c>
      <c r="I456" s="13">
        <v>0</v>
      </c>
      <c r="J456" s="13">
        <v>0</v>
      </c>
      <c r="K456" s="90">
        <v>0</v>
      </c>
      <c r="L456" s="42" t="s">
        <v>42</v>
      </c>
      <c r="M456" s="90">
        <v>0</v>
      </c>
      <c r="N456" s="43" t="s">
        <v>90</v>
      </c>
      <c r="O456" s="41" t="s">
        <v>42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</row>
    <row r="457" spans="1:31" ht="15.75" x14ac:dyDescent="0.25">
      <c r="A457" s="24" t="s">
        <v>128</v>
      </c>
      <c r="B457" s="21" t="s">
        <v>1433</v>
      </c>
      <c r="C457" s="104" t="s">
        <v>591</v>
      </c>
      <c r="D457" s="13">
        <v>16.205666808</v>
      </c>
      <c r="E457" s="43" t="s">
        <v>110</v>
      </c>
      <c r="F457" s="13">
        <v>16.205666808</v>
      </c>
      <c r="G457" s="67">
        <v>0</v>
      </c>
      <c r="H457" s="67">
        <v>0</v>
      </c>
      <c r="I457" s="13">
        <v>13.504722340000001</v>
      </c>
      <c r="J457" s="13">
        <v>2.7009444679999994</v>
      </c>
      <c r="K457" s="90">
        <v>13.504722340000001</v>
      </c>
      <c r="L457" s="42">
        <v>2023</v>
      </c>
      <c r="M457" s="90">
        <v>13.504722340000001</v>
      </c>
      <c r="N457" s="43" t="s">
        <v>115</v>
      </c>
      <c r="O457" s="41" t="s">
        <v>42</v>
      </c>
      <c r="P457" s="13">
        <v>0</v>
      </c>
      <c r="Q457" s="13">
        <v>0</v>
      </c>
      <c r="R457" s="13">
        <v>0</v>
      </c>
      <c r="S457" s="13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</row>
    <row r="458" spans="1:31" ht="15.75" x14ac:dyDescent="0.25">
      <c r="A458" s="24" t="s">
        <v>128</v>
      </c>
      <c r="B458" s="21" t="s">
        <v>592</v>
      </c>
      <c r="C458" s="104" t="s">
        <v>593</v>
      </c>
      <c r="D458" s="13">
        <v>0</v>
      </c>
      <c r="E458" s="43" t="s">
        <v>110</v>
      </c>
      <c r="F458" s="13">
        <v>0</v>
      </c>
      <c r="G458" s="67">
        <v>0</v>
      </c>
      <c r="H458" s="67">
        <v>0</v>
      </c>
      <c r="I458" s="13">
        <v>0</v>
      </c>
      <c r="J458" s="13">
        <v>0</v>
      </c>
      <c r="K458" s="90">
        <v>0</v>
      </c>
      <c r="L458" s="42" t="s">
        <v>42</v>
      </c>
      <c r="M458" s="90">
        <v>0</v>
      </c>
      <c r="N458" s="43" t="s">
        <v>115</v>
      </c>
      <c r="O458" s="41" t="s">
        <v>42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</row>
    <row r="459" spans="1:31" ht="15.75" x14ac:dyDescent="0.25">
      <c r="A459" s="24" t="s">
        <v>128</v>
      </c>
      <c r="B459" s="21" t="s">
        <v>594</v>
      </c>
      <c r="C459" s="104" t="s">
        <v>595</v>
      </c>
      <c r="D459" s="13">
        <v>0</v>
      </c>
      <c r="E459" s="43" t="s">
        <v>110</v>
      </c>
      <c r="F459" s="13">
        <v>0</v>
      </c>
      <c r="G459" s="67">
        <v>0</v>
      </c>
      <c r="H459" s="67">
        <v>0</v>
      </c>
      <c r="I459" s="13">
        <v>0</v>
      </c>
      <c r="J459" s="13">
        <v>0</v>
      </c>
      <c r="K459" s="90">
        <v>0</v>
      </c>
      <c r="L459" s="42" t="s">
        <v>42</v>
      </c>
      <c r="M459" s="90">
        <v>0</v>
      </c>
      <c r="N459" s="43" t="s">
        <v>115</v>
      </c>
      <c r="O459" s="41" t="s">
        <v>42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</row>
    <row r="460" spans="1:31" ht="15.75" x14ac:dyDescent="0.25">
      <c r="A460" s="24" t="s">
        <v>128</v>
      </c>
      <c r="B460" s="21" t="s">
        <v>596</v>
      </c>
      <c r="C460" s="104" t="s">
        <v>597</v>
      </c>
      <c r="D460" s="13">
        <v>0</v>
      </c>
      <c r="E460" s="43" t="s">
        <v>110</v>
      </c>
      <c r="F460" s="13">
        <v>0</v>
      </c>
      <c r="G460" s="67">
        <v>0</v>
      </c>
      <c r="H460" s="67">
        <v>0</v>
      </c>
      <c r="I460" s="13">
        <v>0</v>
      </c>
      <c r="J460" s="13">
        <v>0</v>
      </c>
      <c r="K460" s="90">
        <v>0</v>
      </c>
      <c r="L460" s="42" t="s">
        <v>42</v>
      </c>
      <c r="M460" s="90">
        <v>0</v>
      </c>
      <c r="N460" s="43" t="s">
        <v>115</v>
      </c>
      <c r="O460" s="41" t="s">
        <v>42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</row>
    <row r="461" spans="1:31" ht="15.75" x14ac:dyDescent="0.25">
      <c r="A461" s="24" t="s">
        <v>128</v>
      </c>
      <c r="B461" s="21" t="s">
        <v>598</v>
      </c>
      <c r="C461" s="17" t="s">
        <v>599</v>
      </c>
      <c r="D461" s="13">
        <v>0.50356944000000003</v>
      </c>
      <c r="E461" s="43" t="s">
        <v>2076</v>
      </c>
      <c r="F461" s="13">
        <v>0.50356944000000003</v>
      </c>
      <c r="G461" s="67">
        <v>0</v>
      </c>
      <c r="H461" s="67">
        <v>0</v>
      </c>
      <c r="I461" s="13">
        <v>0.41964120000000005</v>
      </c>
      <c r="J461" s="13">
        <v>8.392823999999996E-2</v>
      </c>
      <c r="K461" s="90">
        <v>0.41964120000000005</v>
      </c>
      <c r="L461" s="42">
        <v>2022</v>
      </c>
      <c r="M461" s="90">
        <v>0.40940799999999999</v>
      </c>
      <c r="N461" s="43" t="s">
        <v>88</v>
      </c>
      <c r="O461" s="41" t="s">
        <v>42</v>
      </c>
      <c r="P461" s="13">
        <v>0</v>
      </c>
      <c r="Q461" s="13">
        <v>0</v>
      </c>
      <c r="R461" s="13">
        <v>0</v>
      </c>
      <c r="S461" s="13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</row>
    <row r="462" spans="1:31" ht="15.75" x14ac:dyDescent="0.25">
      <c r="A462" s="24" t="s">
        <v>128</v>
      </c>
      <c r="B462" s="21" t="s">
        <v>369</v>
      </c>
      <c r="C462" s="17" t="s">
        <v>370</v>
      </c>
      <c r="D462" s="13">
        <v>0.410157624</v>
      </c>
      <c r="E462" s="43" t="s">
        <v>110</v>
      </c>
      <c r="F462" s="13">
        <v>0.410157624</v>
      </c>
      <c r="G462" s="67">
        <v>0</v>
      </c>
      <c r="H462" s="67">
        <v>0</v>
      </c>
      <c r="I462" s="13">
        <v>0.34179802000000004</v>
      </c>
      <c r="J462" s="13">
        <v>6.8359603999999963E-2</v>
      </c>
      <c r="K462" s="90">
        <v>0.34179802000000004</v>
      </c>
      <c r="L462" s="42">
        <v>2024</v>
      </c>
      <c r="M462" s="90">
        <v>0.34179802000000004</v>
      </c>
      <c r="N462" s="43" t="s">
        <v>88</v>
      </c>
      <c r="O462" s="41" t="s">
        <v>42</v>
      </c>
      <c r="P462" s="13">
        <v>0</v>
      </c>
      <c r="Q462" s="13">
        <v>0</v>
      </c>
      <c r="R462" s="13">
        <v>0</v>
      </c>
      <c r="S462" s="13">
        <v>3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</row>
    <row r="463" spans="1:31" ht="15.75" x14ac:dyDescent="0.25">
      <c r="A463" s="24" t="s">
        <v>128</v>
      </c>
      <c r="B463" s="21" t="s">
        <v>921</v>
      </c>
      <c r="C463" s="17" t="s">
        <v>600</v>
      </c>
      <c r="D463" s="13">
        <v>0.98607600000000006</v>
      </c>
      <c r="E463" s="43" t="s">
        <v>2076</v>
      </c>
      <c r="F463" s="13">
        <v>0.98607600000000006</v>
      </c>
      <c r="G463" s="67">
        <v>0</v>
      </c>
      <c r="H463" s="67">
        <v>0</v>
      </c>
      <c r="I463" s="13">
        <v>0.82173000000000007</v>
      </c>
      <c r="J463" s="13">
        <v>0.16434599999999999</v>
      </c>
      <c r="K463" s="90">
        <v>0.82173000000000007</v>
      </c>
      <c r="L463" s="42">
        <v>2021</v>
      </c>
      <c r="M463" s="90">
        <v>2.2464423199999999</v>
      </c>
      <c r="N463" s="43" t="s">
        <v>114</v>
      </c>
      <c r="O463" s="41" t="s">
        <v>42</v>
      </c>
      <c r="P463" s="13">
        <v>0</v>
      </c>
      <c r="Q463" s="13">
        <v>0</v>
      </c>
      <c r="R463" s="13">
        <v>0</v>
      </c>
      <c r="S463" s="13">
        <v>3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</row>
    <row r="464" spans="1:31" ht="31.5" x14ac:dyDescent="0.25">
      <c r="A464" s="24" t="s">
        <v>128</v>
      </c>
      <c r="B464" s="21" t="s">
        <v>218</v>
      </c>
      <c r="C464" s="25" t="s">
        <v>219</v>
      </c>
      <c r="D464" s="13">
        <v>0</v>
      </c>
      <c r="E464" s="43" t="s">
        <v>110</v>
      </c>
      <c r="F464" s="13">
        <v>0</v>
      </c>
      <c r="G464" s="67">
        <v>0</v>
      </c>
      <c r="H464" s="67">
        <v>0</v>
      </c>
      <c r="I464" s="13">
        <v>0</v>
      </c>
      <c r="J464" s="13">
        <v>0</v>
      </c>
      <c r="K464" s="90">
        <v>0</v>
      </c>
      <c r="L464" s="42" t="s">
        <v>42</v>
      </c>
      <c r="M464" s="90">
        <v>0</v>
      </c>
      <c r="N464" s="43" t="s">
        <v>115</v>
      </c>
      <c r="O464" s="41" t="s">
        <v>42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</row>
    <row r="465" spans="1:31" ht="15.75" x14ac:dyDescent="0.25">
      <c r="A465" s="24" t="s">
        <v>128</v>
      </c>
      <c r="B465" s="21" t="s">
        <v>73</v>
      </c>
      <c r="C465" s="17" t="s">
        <v>74</v>
      </c>
      <c r="D465" s="13">
        <v>9</v>
      </c>
      <c r="E465" s="43" t="s">
        <v>110</v>
      </c>
      <c r="F465" s="13">
        <v>0</v>
      </c>
      <c r="G465" s="67">
        <v>0</v>
      </c>
      <c r="H465" s="67">
        <v>0</v>
      </c>
      <c r="I465" s="13">
        <v>0</v>
      </c>
      <c r="J465" s="13">
        <v>0</v>
      </c>
      <c r="K465" s="90">
        <v>0</v>
      </c>
      <c r="L465" s="42" t="s">
        <v>42</v>
      </c>
      <c r="M465" s="90">
        <v>11.829058999999999</v>
      </c>
      <c r="N465" s="43" t="s">
        <v>90</v>
      </c>
      <c r="O465" s="41" t="s">
        <v>42</v>
      </c>
      <c r="P465" s="13">
        <v>0</v>
      </c>
      <c r="Q465" s="13">
        <v>0</v>
      </c>
      <c r="R465" s="13">
        <v>0</v>
      </c>
      <c r="S465" s="13">
        <v>1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</row>
    <row r="466" spans="1:31" ht="15.75" x14ac:dyDescent="0.25">
      <c r="A466" s="24" t="s">
        <v>128</v>
      </c>
      <c r="B466" s="26" t="s">
        <v>344</v>
      </c>
      <c r="C466" s="17" t="s">
        <v>75</v>
      </c>
      <c r="D466" s="13">
        <v>5.9135400000000002</v>
      </c>
      <c r="E466" s="43" t="s">
        <v>110</v>
      </c>
      <c r="F466" s="13">
        <v>5.9135400000000002</v>
      </c>
      <c r="G466" s="67">
        <v>0</v>
      </c>
      <c r="H466" s="67">
        <v>0</v>
      </c>
      <c r="I466" s="13">
        <v>4.9279500000000001</v>
      </c>
      <c r="J466" s="13">
        <v>0.98559000000000019</v>
      </c>
      <c r="K466" s="90">
        <v>4.9279500000000001</v>
      </c>
      <c r="L466" s="42">
        <v>2022</v>
      </c>
      <c r="M466" s="90">
        <v>4.7844199999999999</v>
      </c>
      <c r="N466" s="43" t="s">
        <v>90</v>
      </c>
      <c r="O466" s="41" t="s">
        <v>42</v>
      </c>
      <c r="P466" s="13">
        <v>0</v>
      </c>
      <c r="Q466" s="13">
        <v>0</v>
      </c>
      <c r="R466" s="13">
        <v>0</v>
      </c>
      <c r="S466" s="13">
        <v>1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</row>
    <row r="467" spans="1:31" ht="31.5" x14ac:dyDescent="0.25">
      <c r="A467" s="24" t="s">
        <v>128</v>
      </c>
      <c r="B467" s="21" t="s">
        <v>76</v>
      </c>
      <c r="C467" s="17" t="s">
        <v>77</v>
      </c>
      <c r="D467" s="13">
        <v>0</v>
      </c>
      <c r="E467" s="43" t="s">
        <v>110</v>
      </c>
      <c r="F467" s="13">
        <v>0</v>
      </c>
      <c r="G467" s="67">
        <v>0</v>
      </c>
      <c r="H467" s="67">
        <v>0</v>
      </c>
      <c r="I467" s="13">
        <v>0</v>
      </c>
      <c r="J467" s="13">
        <v>0</v>
      </c>
      <c r="K467" s="90">
        <v>0</v>
      </c>
      <c r="L467" s="42" t="s">
        <v>42</v>
      </c>
      <c r="M467" s="90">
        <v>0.82539899999999999</v>
      </c>
      <c r="N467" s="43" t="s">
        <v>115</v>
      </c>
      <c r="O467" s="41" t="s">
        <v>42</v>
      </c>
      <c r="P467" s="13">
        <v>0</v>
      </c>
      <c r="Q467" s="13">
        <v>0</v>
      </c>
      <c r="R467" s="13">
        <v>0</v>
      </c>
      <c r="S467" s="13">
        <v>1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</row>
    <row r="468" spans="1:31" ht="31.5" x14ac:dyDescent="0.25">
      <c r="A468" s="24" t="s">
        <v>128</v>
      </c>
      <c r="B468" s="21" t="s">
        <v>1434</v>
      </c>
      <c r="C468" s="17" t="s">
        <v>371</v>
      </c>
      <c r="D468" s="13">
        <v>6.9770605271999999</v>
      </c>
      <c r="E468" s="43" t="s">
        <v>110</v>
      </c>
      <c r="F468" s="13">
        <v>6.9770605271999999</v>
      </c>
      <c r="G468" s="67">
        <v>0</v>
      </c>
      <c r="H468" s="67">
        <v>0</v>
      </c>
      <c r="I468" s="13">
        <v>5.814217106000001</v>
      </c>
      <c r="J468" s="13">
        <v>1.1628434211999996</v>
      </c>
      <c r="K468" s="90">
        <v>5.814217106000001</v>
      </c>
      <c r="L468" s="42">
        <v>2024</v>
      </c>
      <c r="M468" s="90">
        <v>5.814217106000001</v>
      </c>
      <c r="N468" s="43" t="s">
        <v>114</v>
      </c>
      <c r="O468" s="41" t="s">
        <v>42</v>
      </c>
      <c r="P468" s="13">
        <v>0</v>
      </c>
      <c r="Q468" s="13">
        <v>0</v>
      </c>
      <c r="R468" s="13">
        <v>0</v>
      </c>
      <c r="S468" s="13">
        <v>4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</row>
    <row r="469" spans="1:31" ht="15.75" x14ac:dyDescent="0.25">
      <c r="A469" s="24" t="s">
        <v>128</v>
      </c>
      <c r="B469" s="21" t="s">
        <v>372</v>
      </c>
      <c r="C469" s="17" t="s">
        <v>373</v>
      </c>
      <c r="D469" s="13">
        <v>0</v>
      </c>
      <c r="E469" s="43" t="s">
        <v>110</v>
      </c>
      <c r="F469" s="13">
        <v>0</v>
      </c>
      <c r="G469" s="67">
        <v>0</v>
      </c>
      <c r="H469" s="67">
        <v>0</v>
      </c>
      <c r="I469" s="13">
        <v>0</v>
      </c>
      <c r="J469" s="13">
        <v>0</v>
      </c>
      <c r="K469" s="90">
        <v>0</v>
      </c>
      <c r="L469" s="42" t="s">
        <v>42</v>
      </c>
      <c r="M469" s="90">
        <v>0</v>
      </c>
      <c r="N469" s="43" t="s">
        <v>90</v>
      </c>
      <c r="O469" s="41" t="s">
        <v>42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</row>
    <row r="470" spans="1:31" ht="15.75" x14ac:dyDescent="0.25">
      <c r="A470" s="24" t="s">
        <v>128</v>
      </c>
      <c r="B470" s="21" t="s">
        <v>374</v>
      </c>
      <c r="C470" s="17" t="s">
        <v>375</v>
      </c>
      <c r="D470" s="13">
        <v>0</v>
      </c>
      <c r="E470" s="43" t="s">
        <v>110</v>
      </c>
      <c r="F470" s="13">
        <v>0</v>
      </c>
      <c r="G470" s="67">
        <v>0</v>
      </c>
      <c r="H470" s="67">
        <v>0</v>
      </c>
      <c r="I470" s="13">
        <v>0</v>
      </c>
      <c r="J470" s="13">
        <v>0</v>
      </c>
      <c r="K470" s="90">
        <v>0</v>
      </c>
      <c r="L470" s="42" t="s">
        <v>42</v>
      </c>
      <c r="M470" s="90">
        <v>0</v>
      </c>
      <c r="N470" s="43" t="s">
        <v>114</v>
      </c>
      <c r="O470" s="41" t="s">
        <v>42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</row>
    <row r="471" spans="1:31" ht="15.75" x14ac:dyDescent="0.25">
      <c r="A471" s="24" t="s">
        <v>128</v>
      </c>
      <c r="B471" s="21" t="s">
        <v>376</v>
      </c>
      <c r="C471" s="17" t="s">
        <v>377</v>
      </c>
      <c r="D471" s="13">
        <v>0</v>
      </c>
      <c r="E471" s="43" t="s">
        <v>110</v>
      </c>
      <c r="F471" s="13">
        <v>0</v>
      </c>
      <c r="G471" s="67">
        <v>0</v>
      </c>
      <c r="H471" s="67">
        <v>0</v>
      </c>
      <c r="I471" s="13">
        <v>0</v>
      </c>
      <c r="J471" s="13">
        <v>0</v>
      </c>
      <c r="K471" s="90">
        <v>0</v>
      </c>
      <c r="L471" s="42" t="s">
        <v>42</v>
      </c>
      <c r="M471" s="90">
        <v>0</v>
      </c>
      <c r="N471" s="43" t="s">
        <v>90</v>
      </c>
      <c r="O471" s="41" t="s">
        <v>42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</row>
    <row r="472" spans="1:31" ht="15.75" x14ac:dyDescent="0.25">
      <c r="A472" s="24" t="s">
        <v>128</v>
      </c>
      <c r="B472" s="21" t="s">
        <v>378</v>
      </c>
      <c r="C472" s="17" t="s">
        <v>379</v>
      </c>
      <c r="D472" s="13">
        <v>0</v>
      </c>
      <c r="E472" s="43" t="s">
        <v>110</v>
      </c>
      <c r="F472" s="13">
        <v>0</v>
      </c>
      <c r="G472" s="67">
        <v>0</v>
      </c>
      <c r="H472" s="67">
        <v>0</v>
      </c>
      <c r="I472" s="13">
        <v>0</v>
      </c>
      <c r="J472" s="13">
        <v>0</v>
      </c>
      <c r="K472" s="90">
        <v>0</v>
      </c>
      <c r="L472" s="42" t="s">
        <v>42</v>
      </c>
      <c r="M472" s="90">
        <v>0</v>
      </c>
      <c r="N472" s="43" t="s">
        <v>115</v>
      </c>
      <c r="O472" s="41" t="s">
        <v>42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</row>
    <row r="473" spans="1:31" ht="15.75" x14ac:dyDescent="0.25">
      <c r="A473" s="24" t="s">
        <v>128</v>
      </c>
      <c r="B473" s="21" t="s">
        <v>380</v>
      </c>
      <c r="C473" s="17" t="s">
        <v>381</v>
      </c>
      <c r="D473" s="13">
        <v>0</v>
      </c>
      <c r="E473" s="43" t="s">
        <v>110</v>
      </c>
      <c r="F473" s="13">
        <v>0</v>
      </c>
      <c r="G473" s="67">
        <v>0</v>
      </c>
      <c r="H473" s="67">
        <v>0</v>
      </c>
      <c r="I473" s="13">
        <v>0</v>
      </c>
      <c r="J473" s="13">
        <v>0</v>
      </c>
      <c r="K473" s="90">
        <v>0</v>
      </c>
      <c r="L473" s="42" t="s">
        <v>42</v>
      </c>
      <c r="M473" s="90">
        <v>0</v>
      </c>
      <c r="N473" s="43" t="s">
        <v>114</v>
      </c>
      <c r="O473" s="41" t="s">
        <v>42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</row>
    <row r="474" spans="1:31" ht="15.75" x14ac:dyDescent="0.25">
      <c r="A474" s="24" t="s">
        <v>128</v>
      </c>
      <c r="B474" s="21" t="s">
        <v>382</v>
      </c>
      <c r="C474" s="17" t="s">
        <v>383</v>
      </c>
      <c r="D474" s="13">
        <v>0</v>
      </c>
      <c r="E474" s="43" t="s">
        <v>110</v>
      </c>
      <c r="F474" s="13">
        <v>0</v>
      </c>
      <c r="G474" s="67">
        <v>0</v>
      </c>
      <c r="H474" s="67">
        <v>0</v>
      </c>
      <c r="I474" s="13">
        <v>0</v>
      </c>
      <c r="J474" s="13">
        <v>0</v>
      </c>
      <c r="K474" s="90">
        <v>0</v>
      </c>
      <c r="L474" s="42" t="s">
        <v>42</v>
      </c>
      <c r="M474" s="90">
        <v>0</v>
      </c>
      <c r="N474" s="43" t="s">
        <v>115</v>
      </c>
      <c r="O474" s="41" t="s">
        <v>42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</row>
    <row r="475" spans="1:31" ht="15.75" x14ac:dyDescent="0.25">
      <c r="A475" s="24" t="s">
        <v>128</v>
      </c>
      <c r="B475" s="21" t="s">
        <v>384</v>
      </c>
      <c r="C475" s="17" t="s">
        <v>385</v>
      </c>
      <c r="D475" s="13">
        <v>0</v>
      </c>
      <c r="E475" s="43" t="s">
        <v>110</v>
      </c>
      <c r="F475" s="13">
        <v>0</v>
      </c>
      <c r="G475" s="67">
        <v>0</v>
      </c>
      <c r="H475" s="67">
        <v>0</v>
      </c>
      <c r="I475" s="13">
        <v>0</v>
      </c>
      <c r="J475" s="13">
        <v>0</v>
      </c>
      <c r="K475" s="90">
        <v>0</v>
      </c>
      <c r="L475" s="42" t="s">
        <v>42</v>
      </c>
      <c r="M475" s="90">
        <v>0</v>
      </c>
      <c r="N475" s="43" t="s">
        <v>115</v>
      </c>
      <c r="O475" s="41" t="s">
        <v>42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</row>
    <row r="476" spans="1:31" ht="15.75" x14ac:dyDescent="0.25">
      <c r="A476" s="24" t="s">
        <v>128</v>
      </c>
      <c r="B476" s="21" t="s">
        <v>386</v>
      </c>
      <c r="C476" s="17" t="s">
        <v>387</v>
      </c>
      <c r="D476" s="13">
        <v>0</v>
      </c>
      <c r="E476" s="43" t="s">
        <v>110</v>
      </c>
      <c r="F476" s="13">
        <v>0</v>
      </c>
      <c r="G476" s="67">
        <v>0</v>
      </c>
      <c r="H476" s="67">
        <v>0</v>
      </c>
      <c r="I476" s="13">
        <v>0</v>
      </c>
      <c r="J476" s="13">
        <v>0</v>
      </c>
      <c r="K476" s="90">
        <v>0</v>
      </c>
      <c r="L476" s="42" t="s">
        <v>42</v>
      </c>
      <c r="M476" s="90">
        <v>0</v>
      </c>
      <c r="N476" s="43" t="s">
        <v>114</v>
      </c>
      <c r="O476" s="41" t="s">
        <v>42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</row>
    <row r="477" spans="1:31" ht="15.75" x14ac:dyDescent="0.25">
      <c r="A477" s="24" t="s">
        <v>128</v>
      </c>
      <c r="B477" s="21" t="s">
        <v>388</v>
      </c>
      <c r="C477" s="17" t="s">
        <v>389</v>
      </c>
      <c r="D477" s="13">
        <v>0</v>
      </c>
      <c r="E477" s="43" t="s">
        <v>110</v>
      </c>
      <c r="F477" s="13">
        <v>0</v>
      </c>
      <c r="G477" s="67">
        <v>0</v>
      </c>
      <c r="H477" s="67">
        <v>0</v>
      </c>
      <c r="I477" s="13">
        <v>0</v>
      </c>
      <c r="J477" s="13">
        <v>0</v>
      </c>
      <c r="K477" s="90">
        <v>0</v>
      </c>
      <c r="L477" s="42" t="s">
        <v>42</v>
      </c>
      <c r="M477" s="90">
        <v>0</v>
      </c>
      <c r="N477" s="43" t="s">
        <v>90</v>
      </c>
      <c r="O477" s="41" t="s">
        <v>42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</row>
    <row r="478" spans="1:31" ht="30" customHeight="1" x14ac:dyDescent="0.25">
      <c r="A478" s="24" t="s">
        <v>128</v>
      </c>
      <c r="B478" s="21" t="s">
        <v>1435</v>
      </c>
      <c r="C478" s="17" t="s">
        <v>1436</v>
      </c>
      <c r="D478" s="13">
        <v>16.695592439999999</v>
      </c>
      <c r="E478" s="43" t="s">
        <v>110</v>
      </c>
      <c r="F478" s="13">
        <v>16.695592439999999</v>
      </c>
      <c r="G478" s="67">
        <v>0</v>
      </c>
      <c r="H478" s="67">
        <v>0</v>
      </c>
      <c r="I478" s="13">
        <v>13.912993700000001</v>
      </c>
      <c r="J478" s="13">
        <v>2.7825987399999974</v>
      </c>
      <c r="K478" s="90">
        <v>13.912993700000001</v>
      </c>
      <c r="L478" s="42">
        <v>2023</v>
      </c>
      <c r="M478" s="90">
        <v>13.912993700000001</v>
      </c>
      <c r="N478" s="43" t="s">
        <v>90</v>
      </c>
      <c r="O478" s="41" t="s">
        <v>42</v>
      </c>
      <c r="P478" s="13">
        <v>0</v>
      </c>
      <c r="Q478" s="13">
        <v>0</v>
      </c>
      <c r="R478" s="13">
        <v>0</v>
      </c>
      <c r="S478" s="13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</row>
    <row r="479" spans="1:31" ht="30" customHeight="1" x14ac:dyDescent="0.25">
      <c r="A479" s="24" t="s">
        <v>128</v>
      </c>
      <c r="B479" s="21" t="s">
        <v>1437</v>
      </c>
      <c r="C479" s="17" t="s">
        <v>1438</v>
      </c>
      <c r="D479" s="13">
        <v>16.205666808</v>
      </c>
      <c r="E479" s="43" t="s">
        <v>110</v>
      </c>
      <c r="F479" s="13">
        <v>16.205666808</v>
      </c>
      <c r="G479" s="67">
        <v>0</v>
      </c>
      <c r="H479" s="67">
        <v>0</v>
      </c>
      <c r="I479" s="13">
        <v>13.504722340000001</v>
      </c>
      <c r="J479" s="13">
        <v>2.7009444679999994</v>
      </c>
      <c r="K479" s="90">
        <v>13.504722340000001</v>
      </c>
      <c r="L479" s="42">
        <v>2023</v>
      </c>
      <c r="M479" s="90">
        <v>13.504722340000001</v>
      </c>
      <c r="N479" s="43" t="s">
        <v>90</v>
      </c>
      <c r="O479" s="41" t="s">
        <v>42</v>
      </c>
      <c r="P479" s="13">
        <v>0</v>
      </c>
      <c r="Q479" s="13">
        <v>0</v>
      </c>
      <c r="R479" s="13">
        <v>0</v>
      </c>
      <c r="S479" s="13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</row>
    <row r="480" spans="1:31" ht="30" customHeight="1" x14ac:dyDescent="0.25">
      <c r="A480" s="24" t="s">
        <v>128</v>
      </c>
      <c r="B480" s="21" t="s">
        <v>1439</v>
      </c>
      <c r="C480" s="17" t="s">
        <v>1440</v>
      </c>
      <c r="D480" s="13">
        <v>15.889643169999999</v>
      </c>
      <c r="E480" s="43" t="s">
        <v>110</v>
      </c>
      <c r="F480" s="13">
        <v>15.889643169999999</v>
      </c>
      <c r="G480" s="67">
        <v>0</v>
      </c>
      <c r="H480" s="67">
        <v>0</v>
      </c>
      <c r="I480" s="13">
        <v>13.241369308333333</v>
      </c>
      <c r="J480" s="13">
        <v>2.6482738616666666</v>
      </c>
      <c r="K480" s="90">
        <v>13.24136931</v>
      </c>
      <c r="L480" s="42">
        <v>2023</v>
      </c>
      <c r="M480" s="90">
        <v>13.24136931</v>
      </c>
      <c r="N480" s="43" t="s">
        <v>90</v>
      </c>
      <c r="O480" s="41" t="s">
        <v>42</v>
      </c>
      <c r="P480" s="13">
        <v>0</v>
      </c>
      <c r="Q480" s="13">
        <v>0</v>
      </c>
      <c r="R480" s="13">
        <v>0</v>
      </c>
      <c r="S480" s="13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</row>
    <row r="481" spans="1:31" ht="30" customHeight="1" x14ac:dyDescent="0.25">
      <c r="A481" s="24" t="s">
        <v>128</v>
      </c>
      <c r="B481" s="21" t="s">
        <v>1441</v>
      </c>
      <c r="C481" s="17" t="s">
        <v>1442</v>
      </c>
      <c r="D481" s="13">
        <v>8.1536609999999996</v>
      </c>
      <c r="E481" s="43" t="s">
        <v>110</v>
      </c>
      <c r="F481" s="13">
        <v>8.1536609999999996</v>
      </c>
      <c r="G481" s="67">
        <v>0</v>
      </c>
      <c r="H481" s="67">
        <v>0</v>
      </c>
      <c r="I481" s="13">
        <v>6.7947175</v>
      </c>
      <c r="J481" s="13">
        <v>1.3589434999999996</v>
      </c>
      <c r="K481" s="90">
        <v>6.7947175</v>
      </c>
      <c r="L481" s="42">
        <v>2023</v>
      </c>
      <c r="M481" s="90">
        <v>6.7947175</v>
      </c>
      <c r="N481" s="43" t="s">
        <v>90</v>
      </c>
      <c r="O481" s="41" t="s">
        <v>42</v>
      </c>
      <c r="P481" s="13">
        <v>0</v>
      </c>
      <c r="Q481" s="13">
        <v>0</v>
      </c>
      <c r="R481" s="13">
        <v>0</v>
      </c>
      <c r="S481" s="13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</row>
    <row r="482" spans="1:31" ht="30" customHeight="1" x14ac:dyDescent="0.25">
      <c r="A482" s="24" t="s">
        <v>128</v>
      </c>
      <c r="B482" s="21" t="s">
        <v>1443</v>
      </c>
      <c r="C482" s="17" t="s">
        <v>1444</v>
      </c>
      <c r="D482" s="13">
        <v>3.6453217599999999</v>
      </c>
      <c r="E482" s="43" t="s">
        <v>110</v>
      </c>
      <c r="F482" s="13">
        <v>3.6453217599999999</v>
      </c>
      <c r="G482" s="67">
        <v>0</v>
      </c>
      <c r="H482" s="67">
        <v>0</v>
      </c>
      <c r="I482" s="13">
        <v>3.0377681333333335</v>
      </c>
      <c r="J482" s="13">
        <v>0.60755362666666635</v>
      </c>
      <c r="K482" s="90">
        <v>3.0377681299999999</v>
      </c>
      <c r="L482" s="42">
        <v>2023</v>
      </c>
      <c r="M482" s="90">
        <v>3.0377681299999999</v>
      </c>
      <c r="N482" s="43" t="s">
        <v>90</v>
      </c>
      <c r="O482" s="41" t="s">
        <v>42</v>
      </c>
      <c r="P482" s="13">
        <v>0</v>
      </c>
      <c r="Q482" s="13">
        <v>0</v>
      </c>
      <c r="R482" s="13">
        <v>0</v>
      </c>
      <c r="S482" s="13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</row>
    <row r="483" spans="1:31" ht="35.25" customHeight="1" x14ac:dyDescent="0.25">
      <c r="A483" s="24" t="s">
        <v>128</v>
      </c>
      <c r="B483" s="21" t="s">
        <v>220</v>
      </c>
      <c r="C483" s="25" t="s">
        <v>221</v>
      </c>
      <c r="D483" s="13">
        <v>0.19031027986541618</v>
      </c>
      <c r="E483" s="43" t="s">
        <v>110</v>
      </c>
      <c r="F483" s="13">
        <v>0.19031027986541618</v>
      </c>
      <c r="G483" s="67">
        <v>0</v>
      </c>
      <c r="H483" s="67">
        <v>0</v>
      </c>
      <c r="I483" s="13">
        <v>0.15859189988784683</v>
      </c>
      <c r="J483" s="13">
        <v>3.171837997756935E-2</v>
      </c>
      <c r="K483" s="90">
        <v>0.15859189988784683</v>
      </c>
      <c r="L483" s="42">
        <v>2023</v>
      </c>
      <c r="M483" s="90">
        <v>0.15859189988784683</v>
      </c>
      <c r="N483" s="43" t="s">
        <v>91</v>
      </c>
      <c r="O483" s="41" t="s">
        <v>42</v>
      </c>
      <c r="P483" s="13">
        <v>0</v>
      </c>
      <c r="Q483" s="13">
        <v>0</v>
      </c>
      <c r="R483" s="13">
        <v>0</v>
      </c>
      <c r="S483" s="13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</row>
    <row r="484" spans="1:31" ht="35.25" customHeight="1" x14ac:dyDescent="0.25">
      <c r="A484" s="24" t="s">
        <v>128</v>
      </c>
      <c r="B484" s="21" t="s">
        <v>390</v>
      </c>
      <c r="C484" s="25" t="s">
        <v>391</v>
      </c>
      <c r="D484" s="13">
        <v>5.3405666639999989</v>
      </c>
      <c r="E484" s="43" t="s">
        <v>110</v>
      </c>
      <c r="F484" s="13">
        <v>5.3405666639999989</v>
      </c>
      <c r="G484" s="67">
        <v>0</v>
      </c>
      <c r="H484" s="67">
        <v>0</v>
      </c>
      <c r="I484" s="13">
        <v>4.45047222</v>
      </c>
      <c r="J484" s="13">
        <v>0.89009444399999893</v>
      </c>
      <c r="K484" s="90">
        <v>4.45047222</v>
      </c>
      <c r="L484" s="42">
        <v>2024</v>
      </c>
      <c r="M484" s="90">
        <v>4.45047222</v>
      </c>
      <c r="N484" s="43" t="s">
        <v>116</v>
      </c>
      <c r="O484" s="41" t="s">
        <v>42</v>
      </c>
      <c r="P484" s="13">
        <v>0</v>
      </c>
      <c r="Q484" s="13">
        <v>0</v>
      </c>
      <c r="R484" s="13">
        <v>0</v>
      </c>
      <c r="S484" s="13">
        <v>2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</row>
    <row r="485" spans="1:31" ht="35.25" customHeight="1" x14ac:dyDescent="0.25">
      <c r="A485" s="24" t="s">
        <v>128</v>
      </c>
      <c r="B485" s="21" t="s">
        <v>392</v>
      </c>
      <c r="C485" s="25" t="s">
        <v>393</v>
      </c>
      <c r="D485" s="13">
        <v>0.19020000000000001</v>
      </c>
      <c r="E485" s="43" t="s">
        <v>110</v>
      </c>
      <c r="F485" s="13">
        <v>0.19020000000000001</v>
      </c>
      <c r="G485" s="67">
        <v>0</v>
      </c>
      <c r="H485" s="67">
        <v>0</v>
      </c>
      <c r="I485" s="13">
        <v>0.1585</v>
      </c>
      <c r="J485" s="13">
        <v>3.1699999999999999E-2</v>
      </c>
      <c r="K485" s="90">
        <v>0.1585</v>
      </c>
      <c r="L485" s="42">
        <v>2022</v>
      </c>
      <c r="M485" s="90">
        <v>0</v>
      </c>
      <c r="N485" s="43" t="s">
        <v>116</v>
      </c>
      <c r="O485" s="41" t="s">
        <v>42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</row>
    <row r="486" spans="1:31" ht="35.25" customHeight="1" x14ac:dyDescent="0.25">
      <c r="A486" s="24" t="s">
        <v>128</v>
      </c>
      <c r="B486" s="21" t="s">
        <v>601</v>
      </c>
      <c r="C486" s="25" t="s">
        <v>602</v>
      </c>
      <c r="D486" s="13">
        <v>3.8966871599999999</v>
      </c>
      <c r="E486" s="43" t="s">
        <v>110</v>
      </c>
      <c r="F486" s="13">
        <v>3.8966871599999999</v>
      </c>
      <c r="G486" s="67">
        <v>0</v>
      </c>
      <c r="H486" s="67">
        <v>0</v>
      </c>
      <c r="I486" s="13">
        <v>3.2472393000000004</v>
      </c>
      <c r="J486" s="13">
        <v>0.64944785999999954</v>
      </c>
      <c r="K486" s="90">
        <v>3.2472393000000004</v>
      </c>
      <c r="L486" s="42">
        <v>2024</v>
      </c>
      <c r="M486" s="90">
        <v>3.2472393000000004</v>
      </c>
      <c r="N486" s="43" t="s">
        <v>116</v>
      </c>
      <c r="O486" s="41" t="s">
        <v>42</v>
      </c>
      <c r="P486" s="13">
        <v>0</v>
      </c>
      <c r="Q486" s="13">
        <v>0</v>
      </c>
      <c r="R486" s="13">
        <v>0</v>
      </c>
      <c r="S486" s="13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</row>
    <row r="487" spans="1:31" ht="35.25" customHeight="1" x14ac:dyDescent="0.25">
      <c r="A487" s="24" t="s">
        <v>128</v>
      </c>
      <c r="B487" s="21" t="s">
        <v>603</v>
      </c>
      <c r="C487" s="25" t="s">
        <v>604</v>
      </c>
      <c r="D487" s="13">
        <v>2.2329719999999997</v>
      </c>
      <c r="E487" s="43" t="s">
        <v>110</v>
      </c>
      <c r="F487" s="13">
        <v>2.2329719999999997</v>
      </c>
      <c r="G487" s="67">
        <v>0</v>
      </c>
      <c r="H487" s="67">
        <v>0</v>
      </c>
      <c r="I487" s="13">
        <v>1.8608099999999999</v>
      </c>
      <c r="J487" s="13">
        <v>0.37216199999999999</v>
      </c>
      <c r="K487" s="90">
        <v>1.8608099999999999</v>
      </c>
      <c r="L487" s="42">
        <v>2022</v>
      </c>
      <c r="M487" s="90">
        <v>0</v>
      </c>
      <c r="N487" s="43" t="s">
        <v>116</v>
      </c>
      <c r="O487" s="41" t="s">
        <v>42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</row>
    <row r="488" spans="1:31" ht="35.25" customHeight="1" x14ac:dyDescent="0.25">
      <c r="A488" s="24" t="s">
        <v>128</v>
      </c>
      <c r="B488" s="21" t="s">
        <v>394</v>
      </c>
      <c r="C488" s="25" t="s">
        <v>395</v>
      </c>
      <c r="D488" s="13">
        <v>0.27280080000000001</v>
      </c>
      <c r="E488" s="43" t="s">
        <v>110</v>
      </c>
      <c r="F488" s="13">
        <v>0.27280080000000001</v>
      </c>
      <c r="G488" s="67">
        <v>0</v>
      </c>
      <c r="H488" s="67">
        <v>0</v>
      </c>
      <c r="I488" s="13">
        <v>0.22733400000000001</v>
      </c>
      <c r="J488" s="13">
        <v>4.5466800000000002E-2</v>
      </c>
      <c r="K488" s="90">
        <v>0.22733400000000001</v>
      </c>
      <c r="L488" s="42">
        <v>2022</v>
      </c>
      <c r="M488" s="90">
        <v>0</v>
      </c>
      <c r="N488" s="43" t="s">
        <v>116</v>
      </c>
      <c r="O488" s="41" t="s">
        <v>42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</row>
    <row r="489" spans="1:31" ht="35.25" customHeight="1" x14ac:dyDescent="0.25">
      <c r="A489" s="24" t="s">
        <v>128</v>
      </c>
      <c r="B489" s="21" t="s">
        <v>396</v>
      </c>
      <c r="C489" s="25" t="s">
        <v>397</v>
      </c>
      <c r="D489" s="13">
        <v>1.7694385320000001</v>
      </c>
      <c r="E489" s="43" t="s">
        <v>110</v>
      </c>
      <c r="F489" s="13">
        <v>1.7694385320000001</v>
      </c>
      <c r="G489" s="67">
        <v>0</v>
      </c>
      <c r="H489" s="67">
        <v>0</v>
      </c>
      <c r="I489" s="13">
        <v>1.4745321100000002</v>
      </c>
      <c r="J489" s="13">
        <v>0.29490642199999995</v>
      </c>
      <c r="K489" s="90">
        <v>1.4745321100000002</v>
      </c>
      <c r="L489" s="42">
        <v>2025</v>
      </c>
      <c r="M489" s="90">
        <v>1.4745321100000002</v>
      </c>
      <c r="N489" s="43" t="s">
        <v>116</v>
      </c>
      <c r="O489" s="41" t="s">
        <v>42</v>
      </c>
      <c r="P489" s="13">
        <v>0</v>
      </c>
      <c r="Q489" s="13">
        <v>0</v>
      </c>
      <c r="R489" s="13">
        <v>0</v>
      </c>
      <c r="S489" s="13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</row>
    <row r="490" spans="1:31" ht="35.25" customHeight="1" x14ac:dyDescent="0.25">
      <c r="A490" s="24" t="s">
        <v>128</v>
      </c>
      <c r="B490" s="21" t="s">
        <v>398</v>
      </c>
      <c r="C490" s="25" t="s">
        <v>399</v>
      </c>
      <c r="D490" s="13">
        <v>0.40036363199999997</v>
      </c>
      <c r="E490" s="43" t="s">
        <v>110</v>
      </c>
      <c r="F490" s="13">
        <v>0.40036363199999997</v>
      </c>
      <c r="G490" s="67">
        <v>0</v>
      </c>
      <c r="H490" s="67">
        <v>0</v>
      </c>
      <c r="I490" s="13">
        <v>0.33363636000000002</v>
      </c>
      <c r="J490" s="13">
        <v>6.6727271999999949E-2</v>
      </c>
      <c r="K490" s="90">
        <v>0.33363636000000002</v>
      </c>
      <c r="L490" s="42">
        <v>2024</v>
      </c>
      <c r="M490" s="90">
        <v>0.33363636000000002</v>
      </c>
      <c r="N490" s="43" t="s">
        <v>116</v>
      </c>
      <c r="O490" s="41" t="s">
        <v>42</v>
      </c>
      <c r="P490" s="13">
        <v>0</v>
      </c>
      <c r="Q490" s="13">
        <v>0</v>
      </c>
      <c r="R490" s="13">
        <v>0</v>
      </c>
      <c r="S490" s="13">
        <v>1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</row>
    <row r="491" spans="1:31" ht="35.25" customHeight="1" x14ac:dyDescent="0.25">
      <c r="A491" s="24" t="s">
        <v>128</v>
      </c>
      <c r="B491" s="21" t="s">
        <v>634</v>
      </c>
      <c r="C491" s="25" t="s">
        <v>400</v>
      </c>
      <c r="D491" s="13">
        <v>0.84587617199999987</v>
      </c>
      <c r="E491" s="43" t="s">
        <v>110</v>
      </c>
      <c r="F491" s="13">
        <v>0.84587617199999987</v>
      </c>
      <c r="G491" s="67">
        <v>0</v>
      </c>
      <c r="H491" s="67">
        <v>0</v>
      </c>
      <c r="I491" s="13">
        <v>0.70489680999999993</v>
      </c>
      <c r="J491" s="13">
        <v>0.14097936199999994</v>
      </c>
      <c r="K491" s="90">
        <v>0.70489680999999993</v>
      </c>
      <c r="L491" s="42">
        <v>2024</v>
      </c>
      <c r="M491" s="90">
        <v>0.70489680999999993</v>
      </c>
      <c r="N491" s="43" t="s">
        <v>116</v>
      </c>
      <c r="O491" s="41" t="s">
        <v>42</v>
      </c>
      <c r="P491" s="13">
        <v>0</v>
      </c>
      <c r="Q491" s="13">
        <v>0</v>
      </c>
      <c r="R491" s="13">
        <v>0</v>
      </c>
      <c r="S491" s="13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</row>
    <row r="492" spans="1:31" ht="35.25" customHeight="1" x14ac:dyDescent="0.25">
      <c r="A492" s="24" t="s">
        <v>128</v>
      </c>
      <c r="B492" s="21" t="s">
        <v>222</v>
      </c>
      <c r="C492" s="17" t="s">
        <v>78</v>
      </c>
      <c r="D492" s="13">
        <v>5.6508924</v>
      </c>
      <c r="E492" s="43" t="s">
        <v>2076</v>
      </c>
      <c r="F492" s="13">
        <v>5.6508924</v>
      </c>
      <c r="G492" s="67">
        <v>0</v>
      </c>
      <c r="H492" s="67">
        <v>0</v>
      </c>
      <c r="I492" s="13">
        <v>4.7090770000000006</v>
      </c>
      <c r="J492" s="13">
        <v>0.94181539999999953</v>
      </c>
      <c r="K492" s="90">
        <v>4.7090770000000006</v>
      </c>
      <c r="L492" s="42">
        <v>2022</v>
      </c>
      <c r="M492" s="90">
        <v>3.6876880000000001</v>
      </c>
      <c r="N492" s="43" t="s">
        <v>91</v>
      </c>
      <c r="O492" s="41" t="s">
        <v>42</v>
      </c>
      <c r="P492" s="13">
        <v>0</v>
      </c>
      <c r="Q492" s="13">
        <v>0</v>
      </c>
      <c r="R492" s="13">
        <v>0</v>
      </c>
      <c r="S492" s="13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</row>
    <row r="493" spans="1:31" ht="35.25" customHeight="1" x14ac:dyDescent="0.25">
      <c r="A493" s="24" t="s">
        <v>128</v>
      </c>
      <c r="B493" s="21" t="s">
        <v>922</v>
      </c>
      <c r="C493" s="17" t="s">
        <v>2221</v>
      </c>
      <c r="D493" s="13">
        <v>6.3468705720000012</v>
      </c>
      <c r="E493" s="43" t="s">
        <v>110</v>
      </c>
      <c r="F493" s="13">
        <v>6.3468705720000012</v>
      </c>
      <c r="G493" s="67">
        <v>0</v>
      </c>
      <c r="H493" s="67">
        <v>0</v>
      </c>
      <c r="I493" s="13">
        <v>5.2890588100000002</v>
      </c>
      <c r="J493" s="13">
        <v>1.0578117620000009</v>
      </c>
      <c r="K493" s="90">
        <v>5.2890588100000002</v>
      </c>
      <c r="L493" s="42">
        <v>2025</v>
      </c>
      <c r="M493" s="90">
        <v>5.2890588100000002</v>
      </c>
      <c r="N493" s="43" t="s">
        <v>88</v>
      </c>
      <c r="O493" s="41" t="s">
        <v>42</v>
      </c>
      <c r="P493" s="13">
        <v>0</v>
      </c>
      <c r="Q493" s="13">
        <v>0</v>
      </c>
      <c r="R493" s="13">
        <v>0</v>
      </c>
      <c r="S493" s="13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</row>
    <row r="494" spans="1:31" ht="35.25" customHeight="1" x14ac:dyDescent="0.25">
      <c r="A494" s="24" t="s">
        <v>128</v>
      </c>
      <c r="B494" s="21" t="s">
        <v>923</v>
      </c>
      <c r="C494" s="17" t="s">
        <v>2222</v>
      </c>
      <c r="D494" s="13">
        <v>2.7983036280000002</v>
      </c>
      <c r="E494" s="43" t="s">
        <v>110</v>
      </c>
      <c r="F494" s="13">
        <v>2.7983036280000002</v>
      </c>
      <c r="G494" s="67">
        <v>0</v>
      </c>
      <c r="H494" s="67">
        <v>0</v>
      </c>
      <c r="I494" s="13">
        <v>2.3319196900000003</v>
      </c>
      <c r="J494" s="13">
        <v>0.46638393799999989</v>
      </c>
      <c r="K494" s="90">
        <v>2.3319196900000003</v>
      </c>
      <c r="L494" s="42">
        <v>2025</v>
      </c>
      <c r="M494" s="90">
        <v>2.3319196900000003</v>
      </c>
      <c r="N494" s="43" t="s">
        <v>91</v>
      </c>
      <c r="O494" s="41" t="s">
        <v>42</v>
      </c>
      <c r="P494" s="13">
        <v>0</v>
      </c>
      <c r="Q494" s="13">
        <v>0</v>
      </c>
      <c r="R494" s="13">
        <v>0</v>
      </c>
      <c r="S494" s="13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</row>
    <row r="495" spans="1:31" ht="35.25" customHeight="1" x14ac:dyDescent="0.25">
      <c r="A495" s="24" t="s">
        <v>128</v>
      </c>
      <c r="B495" s="21" t="s">
        <v>924</v>
      </c>
      <c r="C495" s="17" t="s">
        <v>2223</v>
      </c>
      <c r="D495" s="13">
        <v>0.50028653999999995</v>
      </c>
      <c r="E495" s="43" t="s">
        <v>110</v>
      </c>
      <c r="F495" s="13">
        <v>0.50028653999999995</v>
      </c>
      <c r="G495" s="67">
        <v>0</v>
      </c>
      <c r="H495" s="67">
        <v>0</v>
      </c>
      <c r="I495" s="13">
        <v>0.41690544999999996</v>
      </c>
      <c r="J495" s="13">
        <v>8.3381089999999991E-2</v>
      </c>
      <c r="K495" s="90">
        <v>0.41690544999999996</v>
      </c>
      <c r="L495" s="42">
        <v>2026</v>
      </c>
      <c r="M495" s="90">
        <v>0.41690544999999996</v>
      </c>
      <c r="N495" s="43" t="s">
        <v>88</v>
      </c>
      <c r="O495" s="41" t="s">
        <v>42</v>
      </c>
      <c r="P495" s="13">
        <v>0</v>
      </c>
      <c r="Q495" s="13">
        <v>0</v>
      </c>
      <c r="R495" s="13">
        <v>0</v>
      </c>
      <c r="S495" s="13">
        <v>3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</row>
    <row r="496" spans="1:31" ht="35.25" customHeight="1" x14ac:dyDescent="0.25">
      <c r="A496" s="24" t="s">
        <v>128</v>
      </c>
      <c r="B496" s="21" t="s">
        <v>925</v>
      </c>
      <c r="C496" s="17" t="s">
        <v>2224</v>
      </c>
      <c r="D496" s="13">
        <v>0.40858975200000003</v>
      </c>
      <c r="E496" s="43" t="s">
        <v>110</v>
      </c>
      <c r="F496" s="13">
        <v>0.40858975200000003</v>
      </c>
      <c r="G496" s="67">
        <v>0</v>
      </c>
      <c r="H496" s="67">
        <v>0</v>
      </c>
      <c r="I496" s="13">
        <v>0.34049146000000002</v>
      </c>
      <c r="J496" s="13">
        <v>6.8098292000000005E-2</v>
      </c>
      <c r="K496" s="90">
        <v>0.34049146000000002</v>
      </c>
      <c r="L496" s="42">
        <v>2026</v>
      </c>
      <c r="M496" s="90">
        <v>0.34049146000000002</v>
      </c>
      <c r="N496" s="43" t="s">
        <v>88</v>
      </c>
      <c r="O496" s="41" t="s">
        <v>42</v>
      </c>
      <c r="P496" s="13">
        <v>0</v>
      </c>
      <c r="Q496" s="13">
        <v>0</v>
      </c>
      <c r="R496" s="13">
        <v>0</v>
      </c>
      <c r="S496" s="13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</row>
    <row r="497" spans="1:31" ht="35.25" customHeight="1" x14ac:dyDescent="0.25">
      <c r="A497" s="24" t="s">
        <v>128</v>
      </c>
      <c r="B497" s="21" t="s">
        <v>926</v>
      </c>
      <c r="C497" s="17" t="s">
        <v>2225</v>
      </c>
      <c r="D497" s="13">
        <v>5.864923115999999</v>
      </c>
      <c r="E497" s="43" t="s">
        <v>110</v>
      </c>
      <c r="F497" s="13">
        <v>5.864923115999999</v>
      </c>
      <c r="G497" s="67">
        <v>0</v>
      </c>
      <c r="H497" s="67">
        <v>0</v>
      </c>
      <c r="I497" s="13">
        <v>4.8874359299999997</v>
      </c>
      <c r="J497" s="13">
        <v>0.9774871859999994</v>
      </c>
      <c r="K497" s="90">
        <v>4.8874359299999997</v>
      </c>
      <c r="L497" s="42">
        <v>2026</v>
      </c>
      <c r="M497" s="90">
        <v>4.8874359299999997</v>
      </c>
      <c r="N497" s="43" t="s">
        <v>91</v>
      </c>
      <c r="O497" s="41" t="s">
        <v>42</v>
      </c>
      <c r="P497" s="13">
        <v>0</v>
      </c>
      <c r="Q497" s="13">
        <v>0</v>
      </c>
      <c r="R497" s="13">
        <v>0</v>
      </c>
      <c r="S497" s="13">
        <v>2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</row>
    <row r="498" spans="1:31" ht="35.25" customHeight="1" x14ac:dyDescent="0.25">
      <c r="A498" s="24" t="s">
        <v>128</v>
      </c>
      <c r="B498" s="21" t="s">
        <v>927</v>
      </c>
      <c r="C498" s="17" t="s">
        <v>2226</v>
      </c>
      <c r="D498" s="13">
        <v>25.593165564</v>
      </c>
      <c r="E498" s="43" t="s">
        <v>110</v>
      </c>
      <c r="F498" s="13">
        <v>25.593165564</v>
      </c>
      <c r="G498" s="67">
        <v>0</v>
      </c>
      <c r="H498" s="67">
        <v>0</v>
      </c>
      <c r="I498" s="13">
        <v>21.327637970000001</v>
      </c>
      <c r="J498" s="13">
        <v>4.2655275939999981</v>
      </c>
      <c r="K498" s="90">
        <v>21.327637970000001</v>
      </c>
      <c r="L498" s="42">
        <v>2027</v>
      </c>
      <c r="M498" s="90">
        <v>21.327637970000001</v>
      </c>
      <c r="N498" s="43" t="s">
        <v>88</v>
      </c>
      <c r="O498" s="41" t="s">
        <v>42</v>
      </c>
      <c r="P498" s="13">
        <v>0</v>
      </c>
      <c r="Q498" s="13">
        <v>0</v>
      </c>
      <c r="R498" s="13">
        <v>0</v>
      </c>
      <c r="S498" s="13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</row>
    <row r="499" spans="1:31" ht="35.25" customHeight="1" x14ac:dyDescent="0.25">
      <c r="A499" s="24" t="s">
        <v>128</v>
      </c>
      <c r="B499" s="21" t="s">
        <v>928</v>
      </c>
      <c r="C499" s="17" t="s">
        <v>2227</v>
      </c>
      <c r="D499" s="13">
        <v>4.8648827279999995</v>
      </c>
      <c r="E499" s="43" t="s">
        <v>110</v>
      </c>
      <c r="F499" s="13">
        <v>4.8648827279999995</v>
      </c>
      <c r="G499" s="67">
        <v>0</v>
      </c>
      <c r="H499" s="67">
        <v>0</v>
      </c>
      <c r="I499" s="13">
        <v>4.0540689399999996</v>
      </c>
      <c r="J499" s="13">
        <v>0.81081378799999992</v>
      </c>
      <c r="K499" s="90">
        <v>4.0540689400000005</v>
      </c>
      <c r="L499" s="42">
        <v>2027</v>
      </c>
      <c r="M499" s="90">
        <v>4.0540689400000005</v>
      </c>
      <c r="N499" s="43" t="s">
        <v>88</v>
      </c>
      <c r="O499" s="41" t="s">
        <v>42</v>
      </c>
      <c r="P499" s="13">
        <v>0</v>
      </c>
      <c r="Q499" s="13">
        <v>0</v>
      </c>
      <c r="R499" s="13">
        <v>0</v>
      </c>
      <c r="S499" s="13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</row>
    <row r="500" spans="1:31" ht="35.25" customHeight="1" x14ac:dyDescent="0.25">
      <c r="A500" s="24" t="s">
        <v>128</v>
      </c>
      <c r="B500" s="21" t="s">
        <v>929</v>
      </c>
      <c r="C500" s="17" t="s">
        <v>2228</v>
      </c>
      <c r="D500" s="13">
        <v>2.0609037840000002</v>
      </c>
      <c r="E500" s="43" t="s">
        <v>110</v>
      </c>
      <c r="F500" s="13">
        <v>2.0609037840000002</v>
      </c>
      <c r="G500" s="67">
        <v>0</v>
      </c>
      <c r="H500" s="67">
        <v>0</v>
      </c>
      <c r="I500" s="13">
        <v>1.7174198200000002</v>
      </c>
      <c r="J500" s="13">
        <v>0.34348396400000003</v>
      </c>
      <c r="K500" s="90">
        <v>1.7174198200000002</v>
      </c>
      <c r="L500" s="42">
        <v>2027</v>
      </c>
      <c r="M500" s="90">
        <v>1.7174198200000002</v>
      </c>
      <c r="N500" s="43" t="s">
        <v>88</v>
      </c>
      <c r="O500" s="41" t="s">
        <v>42</v>
      </c>
      <c r="P500" s="13">
        <v>0</v>
      </c>
      <c r="Q500" s="13">
        <v>0</v>
      </c>
      <c r="R500" s="13">
        <v>0</v>
      </c>
      <c r="S500" s="13">
        <v>4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</row>
    <row r="501" spans="1:31" ht="35.25" customHeight="1" x14ac:dyDescent="0.25">
      <c r="A501" s="24" t="s">
        <v>128</v>
      </c>
      <c r="B501" s="21" t="s">
        <v>930</v>
      </c>
      <c r="C501" s="17" t="s">
        <v>2229</v>
      </c>
      <c r="D501" s="13">
        <v>2.4754471319999998</v>
      </c>
      <c r="E501" s="43" t="s">
        <v>110</v>
      </c>
      <c r="F501" s="13">
        <v>2.4754471319999998</v>
      </c>
      <c r="G501" s="67">
        <v>0</v>
      </c>
      <c r="H501" s="67">
        <v>0</v>
      </c>
      <c r="I501" s="13">
        <v>2.0628726099999999</v>
      </c>
      <c r="J501" s="13">
        <v>0.41257452199999989</v>
      </c>
      <c r="K501" s="90">
        <v>2.0628726099999999</v>
      </c>
      <c r="L501" s="42">
        <v>2027</v>
      </c>
      <c r="M501" s="90">
        <v>2.0628726099999999</v>
      </c>
      <c r="N501" s="43" t="s">
        <v>88</v>
      </c>
      <c r="O501" s="41" t="s">
        <v>42</v>
      </c>
      <c r="P501" s="13">
        <v>0</v>
      </c>
      <c r="Q501" s="13">
        <v>0</v>
      </c>
      <c r="R501" s="13">
        <v>0</v>
      </c>
      <c r="S501" s="13">
        <v>5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</row>
    <row r="502" spans="1:31" ht="31.5" customHeight="1" x14ac:dyDescent="0.25">
      <c r="A502" s="24" t="s">
        <v>128</v>
      </c>
      <c r="B502" s="21" t="s">
        <v>1445</v>
      </c>
      <c r="C502" s="17" t="s">
        <v>1446</v>
      </c>
      <c r="D502" s="13">
        <v>0.41991356400000002</v>
      </c>
      <c r="E502" s="43" t="s">
        <v>110</v>
      </c>
      <c r="F502" s="13">
        <v>0.41991356400000002</v>
      </c>
      <c r="G502" s="67">
        <v>0</v>
      </c>
      <c r="H502" s="67">
        <v>0</v>
      </c>
      <c r="I502" s="13">
        <v>0.34992797000000003</v>
      </c>
      <c r="J502" s="13">
        <v>6.9985593999999984E-2</v>
      </c>
      <c r="K502" s="90">
        <v>0.34992797000000003</v>
      </c>
      <c r="L502" s="42">
        <v>2023</v>
      </c>
      <c r="M502" s="90">
        <v>0.34992797000000003</v>
      </c>
      <c r="N502" s="43" t="s">
        <v>116</v>
      </c>
      <c r="O502" s="41" t="s">
        <v>42</v>
      </c>
      <c r="P502" s="13">
        <v>0</v>
      </c>
      <c r="Q502" s="13">
        <v>0</v>
      </c>
      <c r="R502" s="13">
        <v>0</v>
      </c>
      <c r="S502" s="13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</row>
    <row r="503" spans="1:31" ht="31.5" customHeight="1" x14ac:dyDescent="0.25">
      <c r="A503" s="24" t="s">
        <v>128</v>
      </c>
      <c r="B503" s="21" t="s">
        <v>1447</v>
      </c>
      <c r="C503" s="17" t="s">
        <v>1448</v>
      </c>
      <c r="D503" s="13">
        <v>2.9409806639999996</v>
      </c>
      <c r="E503" s="43" t="s">
        <v>110</v>
      </c>
      <c r="F503" s="13">
        <v>2.9409806639999996</v>
      </c>
      <c r="G503" s="67">
        <v>0</v>
      </c>
      <c r="H503" s="67">
        <v>0</v>
      </c>
      <c r="I503" s="13">
        <v>2.4508172199999998</v>
      </c>
      <c r="J503" s="13">
        <v>0.49016344399999978</v>
      </c>
      <c r="K503" s="90">
        <v>2.4508172199999998</v>
      </c>
      <c r="L503" s="42">
        <v>2024</v>
      </c>
      <c r="M503" s="90">
        <v>2.4508172199999998</v>
      </c>
      <c r="N503" s="43" t="s">
        <v>116</v>
      </c>
      <c r="O503" s="41" t="s">
        <v>42</v>
      </c>
      <c r="P503" s="13">
        <v>0</v>
      </c>
      <c r="Q503" s="13">
        <v>0</v>
      </c>
      <c r="R503" s="13">
        <v>0</v>
      </c>
      <c r="S503" s="13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</row>
    <row r="504" spans="1:31" ht="31.5" customHeight="1" x14ac:dyDescent="0.25">
      <c r="A504" s="24" t="s">
        <v>128</v>
      </c>
      <c r="B504" s="21" t="s">
        <v>1449</v>
      </c>
      <c r="C504" s="17" t="s">
        <v>1450</v>
      </c>
      <c r="D504" s="13">
        <v>0.27889843199999997</v>
      </c>
      <c r="E504" s="43" t="s">
        <v>110</v>
      </c>
      <c r="F504" s="13">
        <v>0.27889843199999997</v>
      </c>
      <c r="G504" s="67">
        <v>0</v>
      </c>
      <c r="H504" s="67">
        <v>0</v>
      </c>
      <c r="I504" s="13">
        <v>0.23241535999999996</v>
      </c>
      <c r="J504" s="13">
        <v>4.6483072000000014E-2</v>
      </c>
      <c r="K504" s="90">
        <v>0.23241535999999999</v>
      </c>
      <c r="L504" s="42">
        <v>2024</v>
      </c>
      <c r="M504" s="90">
        <v>0.23241535999999999</v>
      </c>
      <c r="N504" s="43" t="s">
        <v>116</v>
      </c>
      <c r="O504" s="41" t="s">
        <v>42</v>
      </c>
      <c r="P504" s="13">
        <v>0</v>
      </c>
      <c r="Q504" s="13">
        <v>0</v>
      </c>
      <c r="R504" s="13">
        <v>0</v>
      </c>
      <c r="S504" s="13">
        <v>2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</row>
    <row r="505" spans="1:31" ht="31.5" customHeight="1" x14ac:dyDescent="0.25">
      <c r="A505" s="24" t="s">
        <v>128</v>
      </c>
      <c r="B505" s="21" t="s">
        <v>1451</v>
      </c>
      <c r="C505" s="17" t="s">
        <v>1452</v>
      </c>
      <c r="D505" s="13">
        <v>2.5851638280000002</v>
      </c>
      <c r="E505" s="43" t="s">
        <v>110</v>
      </c>
      <c r="F505" s="13">
        <v>2.5851638280000002</v>
      </c>
      <c r="G505" s="67">
        <v>0</v>
      </c>
      <c r="H505" s="67">
        <v>0</v>
      </c>
      <c r="I505" s="13">
        <v>2.1543031900000003</v>
      </c>
      <c r="J505" s="13">
        <v>0.43086063799999996</v>
      </c>
      <c r="K505" s="90">
        <v>2.1543031900000003</v>
      </c>
      <c r="L505" s="42">
        <v>2024</v>
      </c>
      <c r="M505" s="90">
        <v>2.1543031900000003</v>
      </c>
      <c r="N505" s="43" t="s">
        <v>116</v>
      </c>
      <c r="O505" s="41" t="s">
        <v>42</v>
      </c>
      <c r="P505" s="13">
        <v>0</v>
      </c>
      <c r="Q505" s="13">
        <v>0</v>
      </c>
      <c r="R505" s="13">
        <v>0</v>
      </c>
      <c r="S505" s="13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</row>
    <row r="506" spans="1:31" ht="36" customHeight="1" x14ac:dyDescent="0.25">
      <c r="A506" s="24" t="s">
        <v>128</v>
      </c>
      <c r="B506" s="21" t="s">
        <v>931</v>
      </c>
      <c r="C506" s="17" t="s">
        <v>2230</v>
      </c>
      <c r="D506" s="13">
        <v>1.1428860479999998</v>
      </c>
      <c r="E506" s="43" t="s">
        <v>110</v>
      </c>
      <c r="F506" s="13">
        <v>1.1428860479999998</v>
      </c>
      <c r="G506" s="67">
        <v>0</v>
      </c>
      <c r="H506" s="67">
        <v>0</v>
      </c>
      <c r="I506" s="13">
        <v>0.95240503999999993</v>
      </c>
      <c r="J506" s="13">
        <v>0.1904810079999999</v>
      </c>
      <c r="K506" s="90">
        <v>0.95240504000000004</v>
      </c>
      <c r="L506" s="42">
        <v>2026</v>
      </c>
      <c r="M506" s="90">
        <v>0.95240504000000004</v>
      </c>
      <c r="N506" s="43" t="s">
        <v>91</v>
      </c>
      <c r="O506" s="41" t="s">
        <v>42</v>
      </c>
      <c r="P506" s="13">
        <v>0</v>
      </c>
      <c r="Q506" s="13">
        <v>0</v>
      </c>
      <c r="R506" s="13">
        <v>0</v>
      </c>
      <c r="S506" s="13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</row>
    <row r="507" spans="1:31" ht="36" customHeight="1" x14ac:dyDescent="0.25">
      <c r="A507" s="24" t="s">
        <v>128</v>
      </c>
      <c r="B507" s="21" t="s">
        <v>932</v>
      </c>
      <c r="C507" s="17" t="s">
        <v>2231</v>
      </c>
      <c r="D507" s="13">
        <v>7.6601204039999997</v>
      </c>
      <c r="E507" s="43" t="s">
        <v>110</v>
      </c>
      <c r="F507" s="13">
        <v>7.6601204039999997</v>
      </c>
      <c r="G507" s="67">
        <v>0</v>
      </c>
      <c r="H507" s="67">
        <v>0</v>
      </c>
      <c r="I507" s="13">
        <v>6.3834336700000005</v>
      </c>
      <c r="J507" s="13">
        <v>1.2766867339999994</v>
      </c>
      <c r="K507" s="90">
        <v>6.3834336700000005</v>
      </c>
      <c r="L507" s="42">
        <v>2027</v>
      </c>
      <c r="M507" s="90">
        <v>6.3834336700000005</v>
      </c>
      <c r="N507" s="43" t="s">
        <v>91</v>
      </c>
      <c r="O507" s="41" t="s">
        <v>42</v>
      </c>
      <c r="P507" s="13">
        <v>0</v>
      </c>
      <c r="Q507" s="13">
        <v>0</v>
      </c>
      <c r="R507" s="13">
        <v>0</v>
      </c>
      <c r="S507" s="13">
        <v>4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</row>
    <row r="508" spans="1:31" ht="37.5" customHeight="1" x14ac:dyDescent="0.25">
      <c r="A508" s="24" t="s">
        <v>128</v>
      </c>
      <c r="B508" s="21" t="s">
        <v>933</v>
      </c>
      <c r="C508" s="17" t="s">
        <v>2232</v>
      </c>
      <c r="D508" s="13">
        <v>0.96708248000000008</v>
      </c>
      <c r="E508" s="43" t="s">
        <v>110</v>
      </c>
      <c r="F508" s="13">
        <v>0.96708248000000008</v>
      </c>
      <c r="G508" s="67">
        <v>0</v>
      </c>
      <c r="H508" s="67">
        <v>0</v>
      </c>
      <c r="I508" s="13">
        <v>0.80590206666666675</v>
      </c>
      <c r="J508" s="13">
        <v>0.16118041333333333</v>
      </c>
      <c r="K508" s="90">
        <v>0.80590207000000003</v>
      </c>
      <c r="L508" s="42">
        <v>2023</v>
      </c>
      <c r="M508" s="90">
        <v>0.80590207000000003</v>
      </c>
      <c r="N508" s="43" t="s">
        <v>91</v>
      </c>
      <c r="O508" s="41" t="s">
        <v>42</v>
      </c>
      <c r="P508" s="13">
        <v>0</v>
      </c>
      <c r="Q508" s="13">
        <v>0</v>
      </c>
      <c r="R508" s="13">
        <v>0</v>
      </c>
      <c r="S508" s="13">
        <v>2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</row>
    <row r="509" spans="1:31" ht="37.5" customHeight="1" x14ac:dyDescent="0.25">
      <c r="A509" s="24" t="s">
        <v>128</v>
      </c>
      <c r="B509" s="21" t="s">
        <v>934</v>
      </c>
      <c r="C509" s="17" t="s">
        <v>2233</v>
      </c>
      <c r="D509" s="13">
        <v>0.161765556</v>
      </c>
      <c r="E509" s="43" t="s">
        <v>110</v>
      </c>
      <c r="F509" s="13">
        <v>0.161765556</v>
      </c>
      <c r="G509" s="67">
        <v>0</v>
      </c>
      <c r="H509" s="67">
        <v>0</v>
      </c>
      <c r="I509" s="13">
        <v>0.13480463000000001</v>
      </c>
      <c r="J509" s="13">
        <v>2.6960925999999996E-2</v>
      </c>
      <c r="K509" s="90">
        <v>0.13480463000000001</v>
      </c>
      <c r="L509" s="42">
        <v>2026</v>
      </c>
      <c r="M509" s="90">
        <v>0.13480463000000001</v>
      </c>
      <c r="N509" s="43" t="s">
        <v>91</v>
      </c>
      <c r="O509" s="41" t="s">
        <v>42</v>
      </c>
      <c r="P509" s="13">
        <v>0</v>
      </c>
      <c r="Q509" s="13">
        <v>0</v>
      </c>
      <c r="R509" s="13">
        <v>0</v>
      </c>
      <c r="S509" s="13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</row>
    <row r="510" spans="1:31" ht="37.5" customHeight="1" x14ac:dyDescent="0.25">
      <c r="A510" s="24" t="s">
        <v>128</v>
      </c>
      <c r="B510" s="21" t="s">
        <v>935</v>
      </c>
      <c r="C510" s="17" t="s">
        <v>2234</v>
      </c>
      <c r="D510" s="13">
        <v>0.30160796400000001</v>
      </c>
      <c r="E510" s="43" t="s">
        <v>110</v>
      </c>
      <c r="F510" s="13">
        <v>0.30160796400000001</v>
      </c>
      <c r="G510" s="67">
        <v>0</v>
      </c>
      <c r="H510" s="67">
        <v>0</v>
      </c>
      <c r="I510" s="13">
        <v>0.25133996999999997</v>
      </c>
      <c r="J510" s="13">
        <v>5.0267994000000038E-2</v>
      </c>
      <c r="K510" s="90">
        <v>0.25133996999999997</v>
      </c>
      <c r="L510" s="42">
        <v>2026</v>
      </c>
      <c r="M510" s="90">
        <v>0.25133996999999997</v>
      </c>
      <c r="N510" s="43" t="s">
        <v>91</v>
      </c>
      <c r="O510" s="41" t="s">
        <v>42</v>
      </c>
      <c r="P510" s="13">
        <v>0</v>
      </c>
      <c r="Q510" s="13">
        <v>0</v>
      </c>
      <c r="R510" s="13">
        <v>0</v>
      </c>
      <c r="S510" s="13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</row>
    <row r="511" spans="1:31" ht="37.5" customHeight="1" x14ac:dyDescent="0.25">
      <c r="A511" s="24" t="s">
        <v>128</v>
      </c>
      <c r="B511" s="21" t="s">
        <v>936</v>
      </c>
      <c r="C511" s="17" t="s">
        <v>2235</v>
      </c>
      <c r="D511" s="13">
        <v>0.17680467599999999</v>
      </c>
      <c r="E511" s="43" t="s">
        <v>110</v>
      </c>
      <c r="F511" s="13">
        <v>0.17680467599999999</v>
      </c>
      <c r="G511" s="67">
        <v>0</v>
      </c>
      <c r="H511" s="67">
        <v>0</v>
      </c>
      <c r="I511" s="13">
        <v>0.14733723000000001</v>
      </c>
      <c r="J511" s="13">
        <v>2.946744599999998E-2</v>
      </c>
      <c r="K511" s="90">
        <v>0.14733723000000001</v>
      </c>
      <c r="L511" s="42">
        <v>2026</v>
      </c>
      <c r="M511" s="90">
        <v>0.14733723000000001</v>
      </c>
      <c r="N511" s="43" t="s">
        <v>91</v>
      </c>
      <c r="O511" s="41" t="s">
        <v>42</v>
      </c>
      <c r="P511" s="13">
        <v>0</v>
      </c>
      <c r="Q511" s="13">
        <v>0</v>
      </c>
      <c r="R511" s="13">
        <v>0</v>
      </c>
      <c r="S511" s="13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</row>
    <row r="512" spans="1:31" ht="37.5" customHeight="1" x14ac:dyDescent="0.25">
      <c r="A512" s="24" t="s">
        <v>128</v>
      </c>
      <c r="B512" s="21" t="s">
        <v>937</v>
      </c>
      <c r="C512" s="17" t="s">
        <v>2236</v>
      </c>
      <c r="D512" s="13">
        <v>0.62199039600000006</v>
      </c>
      <c r="E512" s="43" t="s">
        <v>110</v>
      </c>
      <c r="F512" s="13">
        <v>0.62199039600000006</v>
      </c>
      <c r="G512" s="67">
        <v>0</v>
      </c>
      <c r="H512" s="67">
        <v>0</v>
      </c>
      <c r="I512" s="13">
        <v>0.51832533000000003</v>
      </c>
      <c r="J512" s="13">
        <v>0.10366506600000003</v>
      </c>
      <c r="K512" s="90">
        <v>0.51832533000000003</v>
      </c>
      <c r="L512" s="42">
        <v>2026</v>
      </c>
      <c r="M512" s="90">
        <v>0.51832533000000003</v>
      </c>
      <c r="N512" s="43" t="s">
        <v>91</v>
      </c>
      <c r="O512" s="41" t="s">
        <v>42</v>
      </c>
      <c r="P512" s="13">
        <v>0</v>
      </c>
      <c r="Q512" s="13">
        <v>0</v>
      </c>
      <c r="R512" s="13">
        <v>0</v>
      </c>
      <c r="S512" s="13">
        <v>4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</row>
    <row r="513" spans="1:31" ht="37.5" customHeight="1" x14ac:dyDescent="0.25">
      <c r="A513" s="24" t="s">
        <v>128</v>
      </c>
      <c r="B513" s="21" t="s">
        <v>938</v>
      </c>
      <c r="C513" s="17" t="s">
        <v>2237</v>
      </c>
      <c r="D513" s="13">
        <v>0.66471554399999999</v>
      </c>
      <c r="E513" s="43" t="s">
        <v>110</v>
      </c>
      <c r="F513" s="13">
        <v>0.66471554399999999</v>
      </c>
      <c r="G513" s="67">
        <v>0</v>
      </c>
      <c r="H513" s="67">
        <v>0</v>
      </c>
      <c r="I513" s="13">
        <v>0.55392962000000001</v>
      </c>
      <c r="J513" s="13">
        <v>0.11078592399999998</v>
      </c>
      <c r="K513" s="90">
        <v>0.55392962000000001</v>
      </c>
      <c r="L513" s="42">
        <v>2026</v>
      </c>
      <c r="M513" s="90">
        <v>0.55392962000000001</v>
      </c>
      <c r="N513" s="43" t="s">
        <v>91</v>
      </c>
      <c r="O513" s="41" t="s">
        <v>42</v>
      </c>
      <c r="P513" s="13">
        <v>0</v>
      </c>
      <c r="Q513" s="13">
        <v>0</v>
      </c>
      <c r="R513" s="13">
        <v>0</v>
      </c>
      <c r="S513" s="13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</row>
    <row r="514" spans="1:31" ht="41.25" customHeight="1" x14ac:dyDescent="0.25">
      <c r="A514" s="24" t="s">
        <v>128</v>
      </c>
      <c r="B514" s="21" t="s">
        <v>939</v>
      </c>
      <c r="C514" s="17" t="s">
        <v>2238</v>
      </c>
      <c r="D514" s="13">
        <v>0.16470122400000001</v>
      </c>
      <c r="E514" s="43" t="s">
        <v>110</v>
      </c>
      <c r="F514" s="13">
        <v>0.16470122400000001</v>
      </c>
      <c r="G514" s="67">
        <v>0</v>
      </c>
      <c r="H514" s="67">
        <v>0</v>
      </c>
      <c r="I514" s="13">
        <v>0.13725102</v>
      </c>
      <c r="J514" s="13">
        <v>2.7450204000000006E-2</v>
      </c>
      <c r="K514" s="90">
        <v>0.13725102</v>
      </c>
      <c r="L514" s="42">
        <v>2026</v>
      </c>
      <c r="M514" s="90">
        <v>0.13725102</v>
      </c>
      <c r="N514" s="43" t="s">
        <v>91</v>
      </c>
      <c r="O514" s="41" t="s">
        <v>42</v>
      </c>
      <c r="P514" s="13">
        <v>0</v>
      </c>
      <c r="Q514" s="13">
        <v>0</v>
      </c>
      <c r="R514" s="13">
        <v>0</v>
      </c>
      <c r="S514" s="13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</row>
    <row r="515" spans="1:31" ht="41.25" customHeight="1" x14ac:dyDescent="0.25">
      <c r="A515" s="24" t="s">
        <v>128</v>
      </c>
      <c r="B515" s="21" t="s">
        <v>940</v>
      </c>
      <c r="C515" s="17" t="s">
        <v>2239</v>
      </c>
      <c r="D515" s="13">
        <v>0.50801889599999994</v>
      </c>
      <c r="E515" s="43" t="s">
        <v>110</v>
      </c>
      <c r="F515" s="13">
        <v>0.50801889599999994</v>
      </c>
      <c r="G515" s="67">
        <v>0</v>
      </c>
      <c r="H515" s="67">
        <v>0</v>
      </c>
      <c r="I515" s="13">
        <v>0.42334907999999999</v>
      </c>
      <c r="J515" s="13">
        <v>8.4669815999999953E-2</v>
      </c>
      <c r="K515" s="90">
        <v>0.42334907999999999</v>
      </c>
      <c r="L515" s="42">
        <v>2026</v>
      </c>
      <c r="M515" s="90">
        <v>0.42334907999999999</v>
      </c>
      <c r="N515" s="43" t="s">
        <v>91</v>
      </c>
      <c r="O515" s="41" t="s">
        <v>42</v>
      </c>
      <c r="P515" s="13">
        <v>0</v>
      </c>
      <c r="Q515" s="13">
        <v>0</v>
      </c>
      <c r="R515" s="13">
        <v>0</v>
      </c>
      <c r="S515" s="13">
        <v>3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</row>
    <row r="516" spans="1:31" ht="41.25" customHeight="1" x14ac:dyDescent="0.25">
      <c r="A516" s="24" t="s">
        <v>128</v>
      </c>
      <c r="B516" s="21" t="s">
        <v>941</v>
      </c>
      <c r="C516" s="17" t="s">
        <v>2240</v>
      </c>
      <c r="D516" s="13">
        <v>1.1890099919999999</v>
      </c>
      <c r="E516" s="43" t="s">
        <v>110</v>
      </c>
      <c r="F516" s="13">
        <v>1.1890099919999999</v>
      </c>
      <c r="G516" s="67">
        <v>0</v>
      </c>
      <c r="H516" s="67">
        <v>0</v>
      </c>
      <c r="I516" s="13">
        <v>0.99084166000000007</v>
      </c>
      <c r="J516" s="13">
        <v>0.19816833199999995</v>
      </c>
      <c r="K516" s="90">
        <v>0.99084166000000007</v>
      </c>
      <c r="L516" s="42">
        <v>2027</v>
      </c>
      <c r="M516" s="90">
        <v>0.99084166000000007</v>
      </c>
      <c r="N516" s="43" t="s">
        <v>91</v>
      </c>
      <c r="O516" s="41" t="s">
        <v>42</v>
      </c>
      <c r="P516" s="13">
        <v>0</v>
      </c>
      <c r="Q516" s="13">
        <v>0</v>
      </c>
      <c r="R516" s="13">
        <v>0</v>
      </c>
      <c r="S516" s="13">
        <v>3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</row>
    <row r="517" spans="1:31" ht="41.25" customHeight="1" x14ac:dyDescent="0.25">
      <c r="A517" s="24" t="s">
        <v>128</v>
      </c>
      <c r="B517" s="21" t="s">
        <v>942</v>
      </c>
      <c r="C517" s="17" t="s">
        <v>2241</v>
      </c>
      <c r="D517" s="13">
        <v>0.51562839599999999</v>
      </c>
      <c r="E517" s="43" t="s">
        <v>110</v>
      </c>
      <c r="F517" s="13">
        <v>0.51562839599999999</v>
      </c>
      <c r="G517" s="67">
        <v>0</v>
      </c>
      <c r="H517" s="67">
        <v>0</v>
      </c>
      <c r="I517" s="13">
        <v>0.42969032999999995</v>
      </c>
      <c r="J517" s="13">
        <v>8.5938066000000035E-2</v>
      </c>
      <c r="K517" s="90">
        <v>0.42969033000000001</v>
      </c>
      <c r="L517" s="42">
        <v>2026</v>
      </c>
      <c r="M517" s="90">
        <v>0.42969033000000001</v>
      </c>
      <c r="N517" s="43" t="s">
        <v>91</v>
      </c>
      <c r="O517" s="41" t="s">
        <v>42</v>
      </c>
      <c r="P517" s="13">
        <v>0</v>
      </c>
      <c r="Q517" s="13">
        <v>0</v>
      </c>
      <c r="R517" s="13">
        <v>0</v>
      </c>
      <c r="S517" s="13">
        <v>4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</row>
    <row r="518" spans="1:31" ht="41.25" customHeight="1" x14ac:dyDescent="0.25">
      <c r="A518" s="24" t="s">
        <v>128</v>
      </c>
      <c r="B518" s="21" t="s">
        <v>943</v>
      </c>
      <c r="C518" s="17" t="s">
        <v>2242</v>
      </c>
      <c r="D518" s="13">
        <v>0.20125249199999998</v>
      </c>
      <c r="E518" s="43" t="s">
        <v>110</v>
      </c>
      <c r="F518" s="13">
        <v>0.20125249199999998</v>
      </c>
      <c r="G518" s="67">
        <v>0</v>
      </c>
      <c r="H518" s="67">
        <v>0</v>
      </c>
      <c r="I518" s="13">
        <v>0.16771041</v>
      </c>
      <c r="J518" s="13">
        <v>3.3542081999999973E-2</v>
      </c>
      <c r="K518" s="90">
        <v>0.16771041</v>
      </c>
      <c r="L518" s="42">
        <v>2027</v>
      </c>
      <c r="M518" s="90">
        <v>0.16771041</v>
      </c>
      <c r="N518" s="43" t="s">
        <v>91</v>
      </c>
      <c r="O518" s="41" t="s">
        <v>42</v>
      </c>
      <c r="P518" s="13">
        <v>0</v>
      </c>
      <c r="Q518" s="13">
        <v>0</v>
      </c>
      <c r="R518" s="13">
        <v>0</v>
      </c>
      <c r="S518" s="13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</row>
    <row r="519" spans="1:31" ht="41.25" customHeight="1" x14ac:dyDescent="0.25">
      <c r="A519" s="24" t="s">
        <v>128</v>
      </c>
      <c r="B519" s="21" t="s">
        <v>944</v>
      </c>
      <c r="C519" s="17" t="s">
        <v>2243</v>
      </c>
      <c r="D519" s="13">
        <v>0.26252108399999996</v>
      </c>
      <c r="E519" s="43" t="s">
        <v>110</v>
      </c>
      <c r="F519" s="13">
        <v>0.26252108399999996</v>
      </c>
      <c r="G519" s="67">
        <v>0</v>
      </c>
      <c r="H519" s="67">
        <v>0</v>
      </c>
      <c r="I519" s="13">
        <v>0.21876756999999997</v>
      </c>
      <c r="J519" s="13">
        <v>4.3753513999999993E-2</v>
      </c>
      <c r="K519" s="90">
        <v>0.21876756999999999</v>
      </c>
      <c r="L519" s="42">
        <v>2027</v>
      </c>
      <c r="M519" s="90">
        <v>0.21876756999999999</v>
      </c>
      <c r="N519" s="43" t="s">
        <v>91</v>
      </c>
      <c r="O519" s="41" t="s">
        <v>42</v>
      </c>
      <c r="P519" s="13">
        <v>0</v>
      </c>
      <c r="Q519" s="13">
        <v>0</v>
      </c>
      <c r="R519" s="13">
        <v>0</v>
      </c>
      <c r="S519" s="13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</row>
    <row r="520" spans="1:31" ht="41.25" customHeight="1" x14ac:dyDescent="0.25">
      <c r="A520" s="24" t="s">
        <v>128</v>
      </c>
      <c r="B520" s="21" t="s">
        <v>945</v>
      </c>
      <c r="C520" s="17" t="s">
        <v>2244</v>
      </c>
      <c r="D520" s="13">
        <v>1.6884880439999999</v>
      </c>
      <c r="E520" s="43" t="s">
        <v>110</v>
      </c>
      <c r="F520" s="13">
        <v>1.6884880439999999</v>
      </c>
      <c r="G520" s="67">
        <v>0</v>
      </c>
      <c r="H520" s="67">
        <v>0</v>
      </c>
      <c r="I520" s="13">
        <v>1.40707337</v>
      </c>
      <c r="J520" s="13">
        <v>0.28141467399999986</v>
      </c>
      <c r="K520" s="90">
        <v>1.40707337</v>
      </c>
      <c r="L520" s="42">
        <v>2024</v>
      </c>
      <c r="M520" s="90">
        <v>1.40707337</v>
      </c>
      <c r="N520" s="43" t="s">
        <v>115</v>
      </c>
      <c r="O520" s="41" t="s">
        <v>42</v>
      </c>
      <c r="P520" s="13">
        <v>0</v>
      </c>
      <c r="Q520" s="13">
        <v>0</v>
      </c>
      <c r="R520" s="13">
        <v>0</v>
      </c>
      <c r="S520" s="13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</row>
    <row r="521" spans="1:31" ht="41.25" customHeight="1" x14ac:dyDescent="0.25">
      <c r="A521" s="24" t="s">
        <v>128</v>
      </c>
      <c r="B521" s="21" t="s">
        <v>946</v>
      </c>
      <c r="C521" s="17" t="s">
        <v>2245</v>
      </c>
      <c r="D521" s="13">
        <v>5.1983025719999993</v>
      </c>
      <c r="E521" s="43" t="s">
        <v>110</v>
      </c>
      <c r="F521" s="13">
        <v>5.1983025719999993</v>
      </c>
      <c r="G521" s="67">
        <v>0</v>
      </c>
      <c r="H521" s="67">
        <v>0</v>
      </c>
      <c r="I521" s="13">
        <v>4.3319188100000003</v>
      </c>
      <c r="J521" s="13">
        <v>0.866383761999999</v>
      </c>
      <c r="K521" s="90">
        <v>4.3319188100000003</v>
      </c>
      <c r="L521" s="42">
        <v>2027</v>
      </c>
      <c r="M521" s="90">
        <v>4.3319188100000003</v>
      </c>
      <c r="N521" s="43" t="s">
        <v>88</v>
      </c>
      <c r="O521" s="41" t="s">
        <v>42</v>
      </c>
      <c r="P521" s="13">
        <v>0</v>
      </c>
      <c r="Q521" s="13">
        <v>0</v>
      </c>
      <c r="R521" s="13">
        <v>0</v>
      </c>
      <c r="S521" s="13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</row>
    <row r="522" spans="1:31" ht="41.25" customHeight="1" x14ac:dyDescent="0.25">
      <c r="A522" s="24" t="s">
        <v>128</v>
      </c>
      <c r="B522" s="21" t="s">
        <v>1453</v>
      </c>
      <c r="C522" s="17" t="s">
        <v>1454</v>
      </c>
      <c r="D522" s="13">
        <v>1.2344784</v>
      </c>
      <c r="E522" s="43" t="s">
        <v>110</v>
      </c>
      <c r="F522" s="13">
        <v>1.2344784</v>
      </c>
      <c r="G522" s="67">
        <v>0</v>
      </c>
      <c r="H522" s="67">
        <v>0</v>
      </c>
      <c r="I522" s="13">
        <v>0</v>
      </c>
      <c r="J522" s="13">
        <v>1.2344784</v>
      </c>
      <c r="K522" s="90">
        <v>1.028732</v>
      </c>
      <c r="L522" s="42">
        <v>2023</v>
      </c>
      <c r="M522" s="90">
        <v>1.028732</v>
      </c>
      <c r="N522" s="43" t="s">
        <v>116</v>
      </c>
      <c r="O522" s="41" t="s">
        <v>42</v>
      </c>
      <c r="P522" s="13">
        <v>0</v>
      </c>
      <c r="Q522" s="13">
        <v>0</v>
      </c>
      <c r="R522" s="13">
        <v>0</v>
      </c>
      <c r="S522" s="13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</row>
    <row r="523" spans="1:31" ht="41.25" customHeight="1" x14ac:dyDescent="0.25">
      <c r="A523" s="24" t="s">
        <v>128</v>
      </c>
      <c r="B523" s="21" t="s">
        <v>947</v>
      </c>
      <c r="C523" s="17" t="s">
        <v>2246</v>
      </c>
      <c r="D523" s="13">
        <v>1.9124142119999998</v>
      </c>
      <c r="E523" s="43" t="s">
        <v>110</v>
      </c>
      <c r="F523" s="13">
        <v>1.9124142119999998</v>
      </c>
      <c r="G523" s="67">
        <v>0</v>
      </c>
      <c r="H523" s="67">
        <v>0</v>
      </c>
      <c r="I523" s="13">
        <v>1.5936785099999999</v>
      </c>
      <c r="J523" s="13">
        <v>0.3187357019999999</v>
      </c>
      <c r="K523" s="90">
        <v>1.5936785099999999</v>
      </c>
      <c r="L523" s="42">
        <v>2026</v>
      </c>
      <c r="M523" s="90">
        <v>1.5936785099999999</v>
      </c>
      <c r="N523" s="43" t="s">
        <v>88</v>
      </c>
      <c r="O523" s="41" t="s">
        <v>42</v>
      </c>
      <c r="P523" s="13">
        <v>0</v>
      </c>
      <c r="Q523" s="13">
        <v>0</v>
      </c>
      <c r="R523" s="13">
        <v>0</v>
      </c>
      <c r="S523" s="13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</row>
    <row r="524" spans="1:31" ht="41.25" customHeight="1" x14ac:dyDescent="0.25">
      <c r="A524" s="24" t="s">
        <v>128</v>
      </c>
      <c r="B524" s="21" t="s">
        <v>948</v>
      </c>
      <c r="C524" s="17" t="s">
        <v>2247</v>
      </c>
      <c r="D524" s="13">
        <v>32.070214632000003</v>
      </c>
      <c r="E524" s="43" t="s">
        <v>110</v>
      </c>
      <c r="F524" s="13">
        <v>32.070214632000003</v>
      </c>
      <c r="G524" s="67">
        <v>0</v>
      </c>
      <c r="H524" s="67">
        <v>0</v>
      </c>
      <c r="I524" s="13">
        <v>26.72517886</v>
      </c>
      <c r="J524" s="13">
        <v>5.3450357720000028</v>
      </c>
      <c r="K524" s="90">
        <v>26.72517886</v>
      </c>
      <c r="L524" s="42">
        <v>2026</v>
      </c>
      <c r="M524" s="90">
        <v>26.72517886</v>
      </c>
      <c r="N524" s="43" t="s">
        <v>88</v>
      </c>
      <c r="O524" s="41" t="s">
        <v>42</v>
      </c>
      <c r="P524" s="13">
        <v>0</v>
      </c>
      <c r="Q524" s="13">
        <v>0</v>
      </c>
      <c r="R524" s="13">
        <v>0</v>
      </c>
      <c r="S524" s="13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</row>
    <row r="525" spans="1:31" ht="46.5" customHeight="1" x14ac:dyDescent="0.25">
      <c r="A525" s="24" t="s">
        <v>128</v>
      </c>
      <c r="B525" s="21" t="s">
        <v>949</v>
      </c>
      <c r="C525" s="17" t="s">
        <v>2248</v>
      </c>
      <c r="D525" s="13">
        <v>7.4672008199999995</v>
      </c>
      <c r="E525" s="43" t="s">
        <v>110</v>
      </c>
      <c r="F525" s="13">
        <v>7.4672008199999995</v>
      </c>
      <c r="G525" s="67">
        <v>0</v>
      </c>
      <c r="H525" s="67">
        <v>0</v>
      </c>
      <c r="I525" s="13">
        <v>6.22266735</v>
      </c>
      <c r="J525" s="13">
        <v>1.2445334699999995</v>
      </c>
      <c r="K525" s="90">
        <v>6.22266735</v>
      </c>
      <c r="L525" s="42">
        <v>2026</v>
      </c>
      <c r="M525" s="90">
        <v>6.22266735</v>
      </c>
      <c r="N525" s="43" t="s">
        <v>88</v>
      </c>
      <c r="O525" s="41" t="s">
        <v>42</v>
      </c>
      <c r="P525" s="13">
        <v>0</v>
      </c>
      <c r="Q525" s="13">
        <v>0</v>
      </c>
      <c r="R525" s="13">
        <v>0</v>
      </c>
      <c r="S525" s="13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</row>
    <row r="526" spans="1:31" ht="46.5" customHeight="1" x14ac:dyDescent="0.25">
      <c r="A526" s="24" t="s">
        <v>128</v>
      </c>
      <c r="B526" s="21" t="s">
        <v>950</v>
      </c>
      <c r="C526" s="17" t="s">
        <v>2249</v>
      </c>
      <c r="D526" s="13">
        <v>6.9391323600000003</v>
      </c>
      <c r="E526" s="43" t="s">
        <v>110</v>
      </c>
      <c r="F526" s="13">
        <v>3.3883432080000002</v>
      </c>
      <c r="G526" s="67">
        <v>0</v>
      </c>
      <c r="H526" s="67">
        <v>0</v>
      </c>
      <c r="I526" s="13">
        <v>2.82361934</v>
      </c>
      <c r="J526" s="13">
        <v>0.56472386800000018</v>
      </c>
      <c r="K526" s="90">
        <v>2.82361934</v>
      </c>
      <c r="L526" s="42">
        <v>2028</v>
      </c>
      <c r="M526" s="90">
        <v>2.82361934</v>
      </c>
      <c r="N526" s="43" t="s">
        <v>88</v>
      </c>
      <c r="O526" s="41" t="s">
        <v>42</v>
      </c>
      <c r="P526" s="13">
        <v>0</v>
      </c>
      <c r="Q526" s="13">
        <v>0</v>
      </c>
      <c r="R526" s="13">
        <v>0</v>
      </c>
      <c r="S526" s="13">
        <v>2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</row>
    <row r="527" spans="1:31" ht="46.5" customHeight="1" x14ac:dyDescent="0.25">
      <c r="A527" s="24" t="s">
        <v>128</v>
      </c>
      <c r="B527" s="21" t="s">
        <v>951</v>
      </c>
      <c r="C527" s="17" t="s">
        <v>2250</v>
      </c>
      <c r="D527" s="13">
        <v>26.902787916000001</v>
      </c>
      <c r="E527" s="43" t="s">
        <v>110</v>
      </c>
      <c r="F527" s="13">
        <v>13.136495148</v>
      </c>
      <c r="G527" s="67">
        <v>0</v>
      </c>
      <c r="H527" s="67">
        <v>0</v>
      </c>
      <c r="I527" s="13">
        <v>10.94707929</v>
      </c>
      <c r="J527" s="13">
        <v>2.1894158580000003</v>
      </c>
      <c r="K527" s="90">
        <v>10.94707929</v>
      </c>
      <c r="L527" s="42">
        <v>2028</v>
      </c>
      <c r="M527" s="90">
        <v>10.94707929</v>
      </c>
      <c r="N527" s="43" t="s">
        <v>88</v>
      </c>
      <c r="O527" s="41" t="s">
        <v>42</v>
      </c>
      <c r="P527" s="13">
        <v>0</v>
      </c>
      <c r="Q527" s="13">
        <v>0</v>
      </c>
      <c r="R527" s="13">
        <v>0</v>
      </c>
      <c r="S527" s="13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</row>
    <row r="528" spans="1:31" ht="46.5" customHeight="1" x14ac:dyDescent="0.25">
      <c r="A528" s="24" t="s">
        <v>128</v>
      </c>
      <c r="B528" s="21" t="s">
        <v>952</v>
      </c>
      <c r="C528" s="17" t="s">
        <v>2251</v>
      </c>
      <c r="D528" s="13">
        <v>15.634626947999999</v>
      </c>
      <c r="E528" s="43" t="s">
        <v>110</v>
      </c>
      <c r="F528" s="13">
        <v>15.634626947999999</v>
      </c>
      <c r="G528" s="67">
        <v>0</v>
      </c>
      <c r="H528" s="67">
        <v>0</v>
      </c>
      <c r="I528" s="13">
        <v>13.02885579</v>
      </c>
      <c r="J528" s="13">
        <v>2.6057711579999996</v>
      </c>
      <c r="K528" s="90">
        <v>13.02885579</v>
      </c>
      <c r="L528" s="42">
        <v>2027</v>
      </c>
      <c r="M528" s="90">
        <v>13.02885579</v>
      </c>
      <c r="N528" s="43" t="s">
        <v>88</v>
      </c>
      <c r="O528" s="41" t="s">
        <v>42</v>
      </c>
      <c r="P528" s="13">
        <v>0</v>
      </c>
      <c r="Q528" s="13">
        <v>0</v>
      </c>
      <c r="R528" s="13">
        <v>0</v>
      </c>
      <c r="S528" s="13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</row>
    <row r="529" spans="1:31" ht="46.5" customHeight="1" x14ac:dyDescent="0.25">
      <c r="A529" s="24" t="s">
        <v>128</v>
      </c>
      <c r="B529" s="21" t="s">
        <v>953</v>
      </c>
      <c r="C529" s="17" t="s">
        <v>2252</v>
      </c>
      <c r="D529" s="13">
        <v>3.0244276079999994</v>
      </c>
      <c r="E529" s="43" t="s">
        <v>110</v>
      </c>
      <c r="F529" s="13">
        <v>3.0244276079999994</v>
      </c>
      <c r="G529" s="67">
        <v>0</v>
      </c>
      <c r="H529" s="67">
        <v>0</v>
      </c>
      <c r="I529" s="13">
        <v>2.5203563399999998</v>
      </c>
      <c r="J529" s="13">
        <v>0.50407126799999968</v>
      </c>
      <c r="K529" s="90">
        <v>2.5203563399999998</v>
      </c>
      <c r="L529" s="42">
        <v>2025</v>
      </c>
      <c r="M529" s="90">
        <v>2.5203563399999998</v>
      </c>
      <c r="N529" s="43" t="s">
        <v>88</v>
      </c>
      <c r="O529" s="41" t="s">
        <v>42</v>
      </c>
      <c r="P529" s="13">
        <v>0</v>
      </c>
      <c r="Q529" s="13">
        <v>0</v>
      </c>
      <c r="R529" s="13">
        <v>0</v>
      </c>
      <c r="S529" s="13">
        <v>2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</row>
    <row r="530" spans="1:31" ht="46.5" customHeight="1" x14ac:dyDescent="0.25">
      <c r="A530" s="24" t="s">
        <v>128</v>
      </c>
      <c r="B530" s="21" t="s">
        <v>954</v>
      </c>
      <c r="C530" s="17" t="s">
        <v>2253</v>
      </c>
      <c r="D530" s="13">
        <v>22.282462559999995</v>
      </c>
      <c r="E530" s="43" t="s">
        <v>110</v>
      </c>
      <c r="F530" s="13">
        <v>22.282462559999995</v>
      </c>
      <c r="G530" s="67">
        <v>0</v>
      </c>
      <c r="H530" s="67">
        <v>0</v>
      </c>
      <c r="I530" s="13">
        <v>18.568718799999999</v>
      </c>
      <c r="J530" s="13">
        <v>3.7137437599999963</v>
      </c>
      <c r="K530" s="90">
        <v>18.568718799999999</v>
      </c>
      <c r="L530" s="42">
        <v>2025</v>
      </c>
      <c r="M530" s="90">
        <v>18.568718799999999</v>
      </c>
      <c r="N530" s="43" t="s">
        <v>88</v>
      </c>
      <c r="O530" s="41" t="s">
        <v>42</v>
      </c>
      <c r="P530" s="13">
        <v>0</v>
      </c>
      <c r="Q530" s="13">
        <v>0</v>
      </c>
      <c r="R530" s="13">
        <v>0</v>
      </c>
      <c r="S530" s="13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</row>
    <row r="531" spans="1:31" ht="46.5" customHeight="1" x14ac:dyDescent="0.25">
      <c r="A531" s="24" t="s">
        <v>128</v>
      </c>
      <c r="B531" s="21" t="s">
        <v>955</v>
      </c>
      <c r="C531" s="17" t="s">
        <v>2254</v>
      </c>
      <c r="D531" s="13">
        <v>2.3469892799999998</v>
      </c>
      <c r="E531" s="43" t="s">
        <v>110</v>
      </c>
      <c r="F531" s="13">
        <v>2.3469892799999998</v>
      </c>
      <c r="G531" s="67">
        <v>0</v>
      </c>
      <c r="H531" s="67">
        <v>0</v>
      </c>
      <c r="I531" s="13">
        <v>1.9558244</v>
      </c>
      <c r="J531" s="13">
        <v>0.39116487999999983</v>
      </c>
      <c r="K531" s="90">
        <v>1.9558244</v>
      </c>
      <c r="L531" s="42">
        <v>2025</v>
      </c>
      <c r="M531" s="90">
        <v>1.9558244</v>
      </c>
      <c r="N531" s="43" t="s">
        <v>88</v>
      </c>
      <c r="O531" s="41" t="s">
        <v>42</v>
      </c>
      <c r="P531" s="13">
        <v>0</v>
      </c>
      <c r="Q531" s="13">
        <v>0</v>
      </c>
      <c r="R531" s="13">
        <v>0</v>
      </c>
      <c r="S531" s="13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</row>
    <row r="532" spans="1:31" ht="46.5" customHeight="1" x14ac:dyDescent="0.25">
      <c r="A532" s="15" t="s">
        <v>128</v>
      </c>
      <c r="B532" s="21" t="s">
        <v>223</v>
      </c>
      <c r="C532" s="104" t="s">
        <v>79</v>
      </c>
      <c r="D532" s="13">
        <v>2.7818867000000003</v>
      </c>
      <c r="E532" s="43" t="s">
        <v>110</v>
      </c>
      <c r="F532" s="13">
        <v>1.2484632200000001</v>
      </c>
      <c r="G532" s="67">
        <v>0</v>
      </c>
      <c r="H532" s="67">
        <v>0</v>
      </c>
      <c r="I532" s="13">
        <v>1.0403860166666667</v>
      </c>
      <c r="J532" s="13">
        <v>0.20807720333333335</v>
      </c>
      <c r="K532" s="90">
        <v>1.0403860199999999</v>
      </c>
      <c r="L532" s="42">
        <v>2023</v>
      </c>
      <c r="M532" s="90">
        <v>2.3398974399999997</v>
      </c>
      <c r="N532" s="43" t="s">
        <v>88</v>
      </c>
      <c r="O532" s="41" t="s">
        <v>42</v>
      </c>
      <c r="P532" s="13">
        <v>0</v>
      </c>
      <c r="Q532" s="13">
        <v>0</v>
      </c>
      <c r="R532" s="13">
        <v>0</v>
      </c>
      <c r="S532" s="13">
        <v>2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</row>
    <row r="533" spans="1:31" ht="46.5" customHeight="1" x14ac:dyDescent="0.25">
      <c r="A533" s="15" t="s">
        <v>128</v>
      </c>
      <c r="B533" s="21" t="s">
        <v>224</v>
      </c>
      <c r="C533" s="104" t="s">
        <v>225</v>
      </c>
      <c r="D533" s="13">
        <v>27.944433600000007</v>
      </c>
      <c r="E533" s="43" t="s">
        <v>110</v>
      </c>
      <c r="F533" s="13">
        <v>20.192400000000006</v>
      </c>
      <c r="G533" s="67">
        <v>0</v>
      </c>
      <c r="H533" s="67">
        <v>0</v>
      </c>
      <c r="I533" s="13">
        <v>16.827000000000005</v>
      </c>
      <c r="J533" s="13">
        <v>3.3654000000000011</v>
      </c>
      <c r="K533" s="90">
        <v>16.827000000000005</v>
      </c>
      <c r="L533" s="42">
        <v>2023</v>
      </c>
      <c r="M533" s="90">
        <v>23.396520000000006</v>
      </c>
      <c r="N533" s="43" t="s">
        <v>88</v>
      </c>
      <c r="O533" s="41" t="s">
        <v>42</v>
      </c>
      <c r="P533" s="13">
        <v>0</v>
      </c>
      <c r="Q533" s="13">
        <v>0</v>
      </c>
      <c r="R533" s="13">
        <v>0</v>
      </c>
      <c r="S533" s="13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</row>
    <row r="534" spans="1:31" ht="46.5" customHeight="1" x14ac:dyDescent="0.25">
      <c r="A534" s="15" t="s">
        <v>128</v>
      </c>
      <c r="B534" s="21" t="s">
        <v>172</v>
      </c>
      <c r="C534" s="104" t="s">
        <v>80</v>
      </c>
      <c r="D534" s="13">
        <v>24.836040000000004</v>
      </c>
      <c r="E534" s="43" t="s">
        <v>2076</v>
      </c>
      <c r="F534" s="13">
        <v>24.836040000000004</v>
      </c>
      <c r="G534" s="67">
        <v>0</v>
      </c>
      <c r="H534" s="67">
        <v>0</v>
      </c>
      <c r="I534" s="13">
        <v>20.6967</v>
      </c>
      <c r="J534" s="13">
        <v>4.1393400000000025</v>
      </c>
      <c r="K534" s="90">
        <v>20.6967</v>
      </c>
      <c r="L534" s="42">
        <v>2022</v>
      </c>
      <c r="M534" s="90">
        <v>20.418430000000001</v>
      </c>
      <c r="N534" s="43" t="s">
        <v>88</v>
      </c>
      <c r="O534" s="41" t="s">
        <v>42</v>
      </c>
      <c r="P534" s="13">
        <v>0</v>
      </c>
      <c r="Q534" s="13">
        <v>0</v>
      </c>
      <c r="R534" s="13">
        <v>0</v>
      </c>
      <c r="S534" s="13">
        <v>2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</row>
    <row r="535" spans="1:31" ht="46.5" customHeight="1" x14ac:dyDescent="0.25">
      <c r="A535" s="15" t="s">
        <v>128</v>
      </c>
      <c r="B535" s="21" t="s">
        <v>173</v>
      </c>
      <c r="C535" s="104" t="s">
        <v>81</v>
      </c>
      <c r="D535" s="13">
        <v>23.819836800000001</v>
      </c>
      <c r="E535" s="43" t="s">
        <v>2076</v>
      </c>
      <c r="F535" s="13">
        <v>23.819836800000001</v>
      </c>
      <c r="G535" s="67">
        <v>0</v>
      </c>
      <c r="H535" s="67">
        <v>0</v>
      </c>
      <c r="I535" s="13">
        <v>19.849864</v>
      </c>
      <c r="J535" s="13">
        <v>3.9699727999999999</v>
      </c>
      <c r="K535" s="90">
        <v>19.849864</v>
      </c>
      <c r="L535" s="42">
        <v>2022</v>
      </c>
      <c r="M535" s="90">
        <v>21.057074</v>
      </c>
      <c r="N535" s="43" t="s">
        <v>88</v>
      </c>
      <c r="O535" s="41" t="s">
        <v>42</v>
      </c>
      <c r="P535" s="13">
        <v>0</v>
      </c>
      <c r="Q535" s="13">
        <v>0</v>
      </c>
      <c r="R535" s="13">
        <v>0</v>
      </c>
      <c r="S535" s="13">
        <v>2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</row>
    <row r="536" spans="1:31" ht="31.5" x14ac:dyDescent="0.25">
      <c r="A536" s="15" t="s">
        <v>128</v>
      </c>
      <c r="B536" s="21" t="s">
        <v>353</v>
      </c>
      <c r="C536" s="104" t="s">
        <v>82</v>
      </c>
      <c r="D536" s="13">
        <v>2.97435559</v>
      </c>
      <c r="E536" s="43" t="s">
        <v>2076</v>
      </c>
      <c r="F536" s="13">
        <v>2.97435559</v>
      </c>
      <c r="G536" s="67">
        <v>0</v>
      </c>
      <c r="H536" s="67">
        <v>0</v>
      </c>
      <c r="I536" s="13">
        <v>2.4786296600000002</v>
      </c>
      <c r="J536" s="13">
        <v>0.49572592999999987</v>
      </c>
      <c r="K536" s="90">
        <v>2.4786296600000002</v>
      </c>
      <c r="L536" s="42">
        <v>2022</v>
      </c>
      <c r="M536" s="90">
        <v>2.48764319</v>
      </c>
      <c r="N536" s="43" t="s">
        <v>88</v>
      </c>
      <c r="O536" s="41" t="s">
        <v>42</v>
      </c>
      <c r="P536" s="13">
        <v>0</v>
      </c>
      <c r="Q536" s="13">
        <v>0</v>
      </c>
      <c r="R536" s="13">
        <v>0</v>
      </c>
      <c r="S536" s="13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</row>
    <row r="537" spans="1:31" ht="46.5" customHeight="1" x14ac:dyDescent="0.25">
      <c r="A537" s="15" t="s">
        <v>128</v>
      </c>
      <c r="B537" s="21" t="s">
        <v>174</v>
      </c>
      <c r="C537" s="104" t="s">
        <v>83</v>
      </c>
      <c r="D537" s="13">
        <v>1.25502118</v>
      </c>
      <c r="E537" s="43" t="s">
        <v>2076</v>
      </c>
      <c r="F537" s="13">
        <v>0.87239877999999993</v>
      </c>
      <c r="G537" s="67">
        <v>0</v>
      </c>
      <c r="H537" s="67">
        <v>0</v>
      </c>
      <c r="I537" s="13">
        <v>0.72699898000000007</v>
      </c>
      <c r="J537" s="13">
        <v>0.1453998</v>
      </c>
      <c r="K537" s="90">
        <v>0.72699897999999996</v>
      </c>
      <c r="L537" s="42">
        <v>2022</v>
      </c>
      <c r="M537" s="90">
        <v>0.71374062999999999</v>
      </c>
      <c r="N537" s="43" t="s">
        <v>113</v>
      </c>
      <c r="O537" s="41" t="s">
        <v>42</v>
      </c>
      <c r="P537" s="13">
        <v>0</v>
      </c>
      <c r="Q537" s="13">
        <v>0</v>
      </c>
      <c r="R537" s="13">
        <v>0</v>
      </c>
      <c r="S537" s="13">
        <v>2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</row>
    <row r="538" spans="1:31" ht="46.5" customHeight="1" x14ac:dyDescent="0.25">
      <c r="A538" s="15" t="s">
        <v>128</v>
      </c>
      <c r="B538" s="21" t="s">
        <v>175</v>
      </c>
      <c r="C538" s="104" t="s">
        <v>84</v>
      </c>
      <c r="D538" s="13">
        <v>2.1166199999999997</v>
      </c>
      <c r="E538" s="43" t="s">
        <v>2076</v>
      </c>
      <c r="F538" s="13">
        <v>2.1166199999999997</v>
      </c>
      <c r="G538" s="67">
        <v>0</v>
      </c>
      <c r="H538" s="67">
        <v>0</v>
      </c>
      <c r="I538" s="13">
        <v>1.7638499999999999</v>
      </c>
      <c r="J538" s="13">
        <v>0.35276999999999997</v>
      </c>
      <c r="K538" s="90">
        <v>1.7638499999999999</v>
      </c>
      <c r="L538" s="42">
        <v>2022</v>
      </c>
      <c r="M538" s="90">
        <v>1.6934762999999999</v>
      </c>
      <c r="N538" s="43" t="s">
        <v>113</v>
      </c>
      <c r="O538" s="41" t="s">
        <v>42</v>
      </c>
      <c r="P538" s="13">
        <v>0</v>
      </c>
      <c r="Q538" s="13">
        <v>0</v>
      </c>
      <c r="R538" s="13">
        <v>0</v>
      </c>
      <c r="S538" s="13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</row>
    <row r="539" spans="1:31" ht="46.5" customHeight="1" x14ac:dyDescent="0.25">
      <c r="A539" s="15" t="s">
        <v>128</v>
      </c>
      <c r="B539" s="21" t="s">
        <v>226</v>
      </c>
      <c r="C539" s="104" t="s">
        <v>85</v>
      </c>
      <c r="D539" s="13">
        <v>11.91530315</v>
      </c>
      <c r="E539" s="43" t="s">
        <v>110</v>
      </c>
      <c r="F539" s="13">
        <v>11.915303150000002</v>
      </c>
      <c r="G539" s="67">
        <v>0</v>
      </c>
      <c r="H539" s="67">
        <v>0</v>
      </c>
      <c r="I539" s="13">
        <v>9.9294192900000002</v>
      </c>
      <c r="J539" s="13">
        <v>1.9858838599999999</v>
      </c>
      <c r="K539" s="90">
        <v>9.9294192999999993</v>
      </c>
      <c r="L539" s="42">
        <v>2023</v>
      </c>
      <c r="M539" s="90">
        <v>9.8646252099999998</v>
      </c>
      <c r="N539" s="43" t="s">
        <v>113</v>
      </c>
      <c r="O539" s="41" t="s">
        <v>42</v>
      </c>
      <c r="P539" s="13">
        <v>0</v>
      </c>
      <c r="Q539" s="13">
        <v>0</v>
      </c>
      <c r="R539" s="13">
        <v>0</v>
      </c>
      <c r="S539" s="13">
        <v>3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</row>
    <row r="540" spans="1:31" ht="46.5" customHeight="1" x14ac:dyDescent="0.25">
      <c r="A540" s="15" t="s">
        <v>128</v>
      </c>
      <c r="B540" s="21" t="s">
        <v>227</v>
      </c>
      <c r="C540" s="25" t="s">
        <v>228</v>
      </c>
      <c r="D540" s="13">
        <v>18.326179380000003</v>
      </c>
      <c r="E540" s="43" t="s">
        <v>110</v>
      </c>
      <c r="F540" s="13">
        <v>18.326179380000003</v>
      </c>
      <c r="G540" s="67">
        <v>0</v>
      </c>
      <c r="H540" s="67">
        <v>0</v>
      </c>
      <c r="I540" s="13">
        <v>15.271816150000003</v>
      </c>
      <c r="J540" s="13">
        <v>3.0543632299999999</v>
      </c>
      <c r="K540" s="90">
        <v>15.271816150000001</v>
      </c>
      <c r="L540" s="42">
        <v>2023</v>
      </c>
      <c r="M540" s="90">
        <v>15.271816150000001</v>
      </c>
      <c r="N540" s="43" t="s">
        <v>113</v>
      </c>
      <c r="O540" s="41" t="s">
        <v>42</v>
      </c>
      <c r="P540" s="13">
        <v>0</v>
      </c>
      <c r="Q540" s="13">
        <v>0</v>
      </c>
      <c r="R540" s="13">
        <v>0</v>
      </c>
      <c r="S540" s="13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</row>
    <row r="541" spans="1:31" ht="46.5" customHeight="1" x14ac:dyDescent="0.25">
      <c r="A541" s="15" t="s">
        <v>128</v>
      </c>
      <c r="B541" s="21" t="s">
        <v>635</v>
      </c>
      <c r="C541" s="104" t="s">
        <v>86</v>
      </c>
      <c r="D541" s="13">
        <v>5.5130647899999996</v>
      </c>
      <c r="E541" s="43" t="s">
        <v>2076</v>
      </c>
      <c r="F541" s="13">
        <v>5.5130647899999996</v>
      </c>
      <c r="G541" s="67">
        <v>0</v>
      </c>
      <c r="H541" s="67">
        <v>0</v>
      </c>
      <c r="I541" s="13">
        <v>4.5942206599999995</v>
      </c>
      <c r="J541" s="13">
        <v>0.91884412999999987</v>
      </c>
      <c r="K541" s="90">
        <v>4.5942206599999995</v>
      </c>
      <c r="L541" s="42">
        <v>2022</v>
      </c>
      <c r="M541" s="90">
        <v>4.5782928099999998</v>
      </c>
      <c r="N541" s="43" t="s">
        <v>113</v>
      </c>
      <c r="O541" s="41" t="s">
        <v>42</v>
      </c>
      <c r="P541" s="13">
        <v>0</v>
      </c>
      <c r="Q541" s="13">
        <v>0</v>
      </c>
      <c r="R541" s="13">
        <v>0</v>
      </c>
      <c r="S541" s="13">
        <v>20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</row>
    <row r="542" spans="1:31" ht="46.5" customHeight="1" x14ac:dyDescent="0.25">
      <c r="A542" s="15" t="s">
        <v>128</v>
      </c>
      <c r="B542" s="21" t="s">
        <v>401</v>
      </c>
      <c r="C542" s="104" t="s">
        <v>402</v>
      </c>
      <c r="D542" s="13">
        <v>5.9459985360000003</v>
      </c>
      <c r="E542" s="43" t="s">
        <v>110</v>
      </c>
      <c r="F542" s="13">
        <v>5.9459985360000003</v>
      </c>
      <c r="G542" s="67">
        <v>0</v>
      </c>
      <c r="H542" s="67">
        <v>0</v>
      </c>
      <c r="I542" s="13">
        <v>4.9549987799999995</v>
      </c>
      <c r="J542" s="13">
        <v>0.99099975600000079</v>
      </c>
      <c r="K542" s="90">
        <v>4.9549987799999995</v>
      </c>
      <c r="L542" s="42">
        <v>2024</v>
      </c>
      <c r="M542" s="90">
        <v>4.9549987799999995</v>
      </c>
      <c r="N542" s="43" t="s">
        <v>113</v>
      </c>
      <c r="O542" s="41" t="s">
        <v>42</v>
      </c>
      <c r="P542" s="13">
        <v>0</v>
      </c>
      <c r="Q542" s="13">
        <v>0</v>
      </c>
      <c r="R542" s="13">
        <v>0</v>
      </c>
      <c r="S542" s="13">
        <v>3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</row>
    <row r="543" spans="1:31" ht="46.5" customHeight="1" x14ac:dyDescent="0.25">
      <c r="A543" s="15" t="s">
        <v>128</v>
      </c>
      <c r="B543" s="21" t="s">
        <v>403</v>
      </c>
      <c r="C543" s="104" t="s">
        <v>404</v>
      </c>
      <c r="D543" s="13">
        <v>16.182790475999997</v>
      </c>
      <c r="E543" s="43" t="s">
        <v>110</v>
      </c>
      <c r="F543" s="13">
        <v>16.182790475999997</v>
      </c>
      <c r="G543" s="67">
        <v>0</v>
      </c>
      <c r="H543" s="67">
        <v>0</v>
      </c>
      <c r="I543" s="13">
        <v>13.485658729999999</v>
      </c>
      <c r="J543" s="13">
        <v>2.6971317459999984</v>
      </c>
      <c r="K543" s="90">
        <v>13.485658729999999</v>
      </c>
      <c r="L543" s="42">
        <v>2024</v>
      </c>
      <c r="M543" s="90">
        <v>13.485658729999999</v>
      </c>
      <c r="N543" s="43" t="s">
        <v>113</v>
      </c>
      <c r="O543" s="41" t="s">
        <v>42</v>
      </c>
      <c r="P543" s="13">
        <v>0</v>
      </c>
      <c r="Q543" s="13">
        <v>0</v>
      </c>
      <c r="R543" s="13">
        <v>0</v>
      </c>
      <c r="S543" s="13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</row>
    <row r="544" spans="1:31" ht="46.5" customHeight="1" x14ac:dyDescent="0.25">
      <c r="A544" s="15" t="s">
        <v>128</v>
      </c>
      <c r="B544" s="21" t="s">
        <v>405</v>
      </c>
      <c r="C544" s="104" t="s">
        <v>406</v>
      </c>
      <c r="D544" s="13">
        <v>13.8701718</v>
      </c>
      <c r="E544" s="43" t="s">
        <v>110</v>
      </c>
      <c r="F544" s="13">
        <v>13.8701718</v>
      </c>
      <c r="G544" s="67">
        <v>0</v>
      </c>
      <c r="H544" s="67">
        <v>0</v>
      </c>
      <c r="I544" s="13">
        <v>11.558476500000001</v>
      </c>
      <c r="J544" s="13">
        <v>2.3116952999999985</v>
      </c>
      <c r="K544" s="90">
        <v>11.558476500000001</v>
      </c>
      <c r="L544" s="42">
        <v>2024</v>
      </c>
      <c r="M544" s="90">
        <v>11.558476500000001</v>
      </c>
      <c r="N544" s="43" t="s">
        <v>113</v>
      </c>
      <c r="O544" s="41" t="s">
        <v>42</v>
      </c>
      <c r="P544" s="13">
        <v>0</v>
      </c>
      <c r="Q544" s="13">
        <v>0</v>
      </c>
      <c r="R544" s="13">
        <v>0</v>
      </c>
      <c r="S544" s="13">
        <v>2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</row>
    <row r="545" spans="1:31" ht="46.5" customHeight="1" x14ac:dyDescent="0.25">
      <c r="A545" s="15" t="s">
        <v>128</v>
      </c>
      <c r="B545" s="21" t="s">
        <v>1455</v>
      </c>
      <c r="C545" s="104" t="s">
        <v>1456</v>
      </c>
      <c r="D545" s="13">
        <v>4.6746721079999993</v>
      </c>
      <c r="E545" s="43" t="s">
        <v>110</v>
      </c>
      <c r="F545" s="13">
        <v>2.2826187239999998</v>
      </c>
      <c r="G545" s="67">
        <v>0</v>
      </c>
      <c r="H545" s="67">
        <v>0</v>
      </c>
      <c r="I545" s="13">
        <v>1.90218227</v>
      </c>
      <c r="J545" s="13">
        <v>0.38043645399999981</v>
      </c>
      <c r="K545" s="90">
        <v>1.90218227</v>
      </c>
      <c r="L545" s="42">
        <v>2028</v>
      </c>
      <c r="M545" s="90">
        <v>1.90218227</v>
      </c>
      <c r="N545" s="43" t="s">
        <v>2090</v>
      </c>
      <c r="O545" s="41" t="s">
        <v>42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</row>
    <row r="546" spans="1:31" ht="102.75" customHeight="1" x14ac:dyDescent="0.25">
      <c r="A546" s="15" t="s">
        <v>128</v>
      </c>
      <c r="B546" s="81" t="s">
        <v>214</v>
      </c>
      <c r="C546" s="104" t="s">
        <v>70</v>
      </c>
      <c r="D546" s="13">
        <v>16.5615925</v>
      </c>
      <c r="E546" s="43" t="s">
        <v>110</v>
      </c>
      <c r="F546" s="13">
        <v>4.2840000000000003E-2</v>
      </c>
      <c r="G546" s="67">
        <v>0</v>
      </c>
      <c r="H546" s="67">
        <v>0</v>
      </c>
      <c r="I546" s="13">
        <v>3.7839999999999999E-2</v>
      </c>
      <c r="J546" s="13">
        <v>4.9999999999999975E-3</v>
      </c>
      <c r="K546" s="90">
        <v>3.7839999999999999E-2</v>
      </c>
      <c r="L546" s="42">
        <v>2025</v>
      </c>
      <c r="M546" s="90">
        <v>14.021075</v>
      </c>
      <c r="N546" s="43" t="s">
        <v>112</v>
      </c>
      <c r="O546" s="41" t="s">
        <v>42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</row>
    <row r="547" spans="1:31" ht="120" customHeight="1" x14ac:dyDescent="0.25">
      <c r="A547" s="15" t="s">
        <v>128</v>
      </c>
      <c r="B547" s="78" t="s">
        <v>1829</v>
      </c>
      <c r="C547" s="104" t="s">
        <v>1830</v>
      </c>
      <c r="D547" s="13">
        <v>72.593424999999996</v>
      </c>
      <c r="E547" s="43" t="s">
        <v>110</v>
      </c>
      <c r="F547" s="13">
        <v>0</v>
      </c>
      <c r="G547" s="67">
        <v>0</v>
      </c>
      <c r="H547" s="67">
        <v>0</v>
      </c>
      <c r="I547" s="13">
        <v>0</v>
      </c>
      <c r="J547" s="13">
        <v>0</v>
      </c>
      <c r="K547" s="90">
        <v>0</v>
      </c>
      <c r="L547" s="42">
        <v>2028</v>
      </c>
      <c r="M547" s="90">
        <v>60.445992500000003</v>
      </c>
      <c r="N547" s="43" t="s">
        <v>112</v>
      </c>
      <c r="O547" s="41" t="s">
        <v>42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</row>
    <row r="548" spans="1:31" ht="91.5" customHeight="1" x14ac:dyDescent="0.25">
      <c r="A548" s="15" t="s">
        <v>128</v>
      </c>
      <c r="B548" s="16" t="s">
        <v>215</v>
      </c>
      <c r="C548" s="104" t="s">
        <v>216</v>
      </c>
      <c r="D548" s="13">
        <v>299.94468528999994</v>
      </c>
      <c r="E548" s="43" t="s">
        <v>110</v>
      </c>
      <c r="F548" s="13">
        <v>299.94468529000005</v>
      </c>
      <c r="G548" s="67">
        <v>0</v>
      </c>
      <c r="H548" s="67">
        <v>0</v>
      </c>
      <c r="I548" s="13">
        <v>249.95390441000001</v>
      </c>
      <c r="J548" s="13">
        <v>49.990780879999967</v>
      </c>
      <c r="K548" s="90">
        <v>249.95390440999998</v>
      </c>
      <c r="L548" s="42">
        <v>2024</v>
      </c>
      <c r="M548" s="90">
        <v>249.95390441000001</v>
      </c>
      <c r="N548" s="43" t="s">
        <v>215</v>
      </c>
      <c r="O548" s="41" t="s">
        <v>42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</row>
    <row r="549" spans="1:31" ht="86.25" customHeight="1" x14ac:dyDescent="0.25">
      <c r="A549" s="15" t="s">
        <v>128</v>
      </c>
      <c r="B549" s="16" t="s">
        <v>956</v>
      </c>
      <c r="C549" s="17" t="s">
        <v>2255</v>
      </c>
      <c r="D549" s="13">
        <v>72.599999999999994</v>
      </c>
      <c r="E549" s="43" t="s">
        <v>110</v>
      </c>
      <c r="F549" s="13">
        <v>72.599999999999994</v>
      </c>
      <c r="G549" s="67">
        <v>0</v>
      </c>
      <c r="H549" s="67">
        <v>0</v>
      </c>
      <c r="I549" s="13">
        <v>60.5</v>
      </c>
      <c r="J549" s="13">
        <v>12.100000000000001</v>
      </c>
      <c r="K549" s="90">
        <v>60.5</v>
      </c>
      <c r="L549" s="42">
        <v>2024</v>
      </c>
      <c r="M549" s="90">
        <v>60.5</v>
      </c>
      <c r="N549" s="43" t="s">
        <v>1155</v>
      </c>
      <c r="O549" s="41" t="s">
        <v>42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</row>
    <row r="550" spans="1:31" ht="86.25" customHeight="1" x14ac:dyDescent="0.25">
      <c r="A550" s="15" t="s">
        <v>128</v>
      </c>
      <c r="B550" s="16" t="s">
        <v>957</v>
      </c>
      <c r="C550" s="17" t="s">
        <v>2256</v>
      </c>
      <c r="D550" s="13">
        <v>92.663755427999988</v>
      </c>
      <c r="E550" s="43" t="s">
        <v>110</v>
      </c>
      <c r="F550" s="13">
        <v>92.663755427999988</v>
      </c>
      <c r="G550" s="67">
        <v>0</v>
      </c>
      <c r="H550" s="67">
        <v>0</v>
      </c>
      <c r="I550" s="13">
        <v>77.219796189999997</v>
      </c>
      <c r="J550" s="13">
        <v>15.443959237999991</v>
      </c>
      <c r="K550" s="90">
        <v>77.219796189999997</v>
      </c>
      <c r="L550" s="42">
        <v>2026</v>
      </c>
      <c r="M550" s="90">
        <v>77.219796189999997</v>
      </c>
      <c r="N550" s="43" t="s">
        <v>1156</v>
      </c>
      <c r="O550" s="41" t="s">
        <v>42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</row>
    <row r="551" spans="1:31" ht="86.25" customHeight="1" x14ac:dyDescent="0.25">
      <c r="A551" s="15" t="s">
        <v>128</v>
      </c>
      <c r="B551" s="16" t="s">
        <v>799</v>
      </c>
      <c r="C551" s="17" t="s">
        <v>800</v>
      </c>
      <c r="D551" s="13">
        <v>90.224999999999994</v>
      </c>
      <c r="E551" s="43" t="s">
        <v>110</v>
      </c>
      <c r="F551" s="13">
        <v>90.224999999999994</v>
      </c>
      <c r="G551" s="67">
        <v>0</v>
      </c>
      <c r="H551" s="67">
        <v>0</v>
      </c>
      <c r="I551" s="13">
        <v>75.1875</v>
      </c>
      <c r="J551" s="13">
        <v>15.037500000000005</v>
      </c>
      <c r="K551" s="90">
        <v>75.187499999999986</v>
      </c>
      <c r="L551" s="42">
        <v>2023</v>
      </c>
      <c r="M551" s="90">
        <v>150.28749999999999</v>
      </c>
      <c r="N551" s="43" t="s">
        <v>805</v>
      </c>
      <c r="O551" s="41" t="s">
        <v>42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</row>
    <row r="552" spans="1:31" ht="86.25" customHeight="1" x14ac:dyDescent="0.25">
      <c r="A552" s="15" t="s">
        <v>128</v>
      </c>
      <c r="B552" s="16" t="s">
        <v>801</v>
      </c>
      <c r="C552" s="17" t="s">
        <v>802</v>
      </c>
      <c r="D552" s="13">
        <v>31.683599999999998</v>
      </c>
      <c r="E552" s="43" t="s">
        <v>110</v>
      </c>
      <c r="F552" s="13">
        <v>31.683599999999998</v>
      </c>
      <c r="G552" s="67">
        <v>0</v>
      </c>
      <c r="H552" s="67">
        <v>0</v>
      </c>
      <c r="I552" s="13">
        <v>26.402999999999999</v>
      </c>
      <c r="J552" s="13">
        <v>5.2805999999999997</v>
      </c>
      <c r="K552" s="90">
        <v>26.402999999999999</v>
      </c>
      <c r="L552" s="42">
        <v>2023</v>
      </c>
      <c r="M552" s="90">
        <v>52.802999999999997</v>
      </c>
      <c r="N552" s="43" t="s">
        <v>806</v>
      </c>
      <c r="O552" s="41" t="s">
        <v>42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</row>
    <row r="553" spans="1:31" ht="86.25" customHeight="1" x14ac:dyDescent="0.25">
      <c r="A553" s="15" t="s">
        <v>128</v>
      </c>
      <c r="B553" s="16" t="s">
        <v>958</v>
      </c>
      <c r="C553" s="17" t="s">
        <v>2257</v>
      </c>
      <c r="D553" s="13">
        <v>96.000000000000014</v>
      </c>
      <c r="E553" s="43" t="s">
        <v>110</v>
      </c>
      <c r="F553" s="13">
        <v>96</v>
      </c>
      <c r="G553" s="67">
        <v>0</v>
      </c>
      <c r="H553" s="67">
        <v>0</v>
      </c>
      <c r="I553" s="13">
        <v>80</v>
      </c>
      <c r="J553" s="13">
        <v>16.000000000000004</v>
      </c>
      <c r="K553" s="90">
        <v>80</v>
      </c>
      <c r="L553" s="42">
        <v>2026</v>
      </c>
      <c r="M553" s="90">
        <v>80</v>
      </c>
      <c r="N553" s="43" t="s">
        <v>1157</v>
      </c>
      <c r="O553" s="41" t="s">
        <v>42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</row>
    <row r="554" spans="1:31" ht="78.75" x14ac:dyDescent="0.25">
      <c r="A554" s="15" t="s">
        <v>128</v>
      </c>
      <c r="B554" s="16" t="s">
        <v>1457</v>
      </c>
      <c r="C554" s="17" t="s">
        <v>1458</v>
      </c>
      <c r="D554" s="13">
        <v>1638.5108999400002</v>
      </c>
      <c r="E554" s="43" t="s">
        <v>2073</v>
      </c>
      <c r="F554" s="13">
        <v>1031.2885824299999</v>
      </c>
      <c r="G554" s="67">
        <v>0</v>
      </c>
      <c r="H554" s="67">
        <v>0</v>
      </c>
      <c r="I554" s="13">
        <v>859.40715203333343</v>
      </c>
      <c r="J554" s="13">
        <v>171.88143039666659</v>
      </c>
      <c r="K554" s="90">
        <v>0</v>
      </c>
      <c r="L554" s="42">
        <v>2029</v>
      </c>
      <c r="M554" s="90">
        <v>0</v>
      </c>
      <c r="N554" s="43"/>
      <c r="O554" s="41" t="s">
        <v>42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</row>
    <row r="555" spans="1:31" ht="94.5" x14ac:dyDescent="0.25">
      <c r="A555" s="15" t="s">
        <v>128</v>
      </c>
      <c r="B555" s="16" t="s">
        <v>1459</v>
      </c>
      <c r="C555" s="17" t="s">
        <v>1460</v>
      </c>
      <c r="D555" s="13">
        <v>4.1741999999999999</v>
      </c>
      <c r="E555" s="43" t="s">
        <v>2074</v>
      </c>
      <c r="F555" s="13">
        <v>4.1741999999999999</v>
      </c>
      <c r="G555" s="67">
        <v>0</v>
      </c>
      <c r="H555" s="67">
        <v>0</v>
      </c>
      <c r="I555" s="13">
        <v>0</v>
      </c>
      <c r="J555" s="13">
        <v>4.1741999999999999</v>
      </c>
      <c r="K555" s="90">
        <v>4.1741999999999999</v>
      </c>
      <c r="L555" s="42">
        <v>2023</v>
      </c>
      <c r="M555" s="90">
        <v>4.1741999999999999</v>
      </c>
      <c r="N555" s="43" t="s">
        <v>2091</v>
      </c>
      <c r="O555" s="41" t="s">
        <v>42</v>
      </c>
      <c r="P555" s="13">
        <v>0</v>
      </c>
      <c r="Q555" s="13">
        <v>0</v>
      </c>
      <c r="R555" s="13">
        <v>0</v>
      </c>
      <c r="S555" s="13">
        <v>2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</row>
    <row r="556" spans="1:31" s="57" customFormat="1" ht="67.5" customHeight="1" x14ac:dyDescent="0.25">
      <c r="A556" s="2" t="s">
        <v>129</v>
      </c>
      <c r="B556" s="1" t="s">
        <v>87</v>
      </c>
      <c r="C556" s="3" t="s">
        <v>41</v>
      </c>
      <c r="D556" s="68">
        <f>D557+D565+D566</f>
        <v>7298.7999151703998</v>
      </c>
      <c r="E556" s="40" t="s">
        <v>42</v>
      </c>
      <c r="F556" s="68">
        <f t="shared" ref="F556" si="18">F557+F565+F566</f>
        <v>600.26624059000005</v>
      </c>
      <c r="G556" s="68">
        <f t="shared" ref="G556:H556" si="19">G557+G565+G566</f>
        <v>0</v>
      </c>
      <c r="H556" s="68">
        <f t="shared" si="19"/>
        <v>0</v>
      </c>
      <c r="I556" s="68">
        <f t="shared" ref="I556" si="20">I557+I565+I566</f>
        <v>464.83560382833332</v>
      </c>
      <c r="J556" s="68">
        <f t="shared" ref="J556" si="21">J557+J565+J566</f>
        <v>135.43063676166668</v>
      </c>
      <c r="K556" s="69">
        <f t="shared" ref="K556" si="22">K557+K565+K566</f>
        <v>377.60433494000006</v>
      </c>
      <c r="L556" s="53" t="s">
        <v>42</v>
      </c>
      <c r="M556" s="69">
        <f>M557+M565+M566</f>
        <v>515.80640863999997</v>
      </c>
      <c r="N556" s="40" t="s">
        <v>42</v>
      </c>
      <c r="O556" s="36" t="s">
        <v>42</v>
      </c>
      <c r="P556" s="52">
        <f t="shared" ref="P556:AE556" si="23">P557+P565+P566</f>
        <v>0</v>
      </c>
      <c r="Q556" s="52">
        <f t="shared" si="23"/>
        <v>0</v>
      </c>
      <c r="R556" s="52">
        <f t="shared" si="23"/>
        <v>0</v>
      </c>
      <c r="S556" s="4">
        <f t="shared" si="23"/>
        <v>96</v>
      </c>
      <c r="T556" s="52">
        <f t="shared" si="23"/>
        <v>0</v>
      </c>
      <c r="U556" s="52">
        <f t="shared" si="23"/>
        <v>0</v>
      </c>
      <c r="V556" s="52">
        <f t="shared" si="23"/>
        <v>0</v>
      </c>
      <c r="W556" s="52">
        <f t="shared" si="23"/>
        <v>0</v>
      </c>
      <c r="X556" s="52">
        <f t="shared" si="23"/>
        <v>0</v>
      </c>
      <c r="Y556" s="52">
        <f t="shared" si="23"/>
        <v>0</v>
      </c>
      <c r="Z556" s="52">
        <f t="shared" si="23"/>
        <v>0</v>
      </c>
      <c r="AA556" s="52">
        <f t="shared" si="23"/>
        <v>0</v>
      </c>
      <c r="AB556" s="52">
        <f t="shared" si="23"/>
        <v>0</v>
      </c>
      <c r="AC556" s="52">
        <f t="shared" si="23"/>
        <v>0</v>
      </c>
      <c r="AD556" s="52">
        <f t="shared" si="23"/>
        <v>0</v>
      </c>
      <c r="AE556" s="52">
        <f t="shared" si="23"/>
        <v>0</v>
      </c>
    </row>
    <row r="557" spans="1:31" s="57" customFormat="1" ht="67.5" customHeight="1" x14ac:dyDescent="0.25">
      <c r="A557" s="2" t="s">
        <v>130</v>
      </c>
      <c r="B557" s="1" t="s">
        <v>43</v>
      </c>
      <c r="C557" s="4" t="s">
        <v>41</v>
      </c>
      <c r="D557" s="68">
        <f t="shared" ref="D557:F557" si="24">D558+D559+D560+D562</f>
        <v>6937.5802962263997</v>
      </c>
      <c r="E557" s="40" t="s">
        <v>42</v>
      </c>
      <c r="F557" s="68">
        <f t="shared" si="24"/>
        <v>243.39177892399999</v>
      </c>
      <c r="G557" s="68">
        <f t="shared" ref="G557:H557" si="25">G558+G559+G560+G562</f>
        <v>0</v>
      </c>
      <c r="H557" s="68">
        <f t="shared" si="25"/>
        <v>0</v>
      </c>
      <c r="I557" s="68">
        <f t="shared" ref="I557" si="26">I558+I559+I560+I562</f>
        <v>158.71705245000001</v>
      </c>
      <c r="J557" s="68">
        <f t="shared" ref="J557" si="27">J558+J559+J560+J562</f>
        <v>84.674726473999996</v>
      </c>
      <c r="K557" s="69">
        <f t="shared" ref="K557" si="28">K558+K559+K560+K562</f>
        <v>73.930201409999995</v>
      </c>
      <c r="L557" s="53" t="s">
        <v>42</v>
      </c>
      <c r="M557" s="69">
        <f>M558+M559+M560+M562</f>
        <v>197.57884981000001</v>
      </c>
      <c r="N557" s="40" t="s">
        <v>42</v>
      </c>
      <c r="O557" s="36" t="s">
        <v>42</v>
      </c>
      <c r="P557" s="52">
        <f t="shared" ref="P557:AE557" si="29">P558+P559+P560+P562</f>
        <v>0</v>
      </c>
      <c r="Q557" s="52">
        <f t="shared" si="29"/>
        <v>0</v>
      </c>
      <c r="R557" s="52">
        <f t="shared" si="29"/>
        <v>0</v>
      </c>
      <c r="S557" s="4">
        <f t="shared" si="29"/>
        <v>0</v>
      </c>
      <c r="T557" s="52">
        <f t="shared" si="29"/>
        <v>0</v>
      </c>
      <c r="U557" s="52">
        <f t="shared" si="29"/>
        <v>0</v>
      </c>
      <c r="V557" s="52">
        <f t="shared" si="29"/>
        <v>0</v>
      </c>
      <c r="W557" s="52">
        <f t="shared" si="29"/>
        <v>0</v>
      </c>
      <c r="X557" s="52">
        <f t="shared" si="29"/>
        <v>0</v>
      </c>
      <c r="Y557" s="52">
        <f t="shared" si="29"/>
        <v>0</v>
      </c>
      <c r="Z557" s="52">
        <f t="shared" si="29"/>
        <v>0</v>
      </c>
      <c r="AA557" s="52">
        <f t="shared" si="29"/>
        <v>0</v>
      </c>
      <c r="AB557" s="52">
        <f t="shared" si="29"/>
        <v>0</v>
      </c>
      <c r="AC557" s="52">
        <f t="shared" si="29"/>
        <v>0</v>
      </c>
      <c r="AD557" s="52">
        <f t="shared" si="29"/>
        <v>0</v>
      </c>
      <c r="AE557" s="52">
        <f t="shared" si="29"/>
        <v>0</v>
      </c>
    </row>
    <row r="558" spans="1:31" s="57" customFormat="1" ht="67.5" customHeight="1" x14ac:dyDescent="0.25">
      <c r="A558" s="2" t="s">
        <v>131</v>
      </c>
      <c r="B558" s="1" t="s">
        <v>44</v>
      </c>
      <c r="C558" s="4" t="s">
        <v>41</v>
      </c>
      <c r="D558" s="68">
        <v>0</v>
      </c>
      <c r="E558" s="40" t="s">
        <v>42</v>
      </c>
      <c r="F558" s="68">
        <v>0</v>
      </c>
      <c r="G558" s="68">
        <v>0</v>
      </c>
      <c r="H558" s="68">
        <v>0</v>
      </c>
      <c r="I558" s="68">
        <v>0</v>
      </c>
      <c r="J558" s="68">
        <v>0</v>
      </c>
      <c r="K558" s="69">
        <v>0</v>
      </c>
      <c r="L558" s="53" t="s">
        <v>42</v>
      </c>
      <c r="M558" s="69">
        <v>0</v>
      </c>
      <c r="N558" s="40" t="s">
        <v>42</v>
      </c>
      <c r="O558" s="36" t="s">
        <v>42</v>
      </c>
      <c r="P558" s="52">
        <v>0</v>
      </c>
      <c r="Q558" s="52">
        <v>0</v>
      </c>
      <c r="R558" s="52">
        <v>0</v>
      </c>
      <c r="S558" s="4">
        <v>0</v>
      </c>
      <c r="T558" s="52">
        <v>0</v>
      </c>
      <c r="U558" s="52">
        <v>0</v>
      </c>
      <c r="V558" s="52">
        <v>0</v>
      </c>
      <c r="W558" s="52">
        <v>0</v>
      </c>
      <c r="X558" s="52">
        <v>0</v>
      </c>
      <c r="Y558" s="52">
        <v>0</v>
      </c>
      <c r="Z558" s="52">
        <v>0</v>
      </c>
      <c r="AA558" s="52">
        <v>0</v>
      </c>
      <c r="AB558" s="52">
        <v>0</v>
      </c>
      <c r="AC558" s="52">
        <v>0</v>
      </c>
      <c r="AD558" s="52">
        <v>0</v>
      </c>
      <c r="AE558" s="52">
        <v>0</v>
      </c>
    </row>
    <row r="559" spans="1:31" s="57" customFormat="1" ht="67.5" customHeight="1" x14ac:dyDescent="0.25">
      <c r="A559" s="2" t="s">
        <v>132</v>
      </c>
      <c r="B559" s="1" t="s">
        <v>45</v>
      </c>
      <c r="C559" s="4" t="s">
        <v>41</v>
      </c>
      <c r="D559" s="68">
        <v>0</v>
      </c>
      <c r="E559" s="40" t="s">
        <v>42</v>
      </c>
      <c r="F559" s="68">
        <v>0</v>
      </c>
      <c r="G559" s="68">
        <v>0</v>
      </c>
      <c r="H559" s="68">
        <v>0</v>
      </c>
      <c r="I559" s="68">
        <v>0</v>
      </c>
      <c r="J559" s="68">
        <v>0</v>
      </c>
      <c r="K559" s="69">
        <v>0</v>
      </c>
      <c r="L559" s="53" t="s">
        <v>42</v>
      </c>
      <c r="M559" s="69">
        <v>0</v>
      </c>
      <c r="N559" s="40" t="s">
        <v>42</v>
      </c>
      <c r="O559" s="36" t="s">
        <v>42</v>
      </c>
      <c r="P559" s="52">
        <v>0</v>
      </c>
      <c r="Q559" s="52">
        <v>0</v>
      </c>
      <c r="R559" s="52">
        <v>0</v>
      </c>
      <c r="S559" s="4">
        <v>0</v>
      </c>
      <c r="T559" s="52">
        <v>0</v>
      </c>
      <c r="U559" s="52">
        <v>0</v>
      </c>
      <c r="V559" s="52">
        <v>0</v>
      </c>
      <c r="W559" s="52">
        <v>0</v>
      </c>
      <c r="X559" s="52">
        <v>0</v>
      </c>
      <c r="Y559" s="52">
        <v>0</v>
      </c>
      <c r="Z559" s="52">
        <v>0</v>
      </c>
      <c r="AA559" s="52">
        <v>0</v>
      </c>
      <c r="AB559" s="52">
        <v>0</v>
      </c>
      <c r="AC559" s="52">
        <v>0</v>
      </c>
      <c r="AD559" s="52">
        <v>0</v>
      </c>
      <c r="AE559" s="52">
        <v>0</v>
      </c>
    </row>
    <row r="560" spans="1:31" s="57" customFormat="1" ht="67.5" customHeight="1" x14ac:dyDescent="0.25">
      <c r="A560" s="2" t="s">
        <v>133</v>
      </c>
      <c r="B560" s="1" t="s">
        <v>47</v>
      </c>
      <c r="C560" s="4" t="s">
        <v>41</v>
      </c>
      <c r="D560" s="68">
        <f>D561</f>
        <v>57.14</v>
      </c>
      <c r="E560" s="40" t="s">
        <v>42</v>
      </c>
      <c r="F560" s="68">
        <f>F561</f>
        <v>57.14</v>
      </c>
      <c r="G560" s="68">
        <f t="shared" ref="G560:M560" si="30">G561</f>
        <v>0</v>
      </c>
      <c r="H560" s="68">
        <f t="shared" si="30"/>
        <v>0</v>
      </c>
      <c r="I560" s="68">
        <f t="shared" si="30"/>
        <v>0</v>
      </c>
      <c r="J560" s="68">
        <f t="shared" si="30"/>
        <v>57.14</v>
      </c>
      <c r="K560" s="68">
        <f t="shared" si="30"/>
        <v>48.3</v>
      </c>
      <c r="L560" s="68" t="str">
        <f t="shared" si="30"/>
        <v>нд</v>
      </c>
      <c r="M560" s="68">
        <f t="shared" si="30"/>
        <v>48.3</v>
      </c>
      <c r="N560" s="40" t="s">
        <v>42</v>
      </c>
      <c r="O560" s="36" t="s">
        <v>42</v>
      </c>
      <c r="P560" s="52">
        <v>0</v>
      </c>
      <c r="Q560" s="52">
        <v>0</v>
      </c>
      <c r="R560" s="52">
        <v>0</v>
      </c>
      <c r="S560" s="4">
        <v>0</v>
      </c>
      <c r="T560" s="52">
        <v>0</v>
      </c>
      <c r="U560" s="52">
        <v>0</v>
      </c>
      <c r="V560" s="52">
        <v>0</v>
      </c>
      <c r="W560" s="52">
        <v>0</v>
      </c>
      <c r="X560" s="52">
        <v>0</v>
      </c>
      <c r="Y560" s="52">
        <v>0</v>
      </c>
      <c r="Z560" s="52">
        <v>0</v>
      </c>
      <c r="AA560" s="52">
        <v>0</v>
      </c>
      <c r="AB560" s="52">
        <v>0</v>
      </c>
      <c r="AC560" s="52">
        <v>0</v>
      </c>
      <c r="AD560" s="52">
        <v>0</v>
      </c>
      <c r="AE560" s="52">
        <v>0</v>
      </c>
    </row>
    <row r="561" spans="1:31" ht="31.5" x14ac:dyDescent="0.25">
      <c r="A561" s="15" t="s">
        <v>133</v>
      </c>
      <c r="B561" s="18" t="s">
        <v>1461</v>
      </c>
      <c r="C561" s="12" t="s">
        <v>1462</v>
      </c>
      <c r="D561" s="67">
        <v>57.14</v>
      </c>
      <c r="E561" s="43" t="s">
        <v>110</v>
      </c>
      <c r="F561" s="67">
        <v>57.14</v>
      </c>
      <c r="G561" s="67">
        <v>0</v>
      </c>
      <c r="H561" s="67">
        <v>0</v>
      </c>
      <c r="I561" s="13">
        <v>0</v>
      </c>
      <c r="J561" s="13">
        <v>57.14</v>
      </c>
      <c r="K561" s="90">
        <v>48.3</v>
      </c>
      <c r="L561" s="42" t="s">
        <v>42</v>
      </c>
      <c r="M561" s="90">
        <v>48.3</v>
      </c>
      <c r="N561" s="107" t="s">
        <v>2099</v>
      </c>
      <c r="O561" s="41" t="s">
        <v>42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</row>
    <row r="562" spans="1:31" s="57" customFormat="1" ht="67.5" customHeight="1" x14ac:dyDescent="0.25">
      <c r="A562" s="2" t="s">
        <v>134</v>
      </c>
      <c r="B562" s="1" t="s">
        <v>48</v>
      </c>
      <c r="C562" s="4" t="s">
        <v>41</v>
      </c>
      <c r="D562" s="68">
        <f>SUM(D563:D564)</f>
        <v>6880.4402962263994</v>
      </c>
      <c r="E562" s="40" t="s">
        <v>42</v>
      </c>
      <c r="F562" s="68">
        <f>SUM(F563:F564)</f>
        <v>186.25177892400001</v>
      </c>
      <c r="G562" s="68">
        <f>SUM(G563:G564)</f>
        <v>0</v>
      </c>
      <c r="H562" s="68">
        <f t="shared" ref="H562:M562" si="31">SUM(H563:H564)</f>
        <v>0</v>
      </c>
      <c r="I562" s="68">
        <f t="shared" si="31"/>
        <v>158.71705245000001</v>
      </c>
      <c r="J562" s="68">
        <f t="shared" si="31"/>
        <v>27.534726473999996</v>
      </c>
      <c r="K562" s="68">
        <f>SUM(K563:K564)</f>
        <v>25.630201410000005</v>
      </c>
      <c r="L562" s="68" t="s">
        <v>42</v>
      </c>
      <c r="M562" s="68">
        <f t="shared" si="31"/>
        <v>149.27884981</v>
      </c>
      <c r="N562" s="40" t="s">
        <v>42</v>
      </c>
      <c r="O562" s="36" t="s">
        <v>42</v>
      </c>
      <c r="P562" s="52">
        <f t="shared" ref="P562:AE562" si="32">SUM(P563)</f>
        <v>0</v>
      </c>
      <c r="Q562" s="52">
        <f t="shared" si="32"/>
        <v>0</v>
      </c>
      <c r="R562" s="52">
        <f t="shared" si="32"/>
        <v>0</v>
      </c>
      <c r="S562" s="4">
        <f t="shared" si="32"/>
        <v>0</v>
      </c>
      <c r="T562" s="52">
        <f t="shared" si="32"/>
        <v>0</v>
      </c>
      <c r="U562" s="52">
        <f t="shared" si="32"/>
        <v>0</v>
      </c>
      <c r="V562" s="52">
        <f t="shared" si="32"/>
        <v>0</v>
      </c>
      <c r="W562" s="52">
        <f t="shared" si="32"/>
        <v>0</v>
      </c>
      <c r="X562" s="52">
        <f t="shared" si="32"/>
        <v>0</v>
      </c>
      <c r="Y562" s="52">
        <f t="shared" si="32"/>
        <v>0</v>
      </c>
      <c r="Z562" s="52">
        <f t="shared" si="32"/>
        <v>0</v>
      </c>
      <c r="AA562" s="52">
        <f t="shared" si="32"/>
        <v>0</v>
      </c>
      <c r="AB562" s="52">
        <f t="shared" si="32"/>
        <v>0</v>
      </c>
      <c r="AC562" s="52">
        <f t="shared" si="32"/>
        <v>0</v>
      </c>
      <c r="AD562" s="52">
        <f t="shared" si="32"/>
        <v>0</v>
      </c>
      <c r="AE562" s="52">
        <f t="shared" si="32"/>
        <v>0</v>
      </c>
    </row>
    <row r="563" spans="1:31" ht="67.5" customHeight="1" x14ac:dyDescent="0.25">
      <c r="A563" s="15" t="s">
        <v>134</v>
      </c>
      <c r="B563" s="16" t="s">
        <v>362</v>
      </c>
      <c r="C563" s="105" t="s">
        <v>107</v>
      </c>
      <c r="D563" s="67">
        <v>6874.9361586303994</v>
      </c>
      <c r="E563" s="43" t="s">
        <v>110</v>
      </c>
      <c r="F563" s="67">
        <v>180.74764132800001</v>
      </c>
      <c r="G563" s="67">
        <v>0</v>
      </c>
      <c r="H563" s="67">
        <v>0</v>
      </c>
      <c r="I563" s="13">
        <v>154.13027112</v>
      </c>
      <c r="J563" s="13">
        <v>26.617370207999997</v>
      </c>
      <c r="K563" s="90">
        <v>21.043420080000004</v>
      </c>
      <c r="L563" s="42" t="s">
        <v>42</v>
      </c>
      <c r="M563" s="90">
        <v>144.69206847999999</v>
      </c>
      <c r="N563" s="43" t="s">
        <v>184</v>
      </c>
      <c r="O563" s="41" t="s">
        <v>42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</row>
    <row r="564" spans="1:31" ht="31.5" x14ac:dyDescent="0.25">
      <c r="A564" s="15" t="s">
        <v>134</v>
      </c>
      <c r="B564" s="16" t="s">
        <v>1463</v>
      </c>
      <c r="C564" s="105" t="s">
        <v>1464</v>
      </c>
      <c r="D564" s="67">
        <v>5.5041375959999996</v>
      </c>
      <c r="E564" s="43" t="s">
        <v>110</v>
      </c>
      <c r="F564" s="67">
        <v>5.5041375959999996</v>
      </c>
      <c r="G564" s="67">
        <v>0</v>
      </c>
      <c r="H564" s="67">
        <v>0</v>
      </c>
      <c r="I564" s="13">
        <v>4.58678133</v>
      </c>
      <c r="J564" s="13">
        <v>0.91735626599999964</v>
      </c>
      <c r="K564" s="90">
        <v>4.58678133</v>
      </c>
      <c r="L564" s="42" t="s">
        <v>42</v>
      </c>
      <c r="M564" s="90">
        <v>4.58678133</v>
      </c>
      <c r="N564" s="43" t="s">
        <v>2100</v>
      </c>
      <c r="O564" s="41" t="s">
        <v>42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</row>
    <row r="565" spans="1:31" s="57" customFormat="1" ht="67.5" customHeight="1" x14ac:dyDescent="0.25">
      <c r="A565" s="2" t="s">
        <v>135</v>
      </c>
      <c r="B565" s="6" t="s">
        <v>54</v>
      </c>
      <c r="C565" s="4" t="s">
        <v>41</v>
      </c>
      <c r="D565" s="68">
        <v>0</v>
      </c>
      <c r="E565" s="40" t="s">
        <v>42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9">
        <v>0</v>
      </c>
      <c r="L565" s="53" t="s">
        <v>42</v>
      </c>
      <c r="M565" s="69">
        <v>0</v>
      </c>
      <c r="N565" s="40" t="s">
        <v>42</v>
      </c>
      <c r="O565" s="36" t="s">
        <v>42</v>
      </c>
      <c r="P565" s="52">
        <v>0</v>
      </c>
      <c r="Q565" s="52">
        <v>0</v>
      </c>
      <c r="R565" s="52">
        <v>0</v>
      </c>
      <c r="S565" s="4">
        <v>0</v>
      </c>
      <c r="T565" s="52">
        <v>0</v>
      </c>
      <c r="U565" s="52">
        <v>0</v>
      </c>
      <c r="V565" s="52">
        <v>0</v>
      </c>
      <c r="W565" s="52">
        <v>0</v>
      </c>
      <c r="X565" s="52">
        <v>0</v>
      </c>
      <c r="Y565" s="52">
        <v>0</v>
      </c>
      <c r="Z565" s="52">
        <v>0</v>
      </c>
      <c r="AA565" s="52">
        <v>0</v>
      </c>
      <c r="AB565" s="52">
        <v>0</v>
      </c>
      <c r="AC565" s="52">
        <v>0</v>
      </c>
      <c r="AD565" s="52">
        <v>0</v>
      </c>
      <c r="AE565" s="52">
        <v>0</v>
      </c>
    </row>
    <row r="566" spans="1:31" s="57" customFormat="1" ht="24.75" customHeight="1" x14ac:dyDescent="0.25">
      <c r="A566" s="2" t="s">
        <v>136</v>
      </c>
      <c r="B566" s="6" t="s">
        <v>55</v>
      </c>
      <c r="C566" s="4" t="s">
        <v>41</v>
      </c>
      <c r="D566" s="68">
        <f>SUM(D567:D664)</f>
        <v>361.21961894399999</v>
      </c>
      <c r="E566" s="40" t="s">
        <v>42</v>
      </c>
      <c r="F566" s="68">
        <f t="shared" ref="F566:K566" si="33">SUM(F567:F664)</f>
        <v>356.87446166600006</v>
      </c>
      <c r="G566" s="68">
        <f t="shared" si="33"/>
        <v>0</v>
      </c>
      <c r="H566" s="68">
        <f t="shared" si="33"/>
        <v>0</v>
      </c>
      <c r="I566" s="68">
        <f t="shared" si="33"/>
        <v>306.11855137833334</v>
      </c>
      <c r="J566" s="68">
        <f t="shared" si="33"/>
        <v>50.755910287666666</v>
      </c>
      <c r="K566" s="68">
        <f t="shared" si="33"/>
        <v>303.67413353000006</v>
      </c>
      <c r="L566" s="68" t="s">
        <v>42</v>
      </c>
      <c r="M566" s="68">
        <f>SUM(M567:M664)</f>
        <v>318.22755883000002</v>
      </c>
      <c r="N566" s="40" t="s">
        <v>42</v>
      </c>
      <c r="O566" s="36" t="s">
        <v>42</v>
      </c>
      <c r="P566" s="52">
        <f t="shared" ref="P566:AE566" si="34">SUM(P567:P663)</f>
        <v>0</v>
      </c>
      <c r="Q566" s="52">
        <f t="shared" si="34"/>
        <v>0</v>
      </c>
      <c r="R566" s="52">
        <f t="shared" si="34"/>
        <v>0</v>
      </c>
      <c r="S566" s="52">
        <f t="shared" si="34"/>
        <v>96</v>
      </c>
      <c r="T566" s="52">
        <f t="shared" si="34"/>
        <v>0</v>
      </c>
      <c r="U566" s="52">
        <f t="shared" si="34"/>
        <v>0</v>
      </c>
      <c r="V566" s="52">
        <f t="shared" si="34"/>
        <v>0</v>
      </c>
      <c r="W566" s="52">
        <f t="shared" si="34"/>
        <v>0</v>
      </c>
      <c r="X566" s="52">
        <f t="shared" si="34"/>
        <v>0</v>
      </c>
      <c r="Y566" s="52">
        <f t="shared" si="34"/>
        <v>0</v>
      </c>
      <c r="Z566" s="52">
        <f t="shared" si="34"/>
        <v>0</v>
      </c>
      <c r="AA566" s="52">
        <f t="shared" si="34"/>
        <v>0</v>
      </c>
      <c r="AB566" s="52">
        <f t="shared" si="34"/>
        <v>0</v>
      </c>
      <c r="AC566" s="52">
        <f t="shared" si="34"/>
        <v>0</v>
      </c>
      <c r="AD566" s="52">
        <f t="shared" si="34"/>
        <v>0</v>
      </c>
      <c r="AE566" s="52">
        <f t="shared" si="34"/>
        <v>0</v>
      </c>
    </row>
    <row r="567" spans="1:31" ht="31.5" x14ac:dyDescent="0.25">
      <c r="A567" s="15" t="s">
        <v>136</v>
      </c>
      <c r="B567" s="18" t="s">
        <v>803</v>
      </c>
      <c r="C567" s="12" t="s">
        <v>804</v>
      </c>
      <c r="D567" s="67">
        <v>0.6871799999999999</v>
      </c>
      <c r="E567" s="43" t="s">
        <v>110</v>
      </c>
      <c r="F567" s="67">
        <v>0.6871799999999999</v>
      </c>
      <c r="G567" s="67">
        <v>0</v>
      </c>
      <c r="H567" s="67">
        <v>0</v>
      </c>
      <c r="I567" s="13">
        <v>0.57264999999999999</v>
      </c>
      <c r="J567" s="13">
        <v>0.11453000000000001</v>
      </c>
      <c r="K567" s="90">
        <v>0.57264999999999999</v>
      </c>
      <c r="L567" s="42" t="s">
        <v>42</v>
      </c>
      <c r="M567" s="90">
        <v>0</v>
      </c>
      <c r="N567" s="43" t="s">
        <v>807</v>
      </c>
      <c r="O567" s="41" t="s">
        <v>42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</row>
    <row r="568" spans="1:31" ht="15.75" x14ac:dyDescent="0.25">
      <c r="A568" s="15" t="s">
        <v>136</v>
      </c>
      <c r="B568" s="79" t="s">
        <v>1831</v>
      </c>
      <c r="C568" s="12" t="s">
        <v>1832</v>
      </c>
      <c r="D568" s="67">
        <v>0.92619600000000002</v>
      </c>
      <c r="E568" s="43" t="s">
        <v>110</v>
      </c>
      <c r="F568" s="67">
        <v>0.92619600000000002</v>
      </c>
      <c r="G568" s="67">
        <v>0</v>
      </c>
      <c r="H568" s="67">
        <v>0</v>
      </c>
      <c r="I568" s="13">
        <v>0.77183000000000002</v>
      </c>
      <c r="J568" s="13">
        <v>0.15436599999999998</v>
      </c>
      <c r="K568" s="90">
        <v>0.77183000000000002</v>
      </c>
      <c r="L568" s="42" t="s">
        <v>42</v>
      </c>
      <c r="M568" s="90">
        <v>0.74933870000000002</v>
      </c>
      <c r="N568" s="43" t="s">
        <v>88</v>
      </c>
      <c r="O568" s="41" t="s">
        <v>42</v>
      </c>
      <c r="P568" s="13">
        <v>0</v>
      </c>
      <c r="Q568" s="13">
        <v>0</v>
      </c>
      <c r="R568" s="13">
        <v>0</v>
      </c>
      <c r="S568" s="13">
        <v>1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</row>
    <row r="569" spans="1:31" ht="15.75" x14ac:dyDescent="0.25">
      <c r="A569" s="15" t="s">
        <v>136</v>
      </c>
      <c r="B569" s="79" t="s">
        <v>1833</v>
      </c>
      <c r="C569" s="12" t="s">
        <v>1834</v>
      </c>
      <c r="D569" s="67">
        <v>3.78686926</v>
      </c>
      <c r="E569" s="43" t="s">
        <v>110</v>
      </c>
      <c r="F569" s="67">
        <v>3.78686926</v>
      </c>
      <c r="G569" s="67">
        <v>0</v>
      </c>
      <c r="H569" s="67">
        <v>0</v>
      </c>
      <c r="I569" s="13">
        <v>3.1557243800000001</v>
      </c>
      <c r="J569" s="13">
        <v>0.6311448799999998</v>
      </c>
      <c r="K569" s="90">
        <v>3.1557243800000001</v>
      </c>
      <c r="L569" s="42" t="s">
        <v>42</v>
      </c>
      <c r="M569" s="90">
        <v>2.9151379999999998</v>
      </c>
      <c r="N569" s="43" t="s">
        <v>88</v>
      </c>
      <c r="O569" s="41" t="s">
        <v>42</v>
      </c>
      <c r="P569" s="13">
        <v>0</v>
      </c>
      <c r="Q569" s="13">
        <v>0</v>
      </c>
      <c r="R569" s="13">
        <v>0</v>
      </c>
      <c r="S569" s="13">
        <v>2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</row>
    <row r="570" spans="1:31" ht="15.75" x14ac:dyDescent="0.25">
      <c r="A570" s="15" t="s">
        <v>136</v>
      </c>
      <c r="B570" s="79" t="s">
        <v>236</v>
      </c>
      <c r="C570" s="12" t="s">
        <v>1835</v>
      </c>
      <c r="D570" s="67">
        <v>2.1818900000000001</v>
      </c>
      <c r="E570" s="43" t="s">
        <v>110</v>
      </c>
      <c r="F570" s="67">
        <v>2.1818900000000001</v>
      </c>
      <c r="G570" s="67">
        <v>0</v>
      </c>
      <c r="H570" s="67">
        <v>0</v>
      </c>
      <c r="I570" s="13">
        <v>1.8182416700000001</v>
      </c>
      <c r="J570" s="13">
        <v>0.36364832999999974</v>
      </c>
      <c r="K570" s="90">
        <v>1.8182416700000001</v>
      </c>
      <c r="L570" s="42" t="s">
        <v>42</v>
      </c>
      <c r="M570" s="90">
        <v>1.8710937000000001</v>
      </c>
      <c r="N570" s="43" t="s">
        <v>90</v>
      </c>
      <c r="O570" s="41" t="s">
        <v>42</v>
      </c>
      <c r="P570" s="13">
        <v>0</v>
      </c>
      <c r="Q570" s="13">
        <v>0</v>
      </c>
      <c r="R570" s="13">
        <v>0</v>
      </c>
      <c r="S570" s="13">
        <v>1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</row>
    <row r="571" spans="1:31" ht="31.5" x14ac:dyDescent="0.25">
      <c r="A571" s="15" t="s">
        <v>136</v>
      </c>
      <c r="B571" s="79" t="s">
        <v>1470</v>
      </c>
      <c r="C571" s="12" t="s">
        <v>1836</v>
      </c>
      <c r="D571" s="67">
        <v>0</v>
      </c>
      <c r="E571" s="43" t="s">
        <v>110</v>
      </c>
      <c r="F571" s="67">
        <v>0</v>
      </c>
      <c r="G571" s="67">
        <v>0</v>
      </c>
      <c r="H571" s="67">
        <v>0</v>
      </c>
      <c r="I571" s="13">
        <v>0</v>
      </c>
      <c r="J571" s="13">
        <v>0</v>
      </c>
      <c r="K571" s="90">
        <v>0</v>
      </c>
      <c r="L571" s="42" t="s">
        <v>42</v>
      </c>
      <c r="M571" s="90">
        <v>3.39070194</v>
      </c>
      <c r="N571" s="43" t="s">
        <v>90</v>
      </c>
      <c r="O571" s="41" t="s">
        <v>42</v>
      </c>
      <c r="P571" s="13">
        <v>0</v>
      </c>
      <c r="Q571" s="13">
        <v>0</v>
      </c>
      <c r="R571" s="13">
        <v>0</v>
      </c>
      <c r="S571" s="13">
        <v>1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</row>
    <row r="572" spans="1:31" ht="15.75" x14ac:dyDescent="0.25">
      <c r="A572" s="15" t="s">
        <v>136</v>
      </c>
      <c r="B572" s="79" t="s">
        <v>1472</v>
      </c>
      <c r="C572" s="12" t="s">
        <v>1837</v>
      </c>
      <c r="D572" s="67">
        <v>0</v>
      </c>
      <c r="E572" s="43" t="s">
        <v>110</v>
      </c>
      <c r="F572" s="67">
        <v>0</v>
      </c>
      <c r="G572" s="67">
        <v>0</v>
      </c>
      <c r="H572" s="67">
        <v>0</v>
      </c>
      <c r="I572" s="13">
        <v>0</v>
      </c>
      <c r="J572" s="13">
        <v>0</v>
      </c>
      <c r="K572" s="90">
        <v>0</v>
      </c>
      <c r="L572" s="42" t="s">
        <v>42</v>
      </c>
      <c r="M572" s="90">
        <v>7.1460822200000003</v>
      </c>
      <c r="N572" s="43" t="s">
        <v>90</v>
      </c>
      <c r="O572" s="41" t="s">
        <v>42</v>
      </c>
      <c r="P572" s="13">
        <v>0</v>
      </c>
      <c r="Q572" s="13">
        <v>0</v>
      </c>
      <c r="R572" s="13">
        <v>0</v>
      </c>
      <c r="S572" s="13">
        <v>1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</row>
    <row r="573" spans="1:31" ht="31.5" x14ac:dyDescent="0.25">
      <c r="A573" s="15" t="s">
        <v>136</v>
      </c>
      <c r="B573" s="79" t="s">
        <v>237</v>
      </c>
      <c r="C573" s="12" t="s">
        <v>1838</v>
      </c>
      <c r="D573" s="67">
        <v>0</v>
      </c>
      <c r="E573" s="43" t="s">
        <v>110</v>
      </c>
      <c r="F573" s="67">
        <v>0</v>
      </c>
      <c r="G573" s="67">
        <v>0</v>
      </c>
      <c r="H573" s="67">
        <v>0</v>
      </c>
      <c r="I573" s="13">
        <v>0</v>
      </c>
      <c r="J573" s="13">
        <v>0</v>
      </c>
      <c r="K573" s="90">
        <v>0</v>
      </c>
      <c r="L573" s="42" t="s">
        <v>42</v>
      </c>
      <c r="M573" s="90">
        <v>2.0876826400000001</v>
      </c>
      <c r="N573" s="43" t="s">
        <v>90</v>
      </c>
      <c r="O573" s="41" t="s">
        <v>42</v>
      </c>
      <c r="P573" s="13">
        <v>0</v>
      </c>
      <c r="Q573" s="13">
        <v>0</v>
      </c>
      <c r="R573" s="13">
        <v>0</v>
      </c>
      <c r="S573" s="13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</row>
    <row r="574" spans="1:31" ht="15.75" x14ac:dyDescent="0.25">
      <c r="A574" s="15" t="s">
        <v>136</v>
      </c>
      <c r="B574" s="79" t="s">
        <v>1839</v>
      </c>
      <c r="C574" s="12" t="s">
        <v>1840</v>
      </c>
      <c r="D574" s="67">
        <v>0.68399999999999994</v>
      </c>
      <c r="E574" s="43" t="s">
        <v>110</v>
      </c>
      <c r="F574" s="67">
        <v>0.68399999999999994</v>
      </c>
      <c r="G574" s="67">
        <v>0</v>
      </c>
      <c r="H574" s="67">
        <v>0</v>
      </c>
      <c r="I574" s="13">
        <v>0.56999999999999995</v>
      </c>
      <c r="J574" s="13">
        <v>0.114</v>
      </c>
      <c r="K574" s="90">
        <v>0.56999999999999995</v>
      </c>
      <c r="L574" s="42" t="s">
        <v>42</v>
      </c>
      <c r="M574" s="90">
        <v>0.74641466000000001</v>
      </c>
      <c r="N574" s="43" t="s">
        <v>91</v>
      </c>
      <c r="O574" s="41" t="s">
        <v>42</v>
      </c>
      <c r="P574" s="13">
        <v>0</v>
      </c>
      <c r="Q574" s="13">
        <v>0</v>
      </c>
      <c r="R574" s="13">
        <v>0</v>
      </c>
      <c r="S574" s="13">
        <v>1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</row>
    <row r="575" spans="1:31" ht="31.5" x14ac:dyDescent="0.25">
      <c r="A575" s="15" t="s">
        <v>136</v>
      </c>
      <c r="B575" s="79" t="s">
        <v>1841</v>
      </c>
      <c r="C575" s="12" t="s">
        <v>1842</v>
      </c>
      <c r="D575" s="67">
        <v>1.4178599999999999</v>
      </c>
      <c r="E575" s="43" t="s">
        <v>110</v>
      </c>
      <c r="F575" s="67">
        <v>1.4178599999999999</v>
      </c>
      <c r="G575" s="67">
        <v>0</v>
      </c>
      <c r="H575" s="67">
        <v>0</v>
      </c>
      <c r="I575" s="13">
        <v>1.1815499999999999</v>
      </c>
      <c r="J575" s="13">
        <v>0.23630999999999994</v>
      </c>
      <c r="K575" s="90">
        <v>1.1815499999999999</v>
      </c>
      <c r="L575" s="42" t="s">
        <v>42</v>
      </c>
      <c r="M575" s="90">
        <v>1.2714593999999999</v>
      </c>
      <c r="N575" s="43" t="s">
        <v>91</v>
      </c>
      <c r="O575" s="41" t="s">
        <v>42</v>
      </c>
      <c r="P575" s="13">
        <v>0</v>
      </c>
      <c r="Q575" s="13">
        <v>0</v>
      </c>
      <c r="R575" s="13">
        <v>0</v>
      </c>
      <c r="S575" s="13">
        <v>1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</row>
    <row r="576" spans="1:31" ht="15.75" x14ac:dyDescent="0.25">
      <c r="A576" s="15" t="s">
        <v>136</v>
      </c>
      <c r="B576" s="79" t="s">
        <v>1843</v>
      </c>
      <c r="C576" s="12" t="s">
        <v>1844</v>
      </c>
      <c r="D576" s="67">
        <v>0.64281600000000005</v>
      </c>
      <c r="E576" s="43" t="s">
        <v>110</v>
      </c>
      <c r="F576" s="67">
        <v>0.64281600000000005</v>
      </c>
      <c r="G576" s="67">
        <v>0</v>
      </c>
      <c r="H576" s="67">
        <v>0</v>
      </c>
      <c r="I576" s="13">
        <v>0.53567999999999993</v>
      </c>
      <c r="J576" s="13">
        <v>0.10713600000000008</v>
      </c>
      <c r="K576" s="90">
        <v>0.53567999999999993</v>
      </c>
      <c r="L576" s="42" t="s">
        <v>42</v>
      </c>
      <c r="M576" s="90">
        <v>0.41834913000000001</v>
      </c>
      <c r="N576" s="43" t="s">
        <v>91</v>
      </c>
      <c r="O576" s="41" t="s">
        <v>42</v>
      </c>
      <c r="P576" s="13">
        <v>0</v>
      </c>
      <c r="Q576" s="13">
        <v>0</v>
      </c>
      <c r="R576" s="13">
        <v>0</v>
      </c>
      <c r="S576" s="13">
        <v>3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</row>
    <row r="577" spans="1:31" ht="15.75" x14ac:dyDescent="0.25">
      <c r="A577" s="15" t="s">
        <v>136</v>
      </c>
      <c r="B577" s="79" t="s">
        <v>1845</v>
      </c>
      <c r="C577" s="12" t="s">
        <v>1846</v>
      </c>
      <c r="D577" s="67">
        <v>1.3013159999999999</v>
      </c>
      <c r="E577" s="43" t="s">
        <v>110</v>
      </c>
      <c r="F577" s="67">
        <v>1.3013159999999999</v>
      </c>
      <c r="G577" s="67">
        <v>0</v>
      </c>
      <c r="H577" s="67">
        <v>0</v>
      </c>
      <c r="I577" s="13">
        <v>1.08443</v>
      </c>
      <c r="J577" s="13">
        <v>0.21688599999999997</v>
      </c>
      <c r="K577" s="90">
        <v>1.08443</v>
      </c>
      <c r="L577" s="42" t="s">
        <v>42</v>
      </c>
      <c r="M577" s="90">
        <v>1.0528453600000001</v>
      </c>
      <c r="N577" s="43" t="s">
        <v>91</v>
      </c>
      <c r="O577" s="41" t="s">
        <v>42</v>
      </c>
      <c r="P577" s="13">
        <v>0</v>
      </c>
      <c r="Q577" s="13">
        <v>0</v>
      </c>
      <c r="R577" s="13">
        <v>0</v>
      </c>
      <c r="S577" s="13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</row>
    <row r="578" spans="1:31" ht="15.75" x14ac:dyDescent="0.25">
      <c r="A578" s="15" t="s">
        <v>136</v>
      </c>
      <c r="B578" s="79" t="s">
        <v>1847</v>
      </c>
      <c r="C578" s="12" t="s">
        <v>1848</v>
      </c>
      <c r="D578" s="67">
        <v>1.4147639999999999</v>
      </c>
      <c r="E578" s="43" t="s">
        <v>110</v>
      </c>
      <c r="F578" s="67">
        <v>1.4147639999999999</v>
      </c>
      <c r="G578" s="67">
        <v>0</v>
      </c>
      <c r="H578" s="67">
        <v>0</v>
      </c>
      <c r="I578" s="13">
        <v>1.1789700000000001</v>
      </c>
      <c r="J578" s="13">
        <v>0.23579399999999986</v>
      </c>
      <c r="K578" s="90">
        <v>1.1789700000000001</v>
      </c>
      <c r="L578" s="42" t="s">
        <v>42</v>
      </c>
      <c r="M578" s="90">
        <v>1.21773964</v>
      </c>
      <c r="N578" s="43" t="s">
        <v>91</v>
      </c>
      <c r="O578" s="41" t="s">
        <v>42</v>
      </c>
      <c r="P578" s="13">
        <v>0</v>
      </c>
      <c r="Q578" s="13">
        <v>0</v>
      </c>
      <c r="R578" s="13">
        <v>0</v>
      </c>
      <c r="S578" s="13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</row>
    <row r="579" spans="1:31" ht="15.75" x14ac:dyDescent="0.25">
      <c r="A579" s="15" t="s">
        <v>136</v>
      </c>
      <c r="B579" s="79" t="s">
        <v>1849</v>
      </c>
      <c r="C579" s="12" t="s">
        <v>1850</v>
      </c>
      <c r="D579" s="67">
        <v>3.12</v>
      </c>
      <c r="E579" s="43" t="s">
        <v>110</v>
      </c>
      <c r="F579" s="67">
        <v>3.12</v>
      </c>
      <c r="G579" s="67">
        <v>0</v>
      </c>
      <c r="H579" s="67">
        <v>0</v>
      </c>
      <c r="I579" s="13">
        <v>2.6</v>
      </c>
      <c r="J579" s="13">
        <v>0.52</v>
      </c>
      <c r="K579" s="90">
        <v>2.6</v>
      </c>
      <c r="L579" s="42" t="s">
        <v>42</v>
      </c>
      <c r="M579" s="90">
        <v>2.5113645</v>
      </c>
      <c r="N579" s="43" t="s">
        <v>115</v>
      </c>
      <c r="O579" s="41" t="s">
        <v>42</v>
      </c>
      <c r="P579" s="13">
        <v>0</v>
      </c>
      <c r="Q579" s="13">
        <v>0</v>
      </c>
      <c r="R579" s="13">
        <v>0</v>
      </c>
      <c r="S579" s="13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</row>
    <row r="580" spans="1:31" ht="31.5" x14ac:dyDescent="0.25">
      <c r="A580" s="15" t="s">
        <v>136</v>
      </c>
      <c r="B580" s="79" t="s">
        <v>1851</v>
      </c>
      <c r="C580" s="12" t="s">
        <v>1852</v>
      </c>
      <c r="D580" s="67">
        <v>0.79200000000000004</v>
      </c>
      <c r="E580" s="43" t="s">
        <v>110</v>
      </c>
      <c r="F580" s="67">
        <v>0.79200000000000004</v>
      </c>
      <c r="G580" s="67">
        <v>0</v>
      </c>
      <c r="H580" s="67">
        <v>0</v>
      </c>
      <c r="I580" s="13">
        <v>0.66</v>
      </c>
      <c r="J580" s="13">
        <v>0.13200000000000001</v>
      </c>
      <c r="K580" s="90">
        <v>0.66</v>
      </c>
      <c r="L580" s="42" t="s">
        <v>42</v>
      </c>
      <c r="M580" s="90">
        <v>0.39325028000000001</v>
      </c>
      <c r="N580" s="43" t="s">
        <v>91</v>
      </c>
      <c r="O580" s="41" t="s">
        <v>42</v>
      </c>
      <c r="P580" s="13">
        <v>0</v>
      </c>
      <c r="Q580" s="13">
        <v>0</v>
      </c>
      <c r="R580" s="13">
        <v>0</v>
      </c>
      <c r="S580" s="13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</row>
    <row r="581" spans="1:31" ht="15.75" x14ac:dyDescent="0.25">
      <c r="A581" s="15" t="s">
        <v>136</v>
      </c>
      <c r="B581" s="79" t="s">
        <v>1853</v>
      </c>
      <c r="C581" s="12" t="s">
        <v>1854</v>
      </c>
      <c r="D581" s="67">
        <v>0.26950000000000002</v>
      </c>
      <c r="E581" s="43" t="s">
        <v>110</v>
      </c>
      <c r="F581" s="67">
        <v>0.26950000000000002</v>
      </c>
      <c r="G581" s="67">
        <v>0</v>
      </c>
      <c r="H581" s="67">
        <v>0</v>
      </c>
      <c r="I581" s="13">
        <v>0.22458333</v>
      </c>
      <c r="J581" s="13">
        <v>4.4916669999999999E-2</v>
      </c>
      <c r="K581" s="90">
        <v>0.22458333</v>
      </c>
      <c r="L581" s="42" t="s">
        <v>42</v>
      </c>
      <c r="M581" s="90">
        <v>0.22458333</v>
      </c>
      <c r="N581" s="43" t="s">
        <v>91</v>
      </c>
      <c r="O581" s="41" t="s">
        <v>42</v>
      </c>
      <c r="P581" s="13">
        <v>0</v>
      </c>
      <c r="Q581" s="13">
        <v>0</v>
      </c>
      <c r="R581" s="13">
        <v>0</v>
      </c>
      <c r="S581" s="13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</row>
    <row r="582" spans="1:31" ht="15.75" x14ac:dyDescent="0.25">
      <c r="A582" s="15" t="s">
        <v>136</v>
      </c>
      <c r="B582" s="79" t="s">
        <v>1855</v>
      </c>
      <c r="C582" s="12" t="s">
        <v>1856</v>
      </c>
      <c r="D582" s="67">
        <v>0.21610000000000001</v>
      </c>
      <c r="E582" s="43" t="s">
        <v>110</v>
      </c>
      <c r="F582" s="67">
        <v>0.21610000000000001</v>
      </c>
      <c r="G582" s="67">
        <v>0</v>
      </c>
      <c r="H582" s="67">
        <v>0</v>
      </c>
      <c r="I582" s="13">
        <v>0.18008333000000001</v>
      </c>
      <c r="J582" s="13">
        <v>3.6016670000000001E-2</v>
      </c>
      <c r="K582" s="90">
        <v>0.18008332999999999</v>
      </c>
      <c r="L582" s="42" t="s">
        <v>42</v>
      </c>
      <c r="M582" s="90">
        <v>0.18008332999999999</v>
      </c>
      <c r="N582" s="43" t="s">
        <v>91</v>
      </c>
      <c r="O582" s="41" t="s">
        <v>42</v>
      </c>
      <c r="P582" s="13">
        <v>0</v>
      </c>
      <c r="Q582" s="13">
        <v>0</v>
      </c>
      <c r="R582" s="13">
        <v>0</v>
      </c>
      <c r="S582" s="13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</row>
    <row r="583" spans="1:31" ht="15.75" x14ac:dyDescent="0.25">
      <c r="A583" s="15" t="s">
        <v>136</v>
      </c>
      <c r="B583" s="79" t="s">
        <v>1857</v>
      </c>
      <c r="C583" s="12" t="s">
        <v>1858</v>
      </c>
      <c r="D583" s="67">
        <v>2.946072</v>
      </c>
      <c r="E583" s="43" t="s">
        <v>110</v>
      </c>
      <c r="F583" s="67">
        <v>2.946072</v>
      </c>
      <c r="G583" s="67">
        <v>0</v>
      </c>
      <c r="H583" s="67">
        <v>0</v>
      </c>
      <c r="I583" s="13">
        <v>2.45506</v>
      </c>
      <c r="J583" s="13">
        <v>0.49101200000000017</v>
      </c>
      <c r="K583" s="90">
        <v>2.45506</v>
      </c>
      <c r="L583" s="42" t="s">
        <v>42</v>
      </c>
      <c r="M583" s="90">
        <v>2.1600860000000002</v>
      </c>
      <c r="N583" s="43" t="s">
        <v>91</v>
      </c>
      <c r="O583" s="41" t="s">
        <v>42</v>
      </c>
      <c r="P583" s="13">
        <v>0</v>
      </c>
      <c r="Q583" s="13">
        <v>0</v>
      </c>
      <c r="R583" s="13">
        <v>0</v>
      </c>
      <c r="S583" s="13">
        <v>2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</row>
    <row r="584" spans="1:31" ht="31.5" x14ac:dyDescent="0.25">
      <c r="A584" s="15" t="s">
        <v>136</v>
      </c>
      <c r="B584" s="79" t="s">
        <v>1859</v>
      </c>
      <c r="C584" s="12" t="s">
        <v>1860</v>
      </c>
      <c r="D584" s="67">
        <v>1.040292</v>
      </c>
      <c r="E584" s="43" t="s">
        <v>110</v>
      </c>
      <c r="F584" s="67">
        <v>1.040292</v>
      </c>
      <c r="G584" s="67">
        <v>0</v>
      </c>
      <c r="H584" s="67">
        <v>0</v>
      </c>
      <c r="I584" s="13">
        <v>0.86690999999999996</v>
      </c>
      <c r="J584" s="13">
        <v>0.17338200000000001</v>
      </c>
      <c r="K584" s="90">
        <v>0.86690999999999996</v>
      </c>
      <c r="L584" s="42" t="s">
        <v>42</v>
      </c>
      <c r="M584" s="90">
        <v>1.79691</v>
      </c>
      <c r="N584" s="43" t="s">
        <v>91</v>
      </c>
      <c r="O584" s="41" t="s">
        <v>42</v>
      </c>
      <c r="P584" s="13">
        <v>0</v>
      </c>
      <c r="Q584" s="13">
        <v>0</v>
      </c>
      <c r="R584" s="13">
        <v>0</v>
      </c>
      <c r="S584" s="13">
        <v>2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</row>
    <row r="585" spans="1:31" ht="15.75" x14ac:dyDescent="0.25">
      <c r="A585" s="15" t="s">
        <v>136</v>
      </c>
      <c r="B585" s="79" t="s">
        <v>1861</v>
      </c>
      <c r="C585" s="12" t="s">
        <v>1862</v>
      </c>
      <c r="D585" s="67">
        <v>1.8582000000000001</v>
      </c>
      <c r="E585" s="43" t="s">
        <v>110</v>
      </c>
      <c r="F585" s="67">
        <v>1.8582000000000001</v>
      </c>
      <c r="G585" s="67">
        <v>0</v>
      </c>
      <c r="H585" s="67">
        <v>0</v>
      </c>
      <c r="I585" s="13">
        <v>1.5485</v>
      </c>
      <c r="J585" s="13">
        <v>0.30970000000000009</v>
      </c>
      <c r="K585" s="90">
        <v>1.5485</v>
      </c>
      <c r="L585" s="42" t="s">
        <v>42</v>
      </c>
      <c r="M585" s="90">
        <v>1.5485</v>
      </c>
      <c r="N585" s="43" t="s">
        <v>90</v>
      </c>
      <c r="O585" s="41" t="s">
        <v>42</v>
      </c>
      <c r="P585" s="13">
        <v>0</v>
      </c>
      <c r="Q585" s="13">
        <v>0</v>
      </c>
      <c r="R585" s="13">
        <v>0</v>
      </c>
      <c r="S585" s="13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</row>
    <row r="586" spans="1:31" ht="15.75" x14ac:dyDescent="0.25">
      <c r="A586" s="15" t="s">
        <v>136</v>
      </c>
      <c r="B586" s="79" t="s">
        <v>1863</v>
      </c>
      <c r="C586" s="12" t="s">
        <v>1864</v>
      </c>
      <c r="D586" s="67">
        <v>1.3715999999999999</v>
      </c>
      <c r="E586" s="43" t="s">
        <v>110</v>
      </c>
      <c r="F586" s="67">
        <v>1.3715999999999999</v>
      </c>
      <c r="G586" s="67">
        <v>0</v>
      </c>
      <c r="H586" s="67">
        <v>0</v>
      </c>
      <c r="I586" s="13">
        <v>1.143</v>
      </c>
      <c r="J586" s="13">
        <v>0.22859999999999991</v>
      </c>
      <c r="K586" s="90">
        <v>1.143</v>
      </c>
      <c r="L586" s="42" t="s">
        <v>42</v>
      </c>
      <c r="M586" s="90">
        <v>1.143</v>
      </c>
      <c r="N586" s="43" t="s">
        <v>90</v>
      </c>
      <c r="O586" s="41" t="s">
        <v>42</v>
      </c>
      <c r="P586" s="13">
        <v>0</v>
      </c>
      <c r="Q586" s="13">
        <v>0</v>
      </c>
      <c r="R586" s="13">
        <v>0</v>
      </c>
      <c r="S586" s="13">
        <v>1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</row>
    <row r="587" spans="1:31" ht="15.75" x14ac:dyDescent="0.25">
      <c r="A587" s="15" t="s">
        <v>136</v>
      </c>
      <c r="B587" s="79" t="s">
        <v>1865</v>
      </c>
      <c r="C587" s="12" t="s">
        <v>1866</v>
      </c>
      <c r="D587" s="67">
        <v>0.312</v>
      </c>
      <c r="E587" s="43" t="s">
        <v>110</v>
      </c>
      <c r="F587" s="67">
        <v>0.312</v>
      </c>
      <c r="G587" s="67">
        <v>0</v>
      </c>
      <c r="H587" s="67">
        <v>0</v>
      </c>
      <c r="I587" s="13">
        <v>0.26</v>
      </c>
      <c r="J587" s="13">
        <v>5.1999999999999991E-2</v>
      </c>
      <c r="K587" s="90">
        <v>0.26</v>
      </c>
      <c r="L587" s="42" t="s">
        <v>42</v>
      </c>
      <c r="M587" s="90">
        <v>0.218</v>
      </c>
      <c r="N587" s="43" t="s">
        <v>91</v>
      </c>
      <c r="O587" s="41" t="s">
        <v>42</v>
      </c>
      <c r="P587" s="13">
        <v>0</v>
      </c>
      <c r="Q587" s="13">
        <v>0</v>
      </c>
      <c r="R587" s="13">
        <v>0</v>
      </c>
      <c r="S587" s="13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</row>
    <row r="588" spans="1:31" ht="15.75" x14ac:dyDescent="0.25">
      <c r="A588" s="15" t="s">
        <v>136</v>
      </c>
      <c r="B588" s="79" t="s">
        <v>1867</v>
      </c>
      <c r="C588" s="12" t="s">
        <v>1868</v>
      </c>
      <c r="D588" s="67">
        <v>0.38639999999999997</v>
      </c>
      <c r="E588" s="43" t="s">
        <v>110</v>
      </c>
      <c r="F588" s="67">
        <v>0.38639999999999997</v>
      </c>
      <c r="G588" s="67">
        <v>0</v>
      </c>
      <c r="H588" s="67">
        <v>0</v>
      </c>
      <c r="I588" s="13">
        <v>0.32200000000000001</v>
      </c>
      <c r="J588" s="13">
        <v>6.4399999999999957E-2</v>
      </c>
      <c r="K588" s="90">
        <v>0.32200000000000001</v>
      </c>
      <c r="L588" s="42" t="s">
        <v>42</v>
      </c>
      <c r="M588" s="90">
        <v>0.26</v>
      </c>
      <c r="N588" s="43" t="s">
        <v>91</v>
      </c>
      <c r="O588" s="41" t="s">
        <v>42</v>
      </c>
      <c r="P588" s="13">
        <v>0</v>
      </c>
      <c r="Q588" s="13">
        <v>0</v>
      </c>
      <c r="R588" s="13">
        <v>0</v>
      </c>
      <c r="S588" s="13">
        <v>2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</row>
    <row r="589" spans="1:31" ht="15.75" x14ac:dyDescent="0.25">
      <c r="A589" s="15" t="s">
        <v>136</v>
      </c>
      <c r="B589" s="79" t="s">
        <v>1869</v>
      </c>
      <c r="C589" s="12" t="s">
        <v>1870</v>
      </c>
      <c r="D589" s="67">
        <v>1.7</v>
      </c>
      <c r="E589" s="43" t="s">
        <v>110</v>
      </c>
      <c r="F589" s="67">
        <v>1.7</v>
      </c>
      <c r="G589" s="67">
        <v>0</v>
      </c>
      <c r="H589" s="67">
        <v>0</v>
      </c>
      <c r="I589" s="13">
        <v>1.4166666699999999</v>
      </c>
      <c r="J589" s="13">
        <v>0.28333333000000005</v>
      </c>
      <c r="K589" s="90">
        <v>1.4166666700000001</v>
      </c>
      <c r="L589" s="42" t="s">
        <v>42</v>
      </c>
      <c r="M589" s="90">
        <v>2.1309999999999998</v>
      </c>
      <c r="N589" s="43" t="s">
        <v>91</v>
      </c>
      <c r="O589" s="41" t="s">
        <v>42</v>
      </c>
      <c r="P589" s="13">
        <v>0</v>
      </c>
      <c r="Q589" s="13">
        <v>0</v>
      </c>
      <c r="R589" s="13">
        <v>0</v>
      </c>
      <c r="S589" s="13">
        <v>1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</row>
    <row r="590" spans="1:31" ht="15.75" x14ac:dyDescent="0.25">
      <c r="A590" s="15" t="s">
        <v>136</v>
      </c>
      <c r="B590" s="79" t="s">
        <v>1871</v>
      </c>
      <c r="C590" s="12" t="s">
        <v>1872</v>
      </c>
      <c r="D590" s="67">
        <v>8.9690939999999997E-2</v>
      </c>
      <c r="E590" s="43" t="s">
        <v>110</v>
      </c>
      <c r="F590" s="67">
        <v>8.9690939999999997E-2</v>
      </c>
      <c r="G590" s="67">
        <v>0</v>
      </c>
      <c r="H590" s="67">
        <v>0</v>
      </c>
      <c r="I590" s="13">
        <v>7.4742450000000002E-2</v>
      </c>
      <c r="J590" s="13">
        <v>1.4948489999999995E-2</v>
      </c>
      <c r="K590" s="90">
        <v>7.4742450000000002E-2</v>
      </c>
      <c r="L590" s="42" t="s">
        <v>42</v>
      </c>
      <c r="M590" s="90">
        <v>0.12</v>
      </c>
      <c r="N590" s="43" t="s">
        <v>91</v>
      </c>
      <c r="O590" s="41" t="s">
        <v>42</v>
      </c>
      <c r="P590" s="13">
        <v>0</v>
      </c>
      <c r="Q590" s="13">
        <v>0</v>
      </c>
      <c r="R590" s="13">
        <v>0</v>
      </c>
      <c r="S590" s="13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</row>
    <row r="591" spans="1:31" ht="15.75" x14ac:dyDescent="0.25">
      <c r="A591" s="15" t="s">
        <v>136</v>
      </c>
      <c r="B591" s="79" t="s">
        <v>1873</v>
      </c>
      <c r="C591" s="12" t="s">
        <v>1874</v>
      </c>
      <c r="D591" s="67">
        <v>0.37877999999999995</v>
      </c>
      <c r="E591" s="43" t="s">
        <v>110</v>
      </c>
      <c r="F591" s="67">
        <v>0.37877999999999995</v>
      </c>
      <c r="G591" s="67">
        <v>0</v>
      </c>
      <c r="H591" s="67">
        <v>0</v>
      </c>
      <c r="I591" s="13">
        <v>0.31564999999999999</v>
      </c>
      <c r="J591" s="13">
        <v>6.3129999999999964E-2</v>
      </c>
      <c r="K591" s="90">
        <v>0.31564999999999999</v>
      </c>
      <c r="L591" s="42" t="s">
        <v>42</v>
      </c>
      <c r="M591" s="90">
        <v>0.373</v>
      </c>
      <c r="N591" s="43" t="s">
        <v>91</v>
      </c>
      <c r="O591" s="41" t="s">
        <v>42</v>
      </c>
      <c r="P591" s="13">
        <v>0</v>
      </c>
      <c r="Q591" s="13">
        <v>0</v>
      </c>
      <c r="R591" s="13">
        <v>0</v>
      </c>
      <c r="S591" s="13">
        <v>1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</row>
    <row r="592" spans="1:31" ht="15.75" x14ac:dyDescent="0.25">
      <c r="A592" s="15" t="s">
        <v>136</v>
      </c>
      <c r="B592" s="79" t="s">
        <v>1875</v>
      </c>
      <c r="C592" s="12" t="s">
        <v>1876</v>
      </c>
      <c r="D592" s="67">
        <v>0.97920000000000007</v>
      </c>
      <c r="E592" s="43" t="s">
        <v>110</v>
      </c>
      <c r="F592" s="67">
        <v>0.97920000000000007</v>
      </c>
      <c r="G592" s="67">
        <v>0</v>
      </c>
      <c r="H592" s="67">
        <v>0</v>
      </c>
      <c r="I592" s="13">
        <v>0.81599999999999995</v>
      </c>
      <c r="J592" s="13">
        <v>0.16320000000000012</v>
      </c>
      <c r="K592" s="90">
        <v>0.81599999999999995</v>
      </c>
      <c r="L592" s="42" t="s">
        <v>42</v>
      </c>
      <c r="M592" s="90">
        <v>0.81599999999999995</v>
      </c>
      <c r="N592" s="43" t="s">
        <v>91</v>
      </c>
      <c r="O592" s="41" t="s">
        <v>42</v>
      </c>
      <c r="P592" s="13">
        <v>0</v>
      </c>
      <c r="Q592" s="13">
        <v>0</v>
      </c>
      <c r="R592" s="13">
        <v>0</v>
      </c>
      <c r="S592" s="13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</row>
    <row r="593" spans="1:31" ht="15.75" x14ac:dyDescent="0.25">
      <c r="A593" s="15" t="s">
        <v>136</v>
      </c>
      <c r="B593" s="79" t="s">
        <v>1877</v>
      </c>
      <c r="C593" s="12" t="s">
        <v>1878</v>
      </c>
      <c r="D593" s="67">
        <v>0.243258</v>
      </c>
      <c r="E593" s="43" t="s">
        <v>110</v>
      </c>
      <c r="F593" s="67">
        <v>0.243258</v>
      </c>
      <c r="G593" s="67">
        <v>0</v>
      </c>
      <c r="H593" s="67">
        <v>0</v>
      </c>
      <c r="I593" s="13">
        <v>0.20271500000000001</v>
      </c>
      <c r="J593" s="13">
        <v>4.0542999999999996E-2</v>
      </c>
      <c r="K593" s="90">
        <v>0.20271500000000001</v>
      </c>
      <c r="L593" s="42" t="s">
        <v>42</v>
      </c>
      <c r="M593" s="90">
        <v>0.32200000000000001</v>
      </c>
      <c r="N593" s="43" t="s">
        <v>91</v>
      </c>
      <c r="O593" s="41" t="s">
        <v>42</v>
      </c>
      <c r="P593" s="13">
        <v>0</v>
      </c>
      <c r="Q593" s="13">
        <v>0</v>
      </c>
      <c r="R593" s="13">
        <v>0</v>
      </c>
      <c r="S593" s="13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</row>
    <row r="594" spans="1:31" ht="15.75" x14ac:dyDescent="0.25">
      <c r="A594" s="15" t="s">
        <v>136</v>
      </c>
      <c r="B594" s="79" t="s">
        <v>1879</v>
      </c>
      <c r="C594" s="12" t="s">
        <v>1880</v>
      </c>
      <c r="D594" s="67">
        <v>1.18173756</v>
      </c>
      <c r="E594" s="43" t="s">
        <v>110</v>
      </c>
      <c r="F594" s="67">
        <v>1.18173756</v>
      </c>
      <c r="G594" s="67">
        <v>0</v>
      </c>
      <c r="H594" s="67">
        <v>0</v>
      </c>
      <c r="I594" s="13">
        <v>0.98478129999999997</v>
      </c>
      <c r="J594" s="13">
        <v>0.19695625999999999</v>
      </c>
      <c r="K594" s="90">
        <v>0.98478129999999997</v>
      </c>
      <c r="L594" s="42" t="s">
        <v>42</v>
      </c>
      <c r="M594" s="90">
        <v>0.6</v>
      </c>
      <c r="N594" s="43" t="s">
        <v>91</v>
      </c>
      <c r="O594" s="41" t="s">
        <v>42</v>
      </c>
      <c r="P594" s="13">
        <v>0</v>
      </c>
      <c r="Q594" s="13">
        <v>0</v>
      </c>
      <c r="R594" s="13">
        <v>0</v>
      </c>
      <c r="S594" s="13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</row>
    <row r="595" spans="1:31" ht="15.75" x14ac:dyDescent="0.25">
      <c r="A595" s="15" t="s">
        <v>136</v>
      </c>
      <c r="B595" s="79" t="s">
        <v>1881</v>
      </c>
      <c r="C595" s="12" t="s">
        <v>1882</v>
      </c>
      <c r="D595" s="67">
        <v>0.35045159999999997</v>
      </c>
      <c r="E595" s="43" t="s">
        <v>110</v>
      </c>
      <c r="F595" s="67">
        <v>0.35045159999999997</v>
      </c>
      <c r="G595" s="67">
        <v>0</v>
      </c>
      <c r="H595" s="67">
        <v>0</v>
      </c>
      <c r="I595" s="13">
        <v>0.292043</v>
      </c>
      <c r="J595" s="13">
        <v>5.8408599999999977E-2</v>
      </c>
      <c r="K595" s="90">
        <v>0.292043</v>
      </c>
      <c r="L595" s="42" t="s">
        <v>42</v>
      </c>
      <c r="M595" s="90">
        <v>0.292043</v>
      </c>
      <c r="N595" s="43" t="s">
        <v>91</v>
      </c>
      <c r="O595" s="41" t="s">
        <v>42</v>
      </c>
      <c r="P595" s="13">
        <v>0</v>
      </c>
      <c r="Q595" s="13">
        <v>0</v>
      </c>
      <c r="R595" s="13">
        <v>0</v>
      </c>
      <c r="S595" s="13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</row>
    <row r="596" spans="1:31" ht="15.75" x14ac:dyDescent="0.25">
      <c r="A596" s="15" t="s">
        <v>136</v>
      </c>
      <c r="B596" s="79" t="s">
        <v>1883</v>
      </c>
      <c r="C596" s="12" t="s">
        <v>1884</v>
      </c>
      <c r="D596" s="67">
        <v>7.1999999999999995E-2</v>
      </c>
      <c r="E596" s="43" t="s">
        <v>110</v>
      </c>
      <c r="F596" s="67">
        <v>7.1999999999999995E-2</v>
      </c>
      <c r="G596" s="67">
        <v>0</v>
      </c>
      <c r="H596" s="67">
        <v>0</v>
      </c>
      <c r="I596" s="13">
        <v>0.06</v>
      </c>
      <c r="J596" s="13">
        <v>1.1999999999999997E-2</v>
      </c>
      <c r="K596" s="90">
        <v>0.06</v>
      </c>
      <c r="L596" s="42" t="s">
        <v>42</v>
      </c>
      <c r="M596" s="90">
        <v>0.06</v>
      </c>
      <c r="N596" s="43" t="s">
        <v>91</v>
      </c>
      <c r="O596" s="41" t="s">
        <v>42</v>
      </c>
      <c r="P596" s="13">
        <v>0</v>
      </c>
      <c r="Q596" s="13">
        <v>0</v>
      </c>
      <c r="R596" s="13">
        <v>0</v>
      </c>
      <c r="S596" s="13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</row>
    <row r="597" spans="1:31" ht="61.5" customHeight="1" x14ac:dyDescent="0.25">
      <c r="A597" s="15" t="s">
        <v>136</v>
      </c>
      <c r="B597" s="27" t="s">
        <v>1465</v>
      </c>
      <c r="C597" s="73" t="s">
        <v>1466</v>
      </c>
      <c r="D597" s="67">
        <v>1.971637584</v>
      </c>
      <c r="E597" s="43" t="s">
        <v>110</v>
      </c>
      <c r="F597" s="67">
        <v>1.971637584</v>
      </c>
      <c r="G597" s="67">
        <v>0</v>
      </c>
      <c r="H597" s="67">
        <v>0</v>
      </c>
      <c r="I597" s="13">
        <v>1.64303132</v>
      </c>
      <c r="J597" s="13">
        <v>0.32860626400000004</v>
      </c>
      <c r="K597" s="90">
        <v>1.64303132</v>
      </c>
      <c r="L597" s="42" t="s">
        <v>42</v>
      </c>
      <c r="M597" s="90">
        <v>0</v>
      </c>
      <c r="N597" s="72" t="s">
        <v>2101</v>
      </c>
      <c r="O597" s="41" t="s">
        <v>42</v>
      </c>
      <c r="P597" s="13">
        <v>0</v>
      </c>
      <c r="Q597" s="13">
        <v>0</v>
      </c>
      <c r="R597" s="13">
        <v>0</v>
      </c>
      <c r="S597" s="13">
        <v>0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</row>
    <row r="598" spans="1:31" ht="15.75" x14ac:dyDescent="0.25">
      <c r="A598" s="15" t="s">
        <v>136</v>
      </c>
      <c r="B598" s="16" t="s">
        <v>342</v>
      </c>
      <c r="C598" s="105" t="s">
        <v>108</v>
      </c>
      <c r="D598" s="67">
        <v>1.6070152499999999</v>
      </c>
      <c r="E598" s="43" t="s">
        <v>110</v>
      </c>
      <c r="F598" s="67">
        <v>0.2006</v>
      </c>
      <c r="G598" s="67">
        <v>0</v>
      </c>
      <c r="H598" s="67">
        <v>0</v>
      </c>
      <c r="I598" s="13">
        <v>0.16716666999999999</v>
      </c>
      <c r="J598" s="13">
        <v>3.3433329999999997E-2</v>
      </c>
      <c r="K598" s="90">
        <v>0.16716667000000002</v>
      </c>
      <c r="L598" s="42" t="s">
        <v>42</v>
      </c>
      <c r="M598" s="90">
        <v>0.76051588000000014</v>
      </c>
      <c r="N598" s="43" t="s">
        <v>88</v>
      </c>
      <c r="O598" s="41" t="s">
        <v>42</v>
      </c>
      <c r="P598" s="13">
        <v>0</v>
      </c>
      <c r="Q598" s="13">
        <v>0</v>
      </c>
      <c r="R598" s="13">
        <v>0</v>
      </c>
      <c r="S598" s="13">
        <v>3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</row>
    <row r="599" spans="1:31" ht="31.5" x14ac:dyDescent="0.25">
      <c r="A599" s="15" t="s">
        <v>136</v>
      </c>
      <c r="B599" s="16" t="s">
        <v>959</v>
      </c>
      <c r="C599" s="13" t="s">
        <v>2258</v>
      </c>
      <c r="D599" s="67">
        <v>6.8010690600000006</v>
      </c>
      <c r="E599" s="43" t="s">
        <v>110</v>
      </c>
      <c r="F599" s="67">
        <v>6.8010690600000006</v>
      </c>
      <c r="G599" s="67">
        <v>0</v>
      </c>
      <c r="H599" s="67">
        <v>0</v>
      </c>
      <c r="I599" s="13">
        <v>5.6675575500000006</v>
      </c>
      <c r="J599" s="13">
        <v>1.1335115099999999</v>
      </c>
      <c r="K599" s="90">
        <v>5.6675575500000006</v>
      </c>
      <c r="L599" s="42" t="s">
        <v>42</v>
      </c>
      <c r="M599" s="90">
        <v>5.6675575500000006</v>
      </c>
      <c r="N599" s="43" t="s">
        <v>1039</v>
      </c>
      <c r="O599" s="41" t="s">
        <v>42</v>
      </c>
      <c r="P599" s="13">
        <v>0</v>
      </c>
      <c r="Q599" s="13">
        <v>0</v>
      </c>
      <c r="R599" s="13">
        <v>0</v>
      </c>
      <c r="S599" s="13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</row>
    <row r="600" spans="1:31" ht="31.5" x14ac:dyDescent="0.25">
      <c r="A600" s="15" t="s">
        <v>136</v>
      </c>
      <c r="B600" s="16" t="s">
        <v>960</v>
      </c>
      <c r="C600" s="14" t="s">
        <v>2259</v>
      </c>
      <c r="D600" s="67">
        <v>3.7666191839999996</v>
      </c>
      <c r="E600" s="43" t="s">
        <v>110</v>
      </c>
      <c r="F600" s="67">
        <v>3.7666191839999996</v>
      </c>
      <c r="G600" s="67">
        <v>0</v>
      </c>
      <c r="H600" s="67">
        <v>0</v>
      </c>
      <c r="I600" s="13">
        <v>3.1388493199999998</v>
      </c>
      <c r="J600" s="13">
        <v>0.62776986399999979</v>
      </c>
      <c r="K600" s="90">
        <v>3.1388493199999998</v>
      </c>
      <c r="L600" s="42" t="s">
        <v>42</v>
      </c>
      <c r="M600" s="90">
        <v>3.1388493199999998</v>
      </c>
      <c r="N600" s="43" t="s">
        <v>1039</v>
      </c>
      <c r="O600" s="41" t="s">
        <v>42</v>
      </c>
      <c r="P600" s="13">
        <v>0</v>
      </c>
      <c r="Q600" s="13">
        <v>0</v>
      </c>
      <c r="R600" s="13">
        <v>0</v>
      </c>
      <c r="S600" s="13">
        <v>1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</row>
    <row r="601" spans="1:31" ht="31.5" x14ac:dyDescent="0.25">
      <c r="A601" s="15" t="s">
        <v>136</v>
      </c>
      <c r="B601" s="27" t="s">
        <v>1467</v>
      </c>
      <c r="C601" s="105" t="s">
        <v>229</v>
      </c>
      <c r="D601" s="67">
        <v>0.43334827999999997</v>
      </c>
      <c r="E601" s="43" t="s">
        <v>110</v>
      </c>
      <c r="F601" s="67">
        <v>0.43334827999999997</v>
      </c>
      <c r="G601" s="67">
        <v>0</v>
      </c>
      <c r="H601" s="67">
        <v>0</v>
      </c>
      <c r="I601" s="13">
        <v>0.36112356666666667</v>
      </c>
      <c r="J601" s="13">
        <v>7.2224713333333301E-2</v>
      </c>
      <c r="K601" s="90">
        <v>0.36112356999999995</v>
      </c>
      <c r="L601" s="42" t="s">
        <v>42</v>
      </c>
      <c r="M601" s="90">
        <v>0.36112356999999995</v>
      </c>
      <c r="N601" s="43" t="s">
        <v>89</v>
      </c>
      <c r="O601" s="41" t="s">
        <v>42</v>
      </c>
      <c r="P601" s="13">
        <v>0</v>
      </c>
      <c r="Q601" s="13">
        <v>0</v>
      </c>
      <c r="R601" s="13">
        <v>0</v>
      </c>
      <c r="S601" s="13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</row>
    <row r="602" spans="1:31" ht="15.75" x14ac:dyDescent="0.25">
      <c r="A602" s="15" t="s">
        <v>136</v>
      </c>
      <c r="B602" s="27" t="s">
        <v>1468</v>
      </c>
      <c r="C602" s="105" t="s">
        <v>230</v>
      </c>
      <c r="D602" s="67">
        <v>6.5298653639999999</v>
      </c>
      <c r="E602" s="43" t="s">
        <v>110</v>
      </c>
      <c r="F602" s="67">
        <v>6.5298653639999999</v>
      </c>
      <c r="G602" s="67">
        <v>0</v>
      </c>
      <c r="H602" s="67">
        <v>0</v>
      </c>
      <c r="I602" s="13">
        <v>5.4415544699999998</v>
      </c>
      <c r="J602" s="13">
        <v>1.0883108940000001</v>
      </c>
      <c r="K602" s="90">
        <v>5.4415544699999998</v>
      </c>
      <c r="L602" s="42" t="s">
        <v>42</v>
      </c>
      <c r="M602" s="90">
        <v>5.4415544699999998</v>
      </c>
      <c r="N602" s="43" t="s">
        <v>89</v>
      </c>
      <c r="O602" s="41" t="s">
        <v>42</v>
      </c>
      <c r="P602" s="13">
        <v>0</v>
      </c>
      <c r="Q602" s="13">
        <v>0</v>
      </c>
      <c r="R602" s="13">
        <v>0</v>
      </c>
      <c r="S602" s="13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</row>
    <row r="603" spans="1:31" ht="15.75" x14ac:dyDescent="0.25">
      <c r="A603" s="15" t="s">
        <v>136</v>
      </c>
      <c r="B603" s="27" t="s">
        <v>1175</v>
      </c>
      <c r="C603" s="105" t="s">
        <v>231</v>
      </c>
      <c r="D603" s="67">
        <v>25.75567869</v>
      </c>
      <c r="E603" s="43" t="s">
        <v>110</v>
      </c>
      <c r="F603" s="67">
        <v>25.75567869</v>
      </c>
      <c r="G603" s="67">
        <v>0</v>
      </c>
      <c r="H603" s="67">
        <v>0</v>
      </c>
      <c r="I603" s="13">
        <v>21.463065569999998</v>
      </c>
      <c r="J603" s="13">
        <v>4.2926131200000004</v>
      </c>
      <c r="K603" s="90">
        <v>21.463065569999998</v>
      </c>
      <c r="L603" s="42" t="s">
        <v>42</v>
      </c>
      <c r="M603" s="90">
        <v>21.411645829999998</v>
      </c>
      <c r="N603" s="43" t="s">
        <v>90</v>
      </c>
      <c r="O603" s="41" t="s">
        <v>42</v>
      </c>
      <c r="P603" s="13">
        <v>0</v>
      </c>
      <c r="Q603" s="13">
        <v>0</v>
      </c>
      <c r="R603" s="13">
        <v>0</v>
      </c>
      <c r="S603" s="13">
        <v>2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</row>
    <row r="604" spans="1:31" ht="31.5" x14ac:dyDescent="0.25">
      <c r="A604" s="15" t="s">
        <v>136</v>
      </c>
      <c r="B604" s="27" t="s">
        <v>232</v>
      </c>
      <c r="C604" s="105" t="s">
        <v>233</v>
      </c>
      <c r="D604" s="67">
        <v>3.0615999999999999</v>
      </c>
      <c r="E604" s="43" t="s">
        <v>110</v>
      </c>
      <c r="F604" s="67">
        <v>3.0615999999999999</v>
      </c>
      <c r="G604" s="67">
        <v>0</v>
      </c>
      <c r="H604" s="67">
        <v>0</v>
      </c>
      <c r="I604" s="13">
        <v>2.5513333299999998</v>
      </c>
      <c r="J604" s="13">
        <v>0.51026667000000003</v>
      </c>
      <c r="K604" s="90">
        <v>2.5513333400000002</v>
      </c>
      <c r="L604" s="42" t="s">
        <v>42</v>
      </c>
      <c r="M604" s="90">
        <v>2.5680000000000001</v>
      </c>
      <c r="N604" s="43" t="s">
        <v>90</v>
      </c>
      <c r="O604" s="41" t="s">
        <v>42</v>
      </c>
      <c r="P604" s="13">
        <v>0</v>
      </c>
      <c r="Q604" s="13">
        <v>0</v>
      </c>
      <c r="R604" s="13">
        <v>0</v>
      </c>
      <c r="S604" s="13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</row>
    <row r="605" spans="1:31" ht="15.75" x14ac:dyDescent="0.25">
      <c r="A605" s="15" t="s">
        <v>136</v>
      </c>
      <c r="B605" s="27" t="s">
        <v>234</v>
      </c>
      <c r="C605" s="105" t="s">
        <v>235</v>
      </c>
      <c r="D605" s="67">
        <v>38.557237669999999</v>
      </c>
      <c r="E605" s="43" t="s">
        <v>110</v>
      </c>
      <c r="F605" s="67">
        <v>38.557237669999999</v>
      </c>
      <c r="G605" s="67">
        <v>0</v>
      </c>
      <c r="H605" s="67">
        <v>0</v>
      </c>
      <c r="I605" s="13">
        <v>32.131031389999997</v>
      </c>
      <c r="J605" s="13">
        <v>6.4262062800000024</v>
      </c>
      <c r="K605" s="90">
        <v>32.131031390000004</v>
      </c>
      <c r="L605" s="42" t="s">
        <v>42</v>
      </c>
      <c r="M605" s="90">
        <v>32.131031389999997</v>
      </c>
      <c r="N605" s="43" t="s">
        <v>90</v>
      </c>
      <c r="O605" s="41" t="s">
        <v>42</v>
      </c>
      <c r="P605" s="13">
        <v>0</v>
      </c>
      <c r="Q605" s="13">
        <v>0</v>
      </c>
      <c r="R605" s="13">
        <v>0</v>
      </c>
      <c r="S605" s="13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</row>
    <row r="606" spans="1:31" ht="31.5" x14ac:dyDescent="0.25">
      <c r="A606" s="15" t="s">
        <v>136</v>
      </c>
      <c r="B606" s="27" t="s">
        <v>238</v>
      </c>
      <c r="C606" s="105" t="s">
        <v>239</v>
      </c>
      <c r="D606" s="67">
        <v>104.049407988</v>
      </c>
      <c r="E606" s="43" t="s">
        <v>110</v>
      </c>
      <c r="F606" s="67">
        <v>104.049407988</v>
      </c>
      <c r="G606" s="67">
        <v>0</v>
      </c>
      <c r="H606" s="67">
        <v>0</v>
      </c>
      <c r="I606" s="13">
        <v>86.707839989999997</v>
      </c>
      <c r="J606" s="13">
        <v>17.341567997999999</v>
      </c>
      <c r="K606" s="90">
        <v>3.3378400000000004</v>
      </c>
      <c r="L606" s="42" t="s">
        <v>42</v>
      </c>
      <c r="M606" s="90">
        <v>3.2406250000000001</v>
      </c>
      <c r="N606" s="43" t="s">
        <v>90</v>
      </c>
      <c r="O606" s="41" t="s">
        <v>42</v>
      </c>
      <c r="P606" s="13">
        <v>0</v>
      </c>
      <c r="Q606" s="13">
        <v>0</v>
      </c>
      <c r="R606" s="13">
        <v>0</v>
      </c>
      <c r="S606" s="13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</row>
    <row r="607" spans="1:31" ht="15.75" x14ac:dyDescent="0.25">
      <c r="A607" s="15" t="s">
        <v>136</v>
      </c>
      <c r="B607" s="27" t="s">
        <v>240</v>
      </c>
      <c r="C607" s="105" t="s">
        <v>241</v>
      </c>
      <c r="D607" s="67">
        <v>2.8835999999999999</v>
      </c>
      <c r="E607" s="43" t="s">
        <v>110</v>
      </c>
      <c r="F607" s="67">
        <v>2.8835999999999999</v>
      </c>
      <c r="G607" s="67">
        <v>0</v>
      </c>
      <c r="H607" s="67">
        <v>0</v>
      </c>
      <c r="I607" s="13">
        <v>2.403</v>
      </c>
      <c r="J607" s="13">
        <v>0.48059999999999992</v>
      </c>
      <c r="K607" s="90">
        <v>2.403</v>
      </c>
      <c r="L607" s="42" t="s">
        <v>42</v>
      </c>
      <c r="M607" s="90">
        <v>2.3359865000000002</v>
      </c>
      <c r="N607" s="43" t="s">
        <v>90</v>
      </c>
      <c r="O607" s="41" t="s">
        <v>42</v>
      </c>
      <c r="P607" s="13">
        <v>0</v>
      </c>
      <c r="Q607" s="13">
        <v>0</v>
      </c>
      <c r="R607" s="13">
        <v>0</v>
      </c>
      <c r="S607" s="13">
        <v>1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</row>
    <row r="608" spans="1:31" ht="15.75" x14ac:dyDescent="0.25">
      <c r="A608" s="15" t="s">
        <v>136</v>
      </c>
      <c r="B608" s="27" t="s">
        <v>242</v>
      </c>
      <c r="C608" s="105" t="s">
        <v>243</v>
      </c>
      <c r="D608" s="67">
        <v>0</v>
      </c>
      <c r="E608" s="43" t="s">
        <v>110</v>
      </c>
      <c r="F608" s="67">
        <v>0</v>
      </c>
      <c r="G608" s="67">
        <v>0</v>
      </c>
      <c r="H608" s="67">
        <v>0</v>
      </c>
      <c r="I608" s="13">
        <v>0</v>
      </c>
      <c r="J608" s="13">
        <v>0</v>
      </c>
      <c r="K608" s="90">
        <v>0</v>
      </c>
      <c r="L608" s="42" t="s">
        <v>42</v>
      </c>
      <c r="M608" s="90">
        <v>0</v>
      </c>
      <c r="N608" s="43" t="s">
        <v>90</v>
      </c>
      <c r="O608" s="41" t="s">
        <v>42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</row>
    <row r="609" spans="1:31" ht="15.75" x14ac:dyDescent="0.25">
      <c r="A609" s="15" t="s">
        <v>136</v>
      </c>
      <c r="B609" s="27" t="s">
        <v>244</v>
      </c>
      <c r="C609" s="105" t="s">
        <v>245</v>
      </c>
      <c r="D609" s="67">
        <v>0</v>
      </c>
      <c r="E609" s="43" t="s">
        <v>110</v>
      </c>
      <c r="F609" s="67">
        <v>0</v>
      </c>
      <c r="G609" s="67">
        <v>0</v>
      </c>
      <c r="H609" s="67">
        <v>0</v>
      </c>
      <c r="I609" s="13">
        <v>0</v>
      </c>
      <c r="J609" s="13">
        <v>0</v>
      </c>
      <c r="K609" s="90">
        <v>0</v>
      </c>
      <c r="L609" s="42" t="s">
        <v>42</v>
      </c>
      <c r="M609" s="90">
        <v>0</v>
      </c>
      <c r="N609" s="43" t="s">
        <v>90</v>
      </c>
      <c r="O609" s="41" t="s">
        <v>42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</row>
    <row r="610" spans="1:31" ht="15.75" x14ac:dyDescent="0.25">
      <c r="A610" s="15" t="s">
        <v>136</v>
      </c>
      <c r="B610" s="27" t="s">
        <v>246</v>
      </c>
      <c r="C610" s="105" t="s">
        <v>247</v>
      </c>
      <c r="D610" s="67">
        <v>0</v>
      </c>
      <c r="E610" s="43" t="s">
        <v>110</v>
      </c>
      <c r="F610" s="67">
        <v>0</v>
      </c>
      <c r="G610" s="67">
        <v>0</v>
      </c>
      <c r="H610" s="67">
        <v>0</v>
      </c>
      <c r="I610" s="13">
        <v>0</v>
      </c>
      <c r="J610" s="13">
        <v>0</v>
      </c>
      <c r="K610" s="90">
        <v>0</v>
      </c>
      <c r="L610" s="42" t="s">
        <v>42</v>
      </c>
      <c r="M610" s="90">
        <v>0</v>
      </c>
      <c r="N610" s="43" t="s">
        <v>90</v>
      </c>
      <c r="O610" s="41" t="s">
        <v>42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</row>
    <row r="611" spans="1:31" ht="15.75" x14ac:dyDescent="0.25">
      <c r="A611" s="15" t="s">
        <v>136</v>
      </c>
      <c r="B611" s="27" t="s">
        <v>248</v>
      </c>
      <c r="C611" s="105" t="s">
        <v>249</v>
      </c>
      <c r="D611" s="67">
        <v>0</v>
      </c>
      <c r="E611" s="43" t="s">
        <v>110</v>
      </c>
      <c r="F611" s="67">
        <v>0</v>
      </c>
      <c r="G611" s="67">
        <v>0</v>
      </c>
      <c r="H611" s="67">
        <v>0</v>
      </c>
      <c r="I611" s="13">
        <v>0</v>
      </c>
      <c r="J611" s="13">
        <v>0</v>
      </c>
      <c r="K611" s="90">
        <v>0</v>
      </c>
      <c r="L611" s="42" t="s">
        <v>42</v>
      </c>
      <c r="M611" s="90">
        <v>0</v>
      </c>
      <c r="N611" s="43" t="s">
        <v>90</v>
      </c>
      <c r="O611" s="41" t="s">
        <v>42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</row>
    <row r="612" spans="1:31" ht="15.75" x14ac:dyDescent="0.25">
      <c r="A612" s="15" t="s">
        <v>136</v>
      </c>
      <c r="B612" s="27" t="s">
        <v>250</v>
      </c>
      <c r="C612" s="105" t="s">
        <v>251</v>
      </c>
      <c r="D612" s="67">
        <v>0</v>
      </c>
      <c r="E612" s="43" t="s">
        <v>110</v>
      </c>
      <c r="F612" s="67">
        <v>0</v>
      </c>
      <c r="G612" s="67">
        <v>0</v>
      </c>
      <c r="H612" s="67">
        <v>0</v>
      </c>
      <c r="I612" s="13">
        <v>0</v>
      </c>
      <c r="J612" s="13">
        <v>0</v>
      </c>
      <c r="K612" s="90">
        <v>0</v>
      </c>
      <c r="L612" s="42" t="s">
        <v>42</v>
      </c>
      <c r="M612" s="90">
        <v>0</v>
      </c>
      <c r="N612" s="43" t="s">
        <v>90</v>
      </c>
      <c r="O612" s="41" t="s">
        <v>42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</row>
    <row r="613" spans="1:31" ht="31.5" x14ac:dyDescent="0.25">
      <c r="A613" s="15" t="s">
        <v>136</v>
      </c>
      <c r="B613" s="28" t="s">
        <v>407</v>
      </c>
      <c r="C613" s="14" t="s">
        <v>408</v>
      </c>
      <c r="D613" s="67">
        <v>9.4243619999999986</v>
      </c>
      <c r="E613" s="43" t="s">
        <v>110</v>
      </c>
      <c r="F613" s="67">
        <v>9.4243619999999986</v>
      </c>
      <c r="G613" s="67">
        <v>0</v>
      </c>
      <c r="H613" s="67">
        <v>0</v>
      </c>
      <c r="I613" s="13">
        <v>7.8536349999999997</v>
      </c>
      <c r="J613" s="13">
        <v>1.5707269999999989</v>
      </c>
      <c r="K613" s="90">
        <v>7.8536350000000006</v>
      </c>
      <c r="L613" s="42" t="s">
        <v>42</v>
      </c>
      <c r="M613" s="90">
        <v>7.8536350000000006</v>
      </c>
      <c r="N613" s="43" t="s">
        <v>90</v>
      </c>
      <c r="O613" s="41" t="s">
        <v>42</v>
      </c>
      <c r="P613" s="13">
        <v>0</v>
      </c>
      <c r="Q613" s="13">
        <v>0</v>
      </c>
      <c r="R613" s="13">
        <v>0</v>
      </c>
      <c r="S613" s="13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</row>
    <row r="614" spans="1:31" ht="15.75" x14ac:dyDescent="0.25">
      <c r="A614" s="15" t="s">
        <v>136</v>
      </c>
      <c r="B614" s="28" t="s">
        <v>236</v>
      </c>
      <c r="C614" s="14" t="s">
        <v>409</v>
      </c>
      <c r="D614" s="67">
        <v>0</v>
      </c>
      <c r="E614" s="43" t="s">
        <v>110</v>
      </c>
      <c r="F614" s="67">
        <v>0</v>
      </c>
      <c r="G614" s="67">
        <v>0</v>
      </c>
      <c r="H614" s="67">
        <v>0</v>
      </c>
      <c r="I614" s="13">
        <v>0</v>
      </c>
      <c r="J614" s="13">
        <v>0</v>
      </c>
      <c r="K614" s="90">
        <v>0</v>
      </c>
      <c r="L614" s="42" t="s">
        <v>42</v>
      </c>
      <c r="M614" s="90">
        <v>0</v>
      </c>
      <c r="N614" s="43" t="s">
        <v>90</v>
      </c>
      <c r="O614" s="41" t="s">
        <v>42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</row>
    <row r="615" spans="1:31" ht="31.5" x14ac:dyDescent="0.25">
      <c r="A615" s="15" t="s">
        <v>136</v>
      </c>
      <c r="B615" s="28" t="s">
        <v>237</v>
      </c>
      <c r="C615" s="14" t="s">
        <v>410</v>
      </c>
      <c r="D615" s="67">
        <v>0</v>
      </c>
      <c r="E615" s="43" t="s">
        <v>110</v>
      </c>
      <c r="F615" s="67">
        <v>0</v>
      </c>
      <c r="G615" s="67">
        <v>0</v>
      </c>
      <c r="H615" s="67">
        <v>0</v>
      </c>
      <c r="I615" s="13">
        <v>0</v>
      </c>
      <c r="J615" s="13">
        <v>0</v>
      </c>
      <c r="K615" s="90">
        <v>0</v>
      </c>
      <c r="L615" s="42" t="s">
        <v>42</v>
      </c>
      <c r="M615" s="90">
        <v>0</v>
      </c>
      <c r="N615" s="43" t="s">
        <v>90</v>
      </c>
      <c r="O615" s="41" t="s">
        <v>42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</row>
    <row r="616" spans="1:31" ht="31.5" x14ac:dyDescent="0.25">
      <c r="A616" s="15" t="s">
        <v>136</v>
      </c>
      <c r="B616" s="28" t="s">
        <v>411</v>
      </c>
      <c r="C616" s="14" t="s">
        <v>412</v>
      </c>
      <c r="D616" s="67">
        <v>0</v>
      </c>
      <c r="E616" s="43" t="s">
        <v>110</v>
      </c>
      <c r="F616" s="67">
        <v>0</v>
      </c>
      <c r="G616" s="67">
        <v>0</v>
      </c>
      <c r="H616" s="67">
        <v>0</v>
      </c>
      <c r="I616" s="13">
        <v>0</v>
      </c>
      <c r="J616" s="13">
        <v>0</v>
      </c>
      <c r="K616" s="90">
        <v>0</v>
      </c>
      <c r="L616" s="42" t="s">
        <v>42</v>
      </c>
      <c r="M616" s="90">
        <v>0</v>
      </c>
      <c r="N616" s="43" t="s">
        <v>90</v>
      </c>
      <c r="O616" s="41" t="s">
        <v>42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</row>
    <row r="617" spans="1:31" ht="15.75" x14ac:dyDescent="0.25">
      <c r="A617" s="15" t="s">
        <v>136</v>
      </c>
      <c r="B617" s="28" t="s">
        <v>1469</v>
      </c>
      <c r="C617" s="14" t="s">
        <v>413</v>
      </c>
      <c r="D617" s="67">
        <v>5.9</v>
      </c>
      <c r="E617" s="43" t="s">
        <v>110</v>
      </c>
      <c r="F617" s="67">
        <v>5.9</v>
      </c>
      <c r="G617" s="67">
        <v>0</v>
      </c>
      <c r="H617" s="67">
        <v>0</v>
      </c>
      <c r="I617" s="13">
        <v>4.916666666666667</v>
      </c>
      <c r="J617" s="13">
        <v>0.98333333333333339</v>
      </c>
      <c r="K617" s="90">
        <v>4.9166666699999997</v>
      </c>
      <c r="L617" s="42" t="s">
        <v>42</v>
      </c>
      <c r="M617" s="90">
        <v>4.9166666699999997</v>
      </c>
      <c r="N617" s="43" t="s">
        <v>90</v>
      </c>
      <c r="O617" s="41" t="s">
        <v>42</v>
      </c>
      <c r="P617" s="13">
        <v>0</v>
      </c>
      <c r="Q617" s="13">
        <v>0</v>
      </c>
      <c r="R617" s="13">
        <v>0</v>
      </c>
      <c r="S617" s="13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</row>
    <row r="618" spans="1:31" ht="15.75" x14ac:dyDescent="0.25">
      <c r="A618" s="15" t="s">
        <v>136</v>
      </c>
      <c r="B618" s="28" t="s">
        <v>414</v>
      </c>
      <c r="C618" s="14" t="s">
        <v>415</v>
      </c>
      <c r="D618" s="67">
        <v>0</v>
      </c>
      <c r="E618" s="43" t="s">
        <v>110</v>
      </c>
      <c r="F618" s="67">
        <v>0</v>
      </c>
      <c r="G618" s="67">
        <v>0</v>
      </c>
      <c r="H618" s="67">
        <v>0</v>
      </c>
      <c r="I618" s="13">
        <v>0</v>
      </c>
      <c r="J618" s="13">
        <v>0</v>
      </c>
      <c r="K618" s="90">
        <v>0</v>
      </c>
      <c r="L618" s="42" t="s">
        <v>42</v>
      </c>
      <c r="M618" s="90">
        <v>0</v>
      </c>
      <c r="N618" s="43" t="s">
        <v>90</v>
      </c>
      <c r="O618" s="41" t="s">
        <v>42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</row>
    <row r="619" spans="1:31" ht="63" x14ac:dyDescent="0.25">
      <c r="A619" s="15" t="s">
        <v>136</v>
      </c>
      <c r="B619" s="28" t="s">
        <v>416</v>
      </c>
      <c r="C619" s="14" t="s">
        <v>417</v>
      </c>
      <c r="D619" s="67">
        <v>0</v>
      </c>
      <c r="E619" s="43" t="s">
        <v>110</v>
      </c>
      <c r="F619" s="67">
        <v>0</v>
      </c>
      <c r="G619" s="67">
        <v>0</v>
      </c>
      <c r="H619" s="67">
        <v>0</v>
      </c>
      <c r="I619" s="13">
        <v>0</v>
      </c>
      <c r="J619" s="13">
        <v>0</v>
      </c>
      <c r="K619" s="90">
        <v>0</v>
      </c>
      <c r="L619" s="42" t="s">
        <v>42</v>
      </c>
      <c r="M619" s="90">
        <v>0</v>
      </c>
      <c r="N619" s="43" t="s">
        <v>90</v>
      </c>
      <c r="O619" s="41" t="s">
        <v>42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</row>
    <row r="620" spans="1:31" ht="15.75" x14ac:dyDescent="0.25">
      <c r="A620" s="15" t="s">
        <v>136</v>
      </c>
      <c r="B620" s="28" t="s">
        <v>246</v>
      </c>
      <c r="C620" s="14" t="s">
        <v>418</v>
      </c>
      <c r="D620" s="67">
        <v>0</v>
      </c>
      <c r="E620" s="43" t="s">
        <v>110</v>
      </c>
      <c r="F620" s="67">
        <v>0</v>
      </c>
      <c r="G620" s="67">
        <v>0</v>
      </c>
      <c r="H620" s="67">
        <v>0</v>
      </c>
      <c r="I620" s="13">
        <v>0</v>
      </c>
      <c r="J620" s="13">
        <v>0</v>
      </c>
      <c r="K620" s="90">
        <v>0</v>
      </c>
      <c r="L620" s="42" t="s">
        <v>42</v>
      </c>
      <c r="M620" s="90">
        <v>0</v>
      </c>
      <c r="N620" s="43" t="s">
        <v>90</v>
      </c>
      <c r="O620" s="41" t="s">
        <v>42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</row>
    <row r="621" spans="1:31" ht="31.5" x14ac:dyDescent="0.25">
      <c r="A621" s="15" t="s">
        <v>136</v>
      </c>
      <c r="B621" s="27" t="s">
        <v>252</v>
      </c>
      <c r="C621" s="105" t="s">
        <v>253</v>
      </c>
      <c r="D621" s="67">
        <v>0</v>
      </c>
      <c r="E621" s="43" t="s">
        <v>110</v>
      </c>
      <c r="F621" s="67">
        <v>0</v>
      </c>
      <c r="G621" s="67">
        <v>0</v>
      </c>
      <c r="H621" s="67">
        <v>0</v>
      </c>
      <c r="I621" s="13">
        <v>0</v>
      </c>
      <c r="J621" s="13">
        <v>0</v>
      </c>
      <c r="K621" s="90">
        <v>0</v>
      </c>
      <c r="L621" s="42" t="s">
        <v>42</v>
      </c>
      <c r="M621" s="90">
        <v>0</v>
      </c>
      <c r="N621" s="43" t="s">
        <v>91</v>
      </c>
      <c r="O621" s="41" t="s">
        <v>42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</row>
    <row r="622" spans="1:31" ht="15.75" x14ac:dyDescent="0.25">
      <c r="A622" s="15" t="s">
        <v>136</v>
      </c>
      <c r="B622" s="27" t="s">
        <v>254</v>
      </c>
      <c r="C622" s="105" t="s">
        <v>255</v>
      </c>
      <c r="D622" s="67">
        <v>2.6440955040000005</v>
      </c>
      <c r="E622" s="43" t="s">
        <v>110</v>
      </c>
      <c r="F622" s="67">
        <v>0</v>
      </c>
      <c r="G622" s="67">
        <v>0</v>
      </c>
      <c r="H622" s="67">
        <v>0</v>
      </c>
      <c r="I622" s="13">
        <v>0</v>
      </c>
      <c r="J622" s="13">
        <v>0</v>
      </c>
      <c r="K622" s="90">
        <v>0</v>
      </c>
      <c r="L622" s="42" t="s">
        <v>42</v>
      </c>
      <c r="M622" s="90">
        <v>0</v>
      </c>
      <c r="N622" s="43" t="s">
        <v>91</v>
      </c>
      <c r="O622" s="41" t="s">
        <v>42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</row>
    <row r="623" spans="1:31" ht="31.5" x14ac:dyDescent="0.25">
      <c r="A623" s="15" t="s">
        <v>136</v>
      </c>
      <c r="B623" s="27" t="s">
        <v>256</v>
      </c>
      <c r="C623" s="105" t="s">
        <v>257</v>
      </c>
      <c r="D623" s="67">
        <v>0.29464652400000002</v>
      </c>
      <c r="E623" s="43" t="s">
        <v>110</v>
      </c>
      <c r="F623" s="67">
        <v>0</v>
      </c>
      <c r="G623" s="67">
        <v>0</v>
      </c>
      <c r="H623" s="67">
        <v>0</v>
      </c>
      <c r="I623" s="13">
        <v>0</v>
      </c>
      <c r="J623" s="13">
        <v>0</v>
      </c>
      <c r="K623" s="90">
        <v>0</v>
      </c>
      <c r="L623" s="42" t="s">
        <v>42</v>
      </c>
      <c r="M623" s="90">
        <v>0</v>
      </c>
      <c r="N623" s="43" t="s">
        <v>91</v>
      </c>
      <c r="O623" s="41" t="s">
        <v>42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</row>
    <row r="624" spans="1:31" ht="31.5" x14ac:dyDescent="0.25">
      <c r="A624" s="15" t="s">
        <v>136</v>
      </c>
      <c r="B624" s="27" t="s">
        <v>258</v>
      </c>
      <c r="C624" s="105" t="s">
        <v>259</v>
      </c>
      <c r="D624" s="67">
        <v>0.50478868799999999</v>
      </c>
      <c r="E624" s="43" t="s">
        <v>110</v>
      </c>
      <c r="F624" s="67">
        <v>0.50478868799999999</v>
      </c>
      <c r="G624" s="67">
        <v>0</v>
      </c>
      <c r="H624" s="67">
        <v>0</v>
      </c>
      <c r="I624" s="13">
        <v>0.42065723999999999</v>
      </c>
      <c r="J624" s="13">
        <v>8.4131447999999998E-2</v>
      </c>
      <c r="K624" s="90">
        <v>0.42065723999999999</v>
      </c>
      <c r="L624" s="42" t="s">
        <v>42</v>
      </c>
      <c r="M624" s="90">
        <v>0.74513842999999991</v>
      </c>
      <c r="N624" s="43" t="s">
        <v>91</v>
      </c>
      <c r="O624" s="41" t="s">
        <v>42</v>
      </c>
      <c r="P624" s="13">
        <v>0</v>
      </c>
      <c r="Q624" s="13">
        <v>0</v>
      </c>
      <c r="R624" s="13">
        <v>0</v>
      </c>
      <c r="S624" s="13">
        <v>2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</row>
    <row r="625" spans="1:31" ht="31.5" x14ac:dyDescent="0.25">
      <c r="A625" s="15" t="s">
        <v>136</v>
      </c>
      <c r="B625" s="27" t="s">
        <v>260</v>
      </c>
      <c r="C625" s="105" t="s">
        <v>261</v>
      </c>
      <c r="D625" s="67">
        <v>1.6910268959999999</v>
      </c>
      <c r="E625" s="43" t="s">
        <v>110</v>
      </c>
      <c r="F625" s="67">
        <v>1.6910268959999999</v>
      </c>
      <c r="G625" s="67">
        <v>0</v>
      </c>
      <c r="H625" s="67">
        <v>0</v>
      </c>
      <c r="I625" s="13">
        <v>1.40918908</v>
      </c>
      <c r="J625" s="13">
        <v>0.28183781600000002</v>
      </c>
      <c r="K625" s="90">
        <v>1.40918908</v>
      </c>
      <c r="L625" s="42" t="s">
        <v>42</v>
      </c>
      <c r="M625" s="90">
        <v>1.4091927100000001</v>
      </c>
      <c r="N625" s="43" t="s">
        <v>91</v>
      </c>
      <c r="O625" s="41" t="s">
        <v>42</v>
      </c>
      <c r="P625" s="13">
        <v>0</v>
      </c>
      <c r="Q625" s="13">
        <v>0</v>
      </c>
      <c r="R625" s="13">
        <v>0</v>
      </c>
      <c r="S625" s="13">
        <v>2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</row>
    <row r="626" spans="1:31" ht="15.75" x14ac:dyDescent="0.25">
      <c r="A626" s="15" t="s">
        <v>136</v>
      </c>
      <c r="B626" s="27" t="s">
        <v>262</v>
      </c>
      <c r="C626" s="105" t="s">
        <v>263</v>
      </c>
      <c r="D626" s="67">
        <v>1.2354232319999998</v>
      </c>
      <c r="E626" s="43" t="s">
        <v>110</v>
      </c>
      <c r="F626" s="67">
        <v>1.2354232319999998</v>
      </c>
      <c r="G626" s="67">
        <v>0</v>
      </c>
      <c r="H626" s="67">
        <v>0</v>
      </c>
      <c r="I626" s="13">
        <v>1.0295193600000001</v>
      </c>
      <c r="J626" s="13">
        <v>0.20590387199999971</v>
      </c>
      <c r="K626" s="90">
        <v>1.0295193600000001</v>
      </c>
      <c r="L626" s="42" t="s">
        <v>42</v>
      </c>
      <c r="M626" s="90">
        <v>1.0295193600000001</v>
      </c>
      <c r="N626" s="43" t="s">
        <v>91</v>
      </c>
      <c r="O626" s="41" t="s">
        <v>42</v>
      </c>
      <c r="P626" s="13">
        <v>0</v>
      </c>
      <c r="Q626" s="13">
        <v>0</v>
      </c>
      <c r="R626" s="13">
        <v>0</v>
      </c>
      <c r="S626" s="13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</row>
    <row r="627" spans="1:31" ht="31.5" x14ac:dyDescent="0.25">
      <c r="A627" s="15" t="s">
        <v>136</v>
      </c>
      <c r="B627" s="27" t="s">
        <v>363</v>
      </c>
      <c r="C627" s="105" t="s">
        <v>264</v>
      </c>
      <c r="D627" s="67">
        <v>0.337237644</v>
      </c>
      <c r="E627" s="43" t="s">
        <v>110</v>
      </c>
      <c r="F627" s="67">
        <v>0.337237644</v>
      </c>
      <c r="G627" s="67">
        <v>0</v>
      </c>
      <c r="H627" s="67">
        <v>0</v>
      </c>
      <c r="I627" s="13">
        <v>0.28103137</v>
      </c>
      <c r="J627" s="13">
        <v>5.6206274000000001E-2</v>
      </c>
      <c r="K627" s="90">
        <v>0.28103137</v>
      </c>
      <c r="L627" s="42" t="s">
        <v>42</v>
      </c>
      <c r="M627" s="90">
        <v>0.28103137</v>
      </c>
      <c r="N627" s="43" t="s">
        <v>91</v>
      </c>
      <c r="O627" s="41" t="s">
        <v>42</v>
      </c>
      <c r="P627" s="13">
        <v>0</v>
      </c>
      <c r="Q627" s="13">
        <v>0</v>
      </c>
      <c r="R627" s="13">
        <v>0</v>
      </c>
      <c r="S627" s="13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</row>
    <row r="628" spans="1:31" ht="31.5" x14ac:dyDescent="0.25">
      <c r="A628" s="15" t="s">
        <v>136</v>
      </c>
      <c r="B628" s="27" t="s">
        <v>265</v>
      </c>
      <c r="C628" s="105" t="s">
        <v>266</v>
      </c>
      <c r="D628" s="67">
        <v>0</v>
      </c>
      <c r="E628" s="43" t="s">
        <v>110</v>
      </c>
      <c r="F628" s="67">
        <v>0</v>
      </c>
      <c r="G628" s="67">
        <v>0</v>
      </c>
      <c r="H628" s="67">
        <v>0</v>
      </c>
      <c r="I628" s="13">
        <v>0</v>
      </c>
      <c r="J628" s="13">
        <v>0</v>
      </c>
      <c r="K628" s="90">
        <v>0</v>
      </c>
      <c r="L628" s="42" t="s">
        <v>42</v>
      </c>
      <c r="M628" s="90">
        <v>0</v>
      </c>
      <c r="N628" s="43" t="s">
        <v>91</v>
      </c>
      <c r="O628" s="41" t="s">
        <v>42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</row>
    <row r="629" spans="1:31" ht="15.75" x14ac:dyDescent="0.25">
      <c r="A629" s="15" t="s">
        <v>136</v>
      </c>
      <c r="B629" s="27" t="s">
        <v>267</v>
      </c>
      <c r="C629" s="105" t="s">
        <v>268</v>
      </c>
      <c r="D629" s="67">
        <v>0.54019760399999994</v>
      </c>
      <c r="E629" s="43" t="s">
        <v>110</v>
      </c>
      <c r="F629" s="67">
        <v>0.54019760399999994</v>
      </c>
      <c r="G629" s="67">
        <v>0</v>
      </c>
      <c r="H629" s="67">
        <v>0</v>
      </c>
      <c r="I629" s="13">
        <v>0.45016466999999999</v>
      </c>
      <c r="J629" s="13">
        <v>9.0032933999999953E-2</v>
      </c>
      <c r="K629" s="90">
        <v>0.45016466999999999</v>
      </c>
      <c r="L629" s="42" t="s">
        <v>42</v>
      </c>
      <c r="M629" s="90">
        <v>0.79996305000000001</v>
      </c>
      <c r="N629" s="43" t="s">
        <v>91</v>
      </c>
      <c r="O629" s="41" t="s">
        <v>42</v>
      </c>
      <c r="P629" s="13">
        <v>0</v>
      </c>
      <c r="Q629" s="13">
        <v>0</v>
      </c>
      <c r="R629" s="13">
        <v>0</v>
      </c>
      <c r="S629" s="13">
        <v>2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</row>
    <row r="630" spans="1:31" ht="31.5" x14ac:dyDescent="0.25">
      <c r="A630" s="15" t="s">
        <v>136</v>
      </c>
      <c r="B630" s="20" t="s">
        <v>419</v>
      </c>
      <c r="C630" s="105" t="s">
        <v>420</v>
      </c>
      <c r="D630" s="67">
        <v>0</v>
      </c>
      <c r="E630" s="43" t="s">
        <v>110</v>
      </c>
      <c r="F630" s="67">
        <v>0</v>
      </c>
      <c r="G630" s="67">
        <v>0</v>
      </c>
      <c r="H630" s="67">
        <v>0</v>
      </c>
      <c r="I630" s="13">
        <v>0</v>
      </c>
      <c r="J630" s="13">
        <v>0</v>
      </c>
      <c r="K630" s="90">
        <v>0</v>
      </c>
      <c r="L630" s="42" t="s">
        <v>42</v>
      </c>
      <c r="M630" s="90">
        <v>0</v>
      </c>
      <c r="N630" s="43" t="s">
        <v>91</v>
      </c>
      <c r="O630" s="41" t="s">
        <v>42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</row>
    <row r="631" spans="1:31" ht="15.75" x14ac:dyDescent="0.25">
      <c r="A631" s="15" t="s">
        <v>136</v>
      </c>
      <c r="B631" s="20" t="s">
        <v>961</v>
      </c>
      <c r="C631" s="105" t="s">
        <v>2260</v>
      </c>
      <c r="D631" s="67">
        <v>1.49920272</v>
      </c>
      <c r="E631" s="43" t="s">
        <v>110</v>
      </c>
      <c r="F631" s="67">
        <v>1.49920272</v>
      </c>
      <c r="G631" s="67">
        <v>0</v>
      </c>
      <c r="H631" s="67">
        <v>0</v>
      </c>
      <c r="I631" s="13">
        <v>1.2493356000000002</v>
      </c>
      <c r="J631" s="13">
        <v>0.24986711999999978</v>
      </c>
      <c r="K631" s="90">
        <v>1.2493356000000002</v>
      </c>
      <c r="L631" s="42" t="s">
        <v>42</v>
      </c>
      <c r="M631" s="90">
        <v>1.2493356000000002</v>
      </c>
      <c r="N631" s="43" t="s">
        <v>1040</v>
      </c>
      <c r="O631" s="41" t="s">
        <v>42</v>
      </c>
      <c r="P631" s="13">
        <v>0</v>
      </c>
      <c r="Q631" s="13">
        <v>0</v>
      </c>
      <c r="R631" s="13">
        <v>0</v>
      </c>
      <c r="S631" s="13">
        <v>2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</row>
    <row r="632" spans="1:31" ht="31.5" x14ac:dyDescent="0.25">
      <c r="A632" s="15" t="s">
        <v>136</v>
      </c>
      <c r="B632" s="20" t="s">
        <v>962</v>
      </c>
      <c r="C632" s="105" t="s">
        <v>2261</v>
      </c>
      <c r="D632" s="67">
        <v>2.564759832</v>
      </c>
      <c r="E632" s="43" t="s">
        <v>110</v>
      </c>
      <c r="F632" s="67">
        <v>2.564759832</v>
      </c>
      <c r="G632" s="67">
        <v>0</v>
      </c>
      <c r="H632" s="67">
        <v>0</v>
      </c>
      <c r="I632" s="13">
        <v>2.1372998600000002</v>
      </c>
      <c r="J632" s="13">
        <v>0.42745997199999985</v>
      </c>
      <c r="K632" s="90">
        <v>2.1372998600000002</v>
      </c>
      <c r="L632" s="42" t="s">
        <v>42</v>
      </c>
      <c r="M632" s="90">
        <v>2.1372998600000002</v>
      </c>
      <c r="N632" s="43" t="s">
        <v>1041</v>
      </c>
      <c r="O632" s="41" t="s">
        <v>42</v>
      </c>
      <c r="P632" s="13">
        <v>0</v>
      </c>
      <c r="Q632" s="13">
        <v>0</v>
      </c>
      <c r="R632" s="13">
        <v>0</v>
      </c>
      <c r="S632" s="13">
        <v>2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</row>
    <row r="633" spans="1:31" ht="31.5" x14ac:dyDescent="0.25">
      <c r="A633" s="15" t="s">
        <v>136</v>
      </c>
      <c r="B633" s="20" t="s">
        <v>421</v>
      </c>
      <c r="C633" s="105" t="s">
        <v>422</v>
      </c>
      <c r="D633" s="67">
        <v>0.93686156400000009</v>
      </c>
      <c r="E633" s="43" t="s">
        <v>110</v>
      </c>
      <c r="F633" s="67">
        <v>0.93686156400000009</v>
      </c>
      <c r="G633" s="67">
        <v>0</v>
      </c>
      <c r="H633" s="67">
        <v>0</v>
      </c>
      <c r="I633" s="13">
        <v>0.78071796999999998</v>
      </c>
      <c r="J633" s="13">
        <v>0.15614359400000011</v>
      </c>
      <c r="K633" s="90">
        <v>0.78071796999999998</v>
      </c>
      <c r="L633" s="42" t="s">
        <v>42</v>
      </c>
      <c r="M633" s="90">
        <v>0.78071796999999998</v>
      </c>
      <c r="N633" s="43" t="s">
        <v>91</v>
      </c>
      <c r="O633" s="41" t="s">
        <v>42</v>
      </c>
      <c r="P633" s="13">
        <v>0</v>
      </c>
      <c r="Q633" s="13">
        <v>0</v>
      </c>
      <c r="R633" s="13">
        <v>0</v>
      </c>
      <c r="S633" s="13">
        <v>2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</row>
    <row r="634" spans="1:31" ht="15.75" x14ac:dyDescent="0.25">
      <c r="A634" s="15" t="s">
        <v>136</v>
      </c>
      <c r="B634" s="20" t="s">
        <v>638</v>
      </c>
      <c r="C634" s="105" t="s">
        <v>423</v>
      </c>
      <c r="D634" s="67">
        <v>1.4666507200000001</v>
      </c>
      <c r="E634" s="43" t="s">
        <v>110</v>
      </c>
      <c r="F634" s="67">
        <v>1.4666507200000001</v>
      </c>
      <c r="G634" s="67">
        <v>0</v>
      </c>
      <c r="H634" s="67">
        <v>0</v>
      </c>
      <c r="I634" s="13">
        <v>1.2222089333333335</v>
      </c>
      <c r="J634" s="13">
        <v>0.24444178666666661</v>
      </c>
      <c r="K634" s="90">
        <v>1.2222089300000001</v>
      </c>
      <c r="L634" s="42" t="s">
        <v>42</v>
      </c>
      <c r="M634" s="90">
        <v>1.2222089300000001</v>
      </c>
      <c r="N634" s="43" t="s">
        <v>91</v>
      </c>
      <c r="O634" s="41" t="s">
        <v>42</v>
      </c>
      <c r="P634" s="13">
        <v>0</v>
      </c>
      <c r="Q634" s="13">
        <v>0</v>
      </c>
      <c r="R634" s="13">
        <v>0</v>
      </c>
      <c r="S634" s="13">
        <v>1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</row>
    <row r="635" spans="1:31" ht="15.75" x14ac:dyDescent="0.25">
      <c r="A635" s="15" t="s">
        <v>136</v>
      </c>
      <c r="B635" s="20" t="s">
        <v>424</v>
      </c>
      <c r="C635" s="105" t="s">
        <v>425</v>
      </c>
      <c r="D635" s="67">
        <v>0.62200747200000006</v>
      </c>
      <c r="E635" s="43" t="s">
        <v>110</v>
      </c>
      <c r="F635" s="67">
        <v>0.62200747200000006</v>
      </c>
      <c r="G635" s="67">
        <v>0</v>
      </c>
      <c r="H635" s="67">
        <v>0</v>
      </c>
      <c r="I635" s="13">
        <v>0.51833956000000003</v>
      </c>
      <c r="J635" s="13">
        <v>0.10366791200000003</v>
      </c>
      <c r="K635" s="90">
        <v>0.51833956000000003</v>
      </c>
      <c r="L635" s="42" t="s">
        <v>42</v>
      </c>
      <c r="M635" s="90">
        <v>0.51833956000000003</v>
      </c>
      <c r="N635" s="43" t="s">
        <v>91</v>
      </c>
      <c r="O635" s="41" t="s">
        <v>42</v>
      </c>
      <c r="P635" s="13">
        <v>0</v>
      </c>
      <c r="Q635" s="13">
        <v>0</v>
      </c>
      <c r="R635" s="13">
        <v>0</v>
      </c>
      <c r="S635" s="13">
        <v>1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</row>
    <row r="636" spans="1:31" ht="15.75" x14ac:dyDescent="0.25">
      <c r="A636" s="15" t="s">
        <v>136</v>
      </c>
      <c r="B636" s="20" t="s">
        <v>426</v>
      </c>
      <c r="C636" s="105" t="s">
        <v>427</v>
      </c>
      <c r="D636" s="67">
        <v>0.73170781200000001</v>
      </c>
      <c r="E636" s="43" t="s">
        <v>110</v>
      </c>
      <c r="F636" s="67">
        <v>0.73170781200000001</v>
      </c>
      <c r="G636" s="67">
        <v>0</v>
      </c>
      <c r="H636" s="67">
        <v>0</v>
      </c>
      <c r="I636" s="13">
        <v>0.60975651000000008</v>
      </c>
      <c r="J636" s="13">
        <v>0.12195130199999993</v>
      </c>
      <c r="K636" s="90">
        <v>0.60975651000000008</v>
      </c>
      <c r="L636" s="42" t="s">
        <v>42</v>
      </c>
      <c r="M636" s="90">
        <v>0.60975651000000008</v>
      </c>
      <c r="N636" s="43" t="s">
        <v>91</v>
      </c>
      <c r="O636" s="41" t="s">
        <v>42</v>
      </c>
      <c r="P636" s="13">
        <v>0</v>
      </c>
      <c r="Q636" s="13">
        <v>0</v>
      </c>
      <c r="R636" s="13">
        <v>0</v>
      </c>
      <c r="S636" s="13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</row>
    <row r="637" spans="1:31" ht="15.75" x14ac:dyDescent="0.25">
      <c r="A637" s="15" t="s">
        <v>136</v>
      </c>
      <c r="B637" s="20" t="s">
        <v>428</v>
      </c>
      <c r="C637" s="105" t="s">
        <v>429</v>
      </c>
      <c r="D637" s="67">
        <v>0</v>
      </c>
      <c r="E637" s="43" t="s">
        <v>110</v>
      </c>
      <c r="F637" s="67">
        <v>0</v>
      </c>
      <c r="G637" s="67">
        <v>0</v>
      </c>
      <c r="H637" s="67">
        <v>0</v>
      </c>
      <c r="I637" s="13">
        <v>0</v>
      </c>
      <c r="J637" s="13">
        <v>0</v>
      </c>
      <c r="K637" s="90">
        <v>0</v>
      </c>
      <c r="L637" s="42" t="s">
        <v>42</v>
      </c>
      <c r="M637" s="90">
        <v>0</v>
      </c>
      <c r="N637" s="43" t="s">
        <v>91</v>
      </c>
      <c r="O637" s="41" t="s">
        <v>42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</row>
    <row r="638" spans="1:31" ht="15.75" x14ac:dyDescent="0.25">
      <c r="A638" s="15" t="s">
        <v>136</v>
      </c>
      <c r="B638" s="20" t="s">
        <v>430</v>
      </c>
      <c r="C638" s="105" t="s">
        <v>431</v>
      </c>
      <c r="D638" s="67">
        <v>0.18687843599999998</v>
      </c>
      <c r="E638" s="43" t="s">
        <v>110</v>
      </c>
      <c r="F638" s="67">
        <v>0.18687843599999998</v>
      </c>
      <c r="G638" s="67">
        <v>0</v>
      </c>
      <c r="H638" s="67">
        <v>0</v>
      </c>
      <c r="I638" s="13">
        <v>0.15573203000000002</v>
      </c>
      <c r="J638" s="13">
        <v>3.114640599999996E-2</v>
      </c>
      <c r="K638" s="90">
        <v>0.15573203000000002</v>
      </c>
      <c r="L638" s="42" t="s">
        <v>42</v>
      </c>
      <c r="M638" s="90">
        <v>0.15573203000000002</v>
      </c>
      <c r="N638" s="43" t="s">
        <v>91</v>
      </c>
      <c r="O638" s="41" t="s">
        <v>42</v>
      </c>
      <c r="P638" s="13">
        <v>0</v>
      </c>
      <c r="Q638" s="13">
        <v>0</v>
      </c>
      <c r="R638" s="13">
        <v>0</v>
      </c>
      <c r="S638" s="13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</row>
    <row r="639" spans="1:31" ht="15.75" x14ac:dyDescent="0.25">
      <c r="A639" s="15" t="s">
        <v>136</v>
      </c>
      <c r="B639" s="20" t="s">
        <v>1885</v>
      </c>
      <c r="C639" s="105" t="s">
        <v>432</v>
      </c>
      <c r="D639" s="67">
        <v>0.47204930399999995</v>
      </c>
      <c r="E639" s="43" t="s">
        <v>110</v>
      </c>
      <c r="F639" s="67">
        <v>0.47204930399999995</v>
      </c>
      <c r="G639" s="67">
        <v>0</v>
      </c>
      <c r="H639" s="67">
        <v>0</v>
      </c>
      <c r="I639" s="13">
        <v>0.39337442</v>
      </c>
      <c r="J639" s="13">
        <v>7.8674883999999945E-2</v>
      </c>
      <c r="K639" s="90">
        <v>0.39337442</v>
      </c>
      <c r="L639" s="42" t="s">
        <v>42</v>
      </c>
      <c r="M639" s="90">
        <v>0.39337442</v>
      </c>
      <c r="N639" s="43" t="s">
        <v>91</v>
      </c>
      <c r="O639" s="41" t="s">
        <v>42</v>
      </c>
      <c r="P639" s="13">
        <v>0</v>
      </c>
      <c r="Q639" s="13">
        <v>0</v>
      </c>
      <c r="R639" s="13">
        <v>0</v>
      </c>
      <c r="S639" s="13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</row>
    <row r="640" spans="1:31" ht="15.75" x14ac:dyDescent="0.25">
      <c r="A640" s="15" t="s">
        <v>136</v>
      </c>
      <c r="B640" s="20" t="s">
        <v>605</v>
      </c>
      <c r="C640" s="105" t="s">
        <v>606</v>
      </c>
      <c r="D640" s="67">
        <v>0.23516152799999998</v>
      </c>
      <c r="E640" s="43" t="s">
        <v>110</v>
      </c>
      <c r="F640" s="67">
        <v>0.23516152799999998</v>
      </c>
      <c r="G640" s="67">
        <v>0</v>
      </c>
      <c r="H640" s="67">
        <v>0</v>
      </c>
      <c r="I640" s="13">
        <v>0.19596794000000001</v>
      </c>
      <c r="J640" s="13">
        <v>3.9193587999999974E-2</v>
      </c>
      <c r="K640" s="90">
        <v>0.19596794000000001</v>
      </c>
      <c r="L640" s="42" t="s">
        <v>42</v>
      </c>
      <c r="M640" s="90">
        <v>0.32170273999999999</v>
      </c>
      <c r="N640" s="43" t="s">
        <v>91</v>
      </c>
      <c r="O640" s="41" t="s">
        <v>42</v>
      </c>
      <c r="P640" s="13">
        <v>0</v>
      </c>
      <c r="Q640" s="13">
        <v>0</v>
      </c>
      <c r="R640" s="13">
        <v>0</v>
      </c>
      <c r="S640" s="13">
        <v>2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</row>
    <row r="641" spans="1:31" ht="15.75" x14ac:dyDescent="0.25">
      <c r="A641" s="15" t="s">
        <v>136</v>
      </c>
      <c r="B641" s="20" t="s">
        <v>607</v>
      </c>
      <c r="C641" s="105" t="s">
        <v>608</v>
      </c>
      <c r="D641" s="67">
        <v>0</v>
      </c>
      <c r="E641" s="43" t="s">
        <v>110</v>
      </c>
      <c r="F641" s="67">
        <v>0</v>
      </c>
      <c r="G641" s="67">
        <v>0</v>
      </c>
      <c r="H641" s="67">
        <v>0</v>
      </c>
      <c r="I641" s="13">
        <v>0</v>
      </c>
      <c r="J641" s="13">
        <v>0</v>
      </c>
      <c r="K641" s="90">
        <v>0</v>
      </c>
      <c r="L641" s="42" t="s">
        <v>42</v>
      </c>
      <c r="M641" s="90">
        <v>0.28087293000000002</v>
      </c>
      <c r="N641" s="43" t="s">
        <v>91</v>
      </c>
      <c r="O641" s="41" t="s">
        <v>42</v>
      </c>
      <c r="P641" s="13">
        <v>0</v>
      </c>
      <c r="Q641" s="13">
        <v>0</v>
      </c>
      <c r="R641" s="13">
        <v>0</v>
      </c>
      <c r="S641" s="13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</row>
    <row r="642" spans="1:31" ht="31.5" x14ac:dyDescent="0.25">
      <c r="A642" s="15" t="s">
        <v>136</v>
      </c>
      <c r="B642" s="20" t="s">
        <v>609</v>
      </c>
      <c r="C642" s="105" t="s">
        <v>610</v>
      </c>
      <c r="D642" s="67">
        <v>0.79920000000000002</v>
      </c>
      <c r="E642" s="43" t="s">
        <v>110</v>
      </c>
      <c r="F642" s="67">
        <v>0.79920000000000002</v>
      </c>
      <c r="G642" s="67">
        <v>0</v>
      </c>
      <c r="H642" s="67">
        <v>0</v>
      </c>
      <c r="I642" s="13">
        <v>0.66600000000000004</v>
      </c>
      <c r="J642" s="13">
        <v>0.13320000000000004</v>
      </c>
      <c r="K642" s="90">
        <v>0.66600000000000004</v>
      </c>
      <c r="L642" s="42" t="s">
        <v>42</v>
      </c>
      <c r="M642" s="90">
        <v>0.51897625000000003</v>
      </c>
      <c r="N642" s="43" t="s">
        <v>91</v>
      </c>
      <c r="O642" s="41" t="s">
        <v>42</v>
      </c>
      <c r="P642" s="13">
        <v>0</v>
      </c>
      <c r="Q642" s="13">
        <v>0</v>
      </c>
      <c r="R642" s="13">
        <v>0</v>
      </c>
      <c r="S642" s="13">
        <v>2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</row>
    <row r="643" spans="1:31" ht="31.5" x14ac:dyDescent="0.25">
      <c r="A643" s="15" t="s">
        <v>136</v>
      </c>
      <c r="B643" s="20" t="s">
        <v>1886</v>
      </c>
      <c r="C643" s="105" t="s">
        <v>433</v>
      </c>
      <c r="D643" s="67">
        <v>1.888323312</v>
      </c>
      <c r="E643" s="43" t="s">
        <v>110</v>
      </c>
      <c r="F643" s="67">
        <v>1.888323312</v>
      </c>
      <c r="G643" s="67">
        <v>0</v>
      </c>
      <c r="H643" s="67">
        <v>0</v>
      </c>
      <c r="I643" s="13">
        <v>1.57360276</v>
      </c>
      <c r="J643" s="13">
        <v>0.31472055200000004</v>
      </c>
      <c r="K643" s="90">
        <v>1.57360276</v>
      </c>
      <c r="L643" s="42" t="s">
        <v>42</v>
      </c>
      <c r="M643" s="90">
        <v>1.57360276</v>
      </c>
      <c r="N643" s="43" t="s">
        <v>91</v>
      </c>
      <c r="O643" s="41" t="s">
        <v>42</v>
      </c>
      <c r="P643" s="13">
        <v>0</v>
      </c>
      <c r="Q643" s="13">
        <v>0</v>
      </c>
      <c r="R643" s="13">
        <v>0</v>
      </c>
      <c r="S643" s="13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</row>
    <row r="644" spans="1:31" ht="31.5" x14ac:dyDescent="0.25">
      <c r="A644" s="15" t="s">
        <v>136</v>
      </c>
      <c r="B644" s="20" t="s">
        <v>1887</v>
      </c>
      <c r="C644" s="105" t="s">
        <v>434</v>
      </c>
      <c r="D644" s="67">
        <v>0.18687843599999998</v>
      </c>
      <c r="E644" s="43" t="s">
        <v>110</v>
      </c>
      <c r="F644" s="67">
        <v>0.18687843599999998</v>
      </c>
      <c r="G644" s="67">
        <v>0</v>
      </c>
      <c r="H644" s="67">
        <v>0</v>
      </c>
      <c r="I644" s="13">
        <v>0.15573203000000002</v>
      </c>
      <c r="J644" s="13">
        <v>3.114640599999996E-2</v>
      </c>
      <c r="K644" s="90">
        <v>0.15573203000000002</v>
      </c>
      <c r="L644" s="42" t="s">
        <v>42</v>
      </c>
      <c r="M644" s="90">
        <v>0.15573203000000002</v>
      </c>
      <c r="N644" s="43" t="s">
        <v>91</v>
      </c>
      <c r="O644" s="41" t="s">
        <v>42</v>
      </c>
      <c r="P644" s="13">
        <v>0</v>
      </c>
      <c r="Q644" s="13">
        <v>0</v>
      </c>
      <c r="R644" s="13">
        <v>0</v>
      </c>
      <c r="S644" s="13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</row>
    <row r="645" spans="1:31" ht="31.5" x14ac:dyDescent="0.25">
      <c r="A645" s="15" t="s">
        <v>136</v>
      </c>
      <c r="B645" s="20" t="s">
        <v>435</v>
      </c>
      <c r="C645" s="105" t="s">
        <v>436</v>
      </c>
      <c r="D645" s="67">
        <v>0</v>
      </c>
      <c r="E645" s="43" t="s">
        <v>110</v>
      </c>
      <c r="F645" s="67">
        <v>0</v>
      </c>
      <c r="G645" s="67">
        <v>0</v>
      </c>
      <c r="H645" s="67">
        <v>0</v>
      </c>
      <c r="I645" s="13">
        <v>0</v>
      </c>
      <c r="J645" s="13">
        <v>0</v>
      </c>
      <c r="K645" s="90">
        <v>0</v>
      </c>
      <c r="L645" s="42" t="s">
        <v>42</v>
      </c>
      <c r="M645" s="90">
        <v>0</v>
      </c>
      <c r="N645" s="43" t="s">
        <v>91</v>
      </c>
      <c r="O645" s="41" t="s">
        <v>42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</row>
    <row r="646" spans="1:31" ht="15.75" x14ac:dyDescent="0.25">
      <c r="A646" s="15" t="s">
        <v>136</v>
      </c>
      <c r="B646" s="20" t="s">
        <v>437</v>
      </c>
      <c r="C646" s="105" t="s">
        <v>438</v>
      </c>
      <c r="D646" s="67">
        <v>0.27881054399999999</v>
      </c>
      <c r="E646" s="43" t="s">
        <v>110</v>
      </c>
      <c r="F646" s="67">
        <v>0.27881054399999999</v>
      </c>
      <c r="G646" s="67">
        <v>0</v>
      </c>
      <c r="H646" s="67">
        <v>0</v>
      </c>
      <c r="I646" s="13">
        <v>0.23234211999999999</v>
      </c>
      <c r="J646" s="13">
        <v>4.6468424000000008E-2</v>
      </c>
      <c r="K646" s="90">
        <v>0.23234211999999999</v>
      </c>
      <c r="L646" s="42" t="s">
        <v>42</v>
      </c>
      <c r="M646" s="90">
        <v>0.23234211999999999</v>
      </c>
      <c r="N646" s="43" t="s">
        <v>91</v>
      </c>
      <c r="O646" s="41" t="s">
        <v>42</v>
      </c>
      <c r="P646" s="13">
        <v>0</v>
      </c>
      <c r="Q646" s="13">
        <v>0</v>
      </c>
      <c r="R646" s="13">
        <v>0</v>
      </c>
      <c r="S646" s="13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</row>
    <row r="647" spans="1:31" ht="15.75" x14ac:dyDescent="0.25">
      <c r="A647" s="15" t="s">
        <v>136</v>
      </c>
      <c r="B647" s="20" t="s">
        <v>439</v>
      </c>
      <c r="C647" s="105" t="s">
        <v>440</v>
      </c>
      <c r="D647" s="67">
        <v>0</v>
      </c>
      <c r="E647" s="43" t="s">
        <v>110</v>
      </c>
      <c r="F647" s="67">
        <v>0</v>
      </c>
      <c r="G647" s="67">
        <v>0</v>
      </c>
      <c r="H647" s="67">
        <v>0</v>
      </c>
      <c r="I647" s="13">
        <v>0</v>
      </c>
      <c r="J647" s="13">
        <v>0</v>
      </c>
      <c r="K647" s="90">
        <v>0</v>
      </c>
      <c r="L647" s="42" t="s">
        <v>42</v>
      </c>
      <c r="M647" s="90">
        <v>0</v>
      </c>
      <c r="N647" s="43" t="s">
        <v>91</v>
      </c>
      <c r="O647" s="41" t="s">
        <v>42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</row>
    <row r="648" spans="1:31" ht="15.75" x14ac:dyDescent="0.25">
      <c r="A648" s="15" t="s">
        <v>136</v>
      </c>
      <c r="B648" s="20" t="s">
        <v>1888</v>
      </c>
      <c r="C648" s="105" t="s">
        <v>2262</v>
      </c>
      <c r="D648" s="67">
        <v>7.4819921039999988</v>
      </c>
      <c r="E648" s="43" t="s">
        <v>110</v>
      </c>
      <c r="F648" s="67">
        <v>7.4819921039999988</v>
      </c>
      <c r="G648" s="67">
        <v>0</v>
      </c>
      <c r="H648" s="67">
        <v>0</v>
      </c>
      <c r="I648" s="13">
        <v>6.2349934199999995</v>
      </c>
      <c r="J648" s="13">
        <v>1.2469986839999994</v>
      </c>
      <c r="K648" s="90">
        <v>6.2349934199999995</v>
      </c>
      <c r="L648" s="42" t="s">
        <v>42</v>
      </c>
      <c r="M648" s="90">
        <v>6.2349934199999995</v>
      </c>
      <c r="N648" s="43" t="s">
        <v>1042</v>
      </c>
      <c r="O648" s="41" t="s">
        <v>42</v>
      </c>
      <c r="P648" s="13">
        <v>0</v>
      </c>
      <c r="Q648" s="13">
        <v>0</v>
      </c>
      <c r="R648" s="13">
        <v>0</v>
      </c>
      <c r="S648" s="13">
        <v>2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</row>
    <row r="649" spans="1:31" ht="31.5" x14ac:dyDescent="0.25">
      <c r="A649" s="15" t="s">
        <v>136</v>
      </c>
      <c r="B649" s="20" t="s">
        <v>1470</v>
      </c>
      <c r="C649" s="105" t="s">
        <v>1471</v>
      </c>
      <c r="D649" s="67">
        <v>8.8949028000000006</v>
      </c>
      <c r="E649" s="43" t="s">
        <v>110</v>
      </c>
      <c r="F649" s="67">
        <v>8.8949028000000006</v>
      </c>
      <c r="G649" s="67">
        <v>0</v>
      </c>
      <c r="H649" s="67">
        <v>0</v>
      </c>
      <c r="I649" s="13">
        <v>7.4124189999999999</v>
      </c>
      <c r="J649" s="13">
        <v>1.4824838000000007</v>
      </c>
      <c r="K649" s="90">
        <v>7.4124189999999999</v>
      </c>
      <c r="L649" s="42" t="s">
        <v>42</v>
      </c>
      <c r="M649" s="90">
        <v>7.4124189999999999</v>
      </c>
      <c r="N649" s="43" t="s">
        <v>116</v>
      </c>
      <c r="O649" s="41" t="s">
        <v>42</v>
      </c>
      <c r="P649" s="13">
        <v>0</v>
      </c>
      <c r="Q649" s="13">
        <v>0</v>
      </c>
      <c r="R649" s="13">
        <v>0</v>
      </c>
      <c r="S649" s="13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</row>
    <row r="650" spans="1:31" ht="15.75" x14ac:dyDescent="0.25">
      <c r="A650" s="15" t="s">
        <v>136</v>
      </c>
      <c r="B650" s="20" t="s">
        <v>1472</v>
      </c>
      <c r="C650" s="105" t="s">
        <v>1473</v>
      </c>
      <c r="D650" s="67">
        <v>15.248405999999999</v>
      </c>
      <c r="E650" s="43" t="s">
        <v>110</v>
      </c>
      <c r="F650" s="67">
        <v>15.248405999999999</v>
      </c>
      <c r="G650" s="67">
        <v>0</v>
      </c>
      <c r="H650" s="67">
        <v>0</v>
      </c>
      <c r="I650" s="13">
        <v>12.707004999999999</v>
      </c>
      <c r="J650" s="13">
        <v>2.5414010000000005</v>
      </c>
      <c r="K650" s="90">
        <v>12.707004999999999</v>
      </c>
      <c r="L650" s="42" t="s">
        <v>42</v>
      </c>
      <c r="M650" s="90">
        <v>12.707004999999999</v>
      </c>
      <c r="N650" s="43" t="s">
        <v>90</v>
      </c>
      <c r="O650" s="41" t="s">
        <v>42</v>
      </c>
      <c r="P650" s="13">
        <v>0</v>
      </c>
      <c r="Q650" s="13">
        <v>0</v>
      </c>
      <c r="R650" s="13">
        <v>0</v>
      </c>
      <c r="S650" s="13">
        <v>1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</row>
    <row r="651" spans="1:31" ht="15.75" x14ac:dyDescent="0.25">
      <c r="A651" s="15" t="s">
        <v>136</v>
      </c>
      <c r="B651" s="20" t="s">
        <v>1474</v>
      </c>
      <c r="C651" s="105" t="s">
        <v>1475</v>
      </c>
      <c r="D651" s="67">
        <v>2.9333014400000001</v>
      </c>
      <c r="E651" s="43" t="s">
        <v>110</v>
      </c>
      <c r="F651" s="67">
        <v>2.9333014400000001</v>
      </c>
      <c r="G651" s="67">
        <v>0</v>
      </c>
      <c r="H651" s="67">
        <v>0</v>
      </c>
      <c r="I651" s="13">
        <v>2.4444178666666669</v>
      </c>
      <c r="J651" s="13">
        <v>0.48888357333333321</v>
      </c>
      <c r="K651" s="90">
        <v>83.369999989999997</v>
      </c>
      <c r="L651" s="42" t="s">
        <v>42</v>
      </c>
      <c r="M651" s="90">
        <v>83.369999989999997</v>
      </c>
      <c r="N651" s="43" t="s">
        <v>90</v>
      </c>
      <c r="O651" s="41" t="s">
        <v>42</v>
      </c>
      <c r="P651" s="13">
        <v>0</v>
      </c>
      <c r="Q651" s="13">
        <v>0</v>
      </c>
      <c r="R651" s="13">
        <v>0</v>
      </c>
      <c r="S651" s="13">
        <v>2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</row>
    <row r="652" spans="1:31" ht="31.5" x14ac:dyDescent="0.25">
      <c r="A652" s="15" t="s">
        <v>136</v>
      </c>
      <c r="B652" s="20" t="s">
        <v>1476</v>
      </c>
      <c r="C652" s="105" t="s">
        <v>1477</v>
      </c>
      <c r="D652" s="67">
        <v>0.28070000000000001</v>
      </c>
      <c r="E652" s="43" t="s">
        <v>110</v>
      </c>
      <c r="F652" s="67">
        <v>0.28070000000000001</v>
      </c>
      <c r="G652" s="67">
        <v>0</v>
      </c>
      <c r="H652" s="67">
        <v>0</v>
      </c>
      <c r="I652" s="13">
        <v>0.23391666666666666</v>
      </c>
      <c r="J652" s="13">
        <v>4.6783333333333343E-2</v>
      </c>
      <c r="K652" s="90">
        <v>0.23391667000000002</v>
      </c>
      <c r="L652" s="42" t="s">
        <v>42</v>
      </c>
      <c r="M652" s="90">
        <v>0.23391667000000002</v>
      </c>
      <c r="N652" s="43" t="s">
        <v>116</v>
      </c>
      <c r="O652" s="41" t="s">
        <v>42</v>
      </c>
      <c r="P652" s="13">
        <v>0</v>
      </c>
      <c r="Q652" s="13">
        <v>0</v>
      </c>
      <c r="R652" s="13">
        <v>0</v>
      </c>
      <c r="S652" s="13">
        <v>1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</row>
    <row r="653" spans="1:31" ht="31.5" x14ac:dyDescent="0.25">
      <c r="A653" s="15" t="s">
        <v>136</v>
      </c>
      <c r="B653" s="20" t="s">
        <v>1478</v>
      </c>
      <c r="C653" s="105" t="s">
        <v>1479</v>
      </c>
      <c r="D653" s="67">
        <v>0.37431815000000002</v>
      </c>
      <c r="E653" s="43" t="s">
        <v>110</v>
      </c>
      <c r="F653" s="67">
        <v>0.37431815000000002</v>
      </c>
      <c r="G653" s="67">
        <v>0</v>
      </c>
      <c r="H653" s="67">
        <v>0</v>
      </c>
      <c r="I653" s="13">
        <v>0.31193179166666668</v>
      </c>
      <c r="J653" s="13">
        <v>6.2386358333333336E-2</v>
      </c>
      <c r="K653" s="90">
        <v>0.31193178999999999</v>
      </c>
      <c r="L653" s="42" t="s">
        <v>42</v>
      </c>
      <c r="M653" s="90">
        <v>0.31193178999999999</v>
      </c>
      <c r="N653" s="43" t="s">
        <v>91</v>
      </c>
      <c r="O653" s="41" t="s">
        <v>42</v>
      </c>
      <c r="P653" s="13">
        <v>0</v>
      </c>
      <c r="Q653" s="13">
        <v>0</v>
      </c>
      <c r="R653" s="13">
        <v>0</v>
      </c>
      <c r="S653" s="13">
        <v>1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</row>
    <row r="654" spans="1:31" ht="31.5" x14ac:dyDescent="0.25">
      <c r="A654" s="15" t="s">
        <v>136</v>
      </c>
      <c r="B654" s="20" t="s">
        <v>1480</v>
      </c>
      <c r="C654" s="105" t="s">
        <v>1481</v>
      </c>
      <c r="D654" s="67">
        <v>0.31395983999999999</v>
      </c>
      <c r="E654" s="43" t="s">
        <v>110</v>
      </c>
      <c r="F654" s="67">
        <v>0.31395983999999999</v>
      </c>
      <c r="G654" s="67">
        <v>0</v>
      </c>
      <c r="H654" s="67">
        <v>0</v>
      </c>
      <c r="I654" s="13">
        <v>0.26163320000000001</v>
      </c>
      <c r="J654" s="13">
        <v>5.232663999999998E-2</v>
      </c>
      <c r="K654" s="90">
        <v>0.26163320000000001</v>
      </c>
      <c r="L654" s="42" t="s">
        <v>42</v>
      </c>
      <c r="M654" s="90">
        <v>0.26163320000000001</v>
      </c>
      <c r="N654" s="43" t="s">
        <v>116</v>
      </c>
      <c r="O654" s="41" t="s">
        <v>42</v>
      </c>
      <c r="P654" s="13">
        <v>0</v>
      </c>
      <c r="Q654" s="13">
        <v>0</v>
      </c>
      <c r="R654" s="13">
        <v>0</v>
      </c>
      <c r="S654" s="13">
        <v>1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</row>
    <row r="655" spans="1:31" ht="31.5" x14ac:dyDescent="0.25">
      <c r="A655" s="15" t="s">
        <v>136</v>
      </c>
      <c r="B655" s="20" t="s">
        <v>1482</v>
      </c>
      <c r="C655" s="105" t="s">
        <v>1483</v>
      </c>
      <c r="D655" s="67">
        <v>0.12838308000000001</v>
      </c>
      <c r="E655" s="43" t="s">
        <v>110</v>
      </c>
      <c r="F655" s="67">
        <v>0.12838308000000001</v>
      </c>
      <c r="G655" s="67">
        <v>0</v>
      </c>
      <c r="H655" s="67">
        <v>0</v>
      </c>
      <c r="I655" s="13">
        <v>0.10698590000000001</v>
      </c>
      <c r="J655" s="13">
        <v>2.1397180000000002E-2</v>
      </c>
      <c r="K655" s="90">
        <v>0.10698589999999999</v>
      </c>
      <c r="L655" s="42" t="s">
        <v>42</v>
      </c>
      <c r="M655" s="90">
        <v>0.10698589999999999</v>
      </c>
      <c r="N655" s="43" t="s">
        <v>116</v>
      </c>
      <c r="O655" s="41" t="s">
        <v>42</v>
      </c>
      <c r="P655" s="13">
        <v>0</v>
      </c>
      <c r="Q655" s="13">
        <v>0</v>
      </c>
      <c r="R655" s="13">
        <v>0</v>
      </c>
      <c r="S655" s="13">
        <v>1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</row>
    <row r="656" spans="1:31" ht="31.5" x14ac:dyDescent="0.25">
      <c r="A656" s="15" t="s">
        <v>136</v>
      </c>
      <c r="B656" s="20" t="s">
        <v>1484</v>
      </c>
      <c r="C656" s="105" t="s">
        <v>1485</v>
      </c>
      <c r="D656" s="67">
        <v>0.15339302000000002</v>
      </c>
      <c r="E656" s="43" t="s">
        <v>110</v>
      </c>
      <c r="F656" s="67">
        <v>0.15339302000000002</v>
      </c>
      <c r="G656" s="67">
        <v>0</v>
      </c>
      <c r="H656" s="67">
        <v>0</v>
      </c>
      <c r="I656" s="13">
        <v>0.12782751666666667</v>
      </c>
      <c r="J656" s="13">
        <v>2.556550333333335E-2</v>
      </c>
      <c r="K656" s="90">
        <v>0.12782752</v>
      </c>
      <c r="L656" s="42" t="s">
        <v>42</v>
      </c>
      <c r="M656" s="90">
        <v>0.12782752</v>
      </c>
      <c r="N656" s="43" t="s">
        <v>116</v>
      </c>
      <c r="O656" s="41" t="s">
        <v>42</v>
      </c>
      <c r="P656" s="13">
        <v>0</v>
      </c>
      <c r="Q656" s="13">
        <v>0</v>
      </c>
      <c r="R656" s="13">
        <v>0</v>
      </c>
      <c r="S656" s="13">
        <v>1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</row>
    <row r="657" spans="1:31" ht="31.5" x14ac:dyDescent="0.25">
      <c r="A657" s="15" t="s">
        <v>136</v>
      </c>
      <c r="B657" s="20" t="s">
        <v>1486</v>
      </c>
      <c r="C657" s="105" t="s">
        <v>1487</v>
      </c>
      <c r="D657" s="67">
        <v>7.9080000000000004</v>
      </c>
      <c r="E657" s="43" t="s">
        <v>110</v>
      </c>
      <c r="F657" s="67">
        <v>7.9080000000000004</v>
      </c>
      <c r="G657" s="67">
        <v>0</v>
      </c>
      <c r="H657" s="67">
        <v>0</v>
      </c>
      <c r="I657" s="13">
        <v>6.59</v>
      </c>
      <c r="J657" s="13">
        <v>1.3180000000000005</v>
      </c>
      <c r="K657" s="90">
        <v>6.59</v>
      </c>
      <c r="L657" s="42" t="s">
        <v>42</v>
      </c>
      <c r="M657" s="90">
        <v>8.7333671099999997</v>
      </c>
      <c r="N657" s="43" t="s">
        <v>90</v>
      </c>
      <c r="O657" s="41" t="s">
        <v>42</v>
      </c>
      <c r="P657" s="13">
        <v>0</v>
      </c>
      <c r="Q657" s="13">
        <v>0</v>
      </c>
      <c r="R657" s="13">
        <v>0</v>
      </c>
      <c r="S657" s="13">
        <v>2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</row>
    <row r="658" spans="1:31" ht="31.5" x14ac:dyDescent="0.25">
      <c r="A658" s="15" t="s">
        <v>136</v>
      </c>
      <c r="B658" s="20" t="s">
        <v>1488</v>
      </c>
      <c r="C658" s="105" t="s">
        <v>1489</v>
      </c>
      <c r="D658" s="67">
        <v>3.6</v>
      </c>
      <c r="E658" s="43" t="s">
        <v>110</v>
      </c>
      <c r="F658" s="67">
        <v>3.6</v>
      </c>
      <c r="G658" s="67">
        <v>0</v>
      </c>
      <c r="H658" s="67">
        <v>0</v>
      </c>
      <c r="I658" s="13">
        <v>3</v>
      </c>
      <c r="J658" s="13">
        <v>0.60000000000000009</v>
      </c>
      <c r="K658" s="90">
        <v>3</v>
      </c>
      <c r="L658" s="42" t="s">
        <v>42</v>
      </c>
      <c r="M658" s="90">
        <v>3</v>
      </c>
      <c r="N658" s="43" t="s">
        <v>90</v>
      </c>
      <c r="O658" s="41" t="s">
        <v>42</v>
      </c>
      <c r="P658" s="13">
        <v>0</v>
      </c>
      <c r="Q658" s="13">
        <v>0</v>
      </c>
      <c r="R658" s="13">
        <v>0</v>
      </c>
      <c r="S658" s="13">
        <v>1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</row>
    <row r="659" spans="1:31" ht="15.75" x14ac:dyDescent="0.25">
      <c r="A659" s="15" t="s">
        <v>136</v>
      </c>
      <c r="B659" s="20" t="s">
        <v>1490</v>
      </c>
      <c r="C659" s="105" t="s">
        <v>1491</v>
      </c>
      <c r="D659" s="67">
        <v>0.66</v>
      </c>
      <c r="E659" s="43" t="s">
        <v>110</v>
      </c>
      <c r="F659" s="67">
        <v>0.66</v>
      </c>
      <c r="G659" s="67">
        <v>0</v>
      </c>
      <c r="H659" s="67">
        <v>0</v>
      </c>
      <c r="I659" s="13">
        <v>0.55000000000000004</v>
      </c>
      <c r="J659" s="13">
        <v>0.10999999999999999</v>
      </c>
      <c r="K659" s="90">
        <v>0.55000000000000004</v>
      </c>
      <c r="L659" s="42" t="s">
        <v>42</v>
      </c>
      <c r="M659" s="90">
        <v>0.55000000000000004</v>
      </c>
      <c r="N659" s="43" t="s">
        <v>2092</v>
      </c>
      <c r="O659" s="41" t="s">
        <v>42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</row>
    <row r="660" spans="1:31" ht="36" customHeight="1" x14ac:dyDescent="0.25">
      <c r="A660" s="15" t="s">
        <v>136</v>
      </c>
      <c r="B660" s="20" t="s">
        <v>1492</v>
      </c>
      <c r="C660" s="105" t="s">
        <v>1493</v>
      </c>
      <c r="D660" s="67">
        <v>0.27305543999999998</v>
      </c>
      <c r="E660" s="43" t="s">
        <v>110</v>
      </c>
      <c r="F660" s="67">
        <v>0.27305543999999998</v>
      </c>
      <c r="G660" s="67">
        <v>0</v>
      </c>
      <c r="H660" s="67">
        <v>0</v>
      </c>
      <c r="I660" s="13">
        <v>0.2275462</v>
      </c>
      <c r="J660" s="13">
        <v>4.5509239999999979E-2</v>
      </c>
      <c r="K660" s="90">
        <v>0.2275462</v>
      </c>
      <c r="L660" s="42" t="s">
        <v>42</v>
      </c>
      <c r="M660" s="90">
        <v>0.2275462</v>
      </c>
      <c r="N660" s="43" t="s">
        <v>116</v>
      </c>
      <c r="O660" s="41" t="s">
        <v>42</v>
      </c>
      <c r="P660" s="13">
        <v>0</v>
      </c>
      <c r="Q660" s="13">
        <v>0</v>
      </c>
      <c r="R660" s="13">
        <v>0</v>
      </c>
      <c r="S660" s="13">
        <v>1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</row>
    <row r="661" spans="1:31" ht="36" customHeight="1" x14ac:dyDescent="0.25">
      <c r="A661" s="15" t="s">
        <v>136</v>
      </c>
      <c r="B661" s="20" t="s">
        <v>1494</v>
      </c>
      <c r="C661" s="105" t="s">
        <v>1495</v>
      </c>
      <c r="D661" s="67">
        <v>0.14043715200000001</v>
      </c>
      <c r="E661" s="43" t="s">
        <v>110</v>
      </c>
      <c r="F661" s="67">
        <v>0.14043715200000001</v>
      </c>
      <c r="G661" s="67">
        <v>0</v>
      </c>
      <c r="H661" s="67">
        <v>0</v>
      </c>
      <c r="I661" s="13">
        <v>0.11703096</v>
      </c>
      <c r="J661" s="13">
        <v>2.3406192000000006E-2</v>
      </c>
      <c r="K661" s="90">
        <v>0.11703095999999999</v>
      </c>
      <c r="L661" s="42" t="s">
        <v>42</v>
      </c>
      <c r="M661" s="90">
        <v>0.11703095999999999</v>
      </c>
      <c r="N661" s="43" t="s">
        <v>116</v>
      </c>
      <c r="O661" s="41" t="s">
        <v>42</v>
      </c>
      <c r="P661" s="13">
        <v>0</v>
      </c>
      <c r="Q661" s="13">
        <v>0</v>
      </c>
      <c r="R661" s="13">
        <v>0</v>
      </c>
      <c r="S661" s="13">
        <v>1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</row>
    <row r="662" spans="1:31" ht="27.75" customHeight="1" x14ac:dyDescent="0.25">
      <c r="A662" s="15" t="s">
        <v>136</v>
      </c>
      <c r="B662" s="20" t="s">
        <v>1496</v>
      </c>
      <c r="C662" s="105" t="s">
        <v>1497</v>
      </c>
      <c r="D662" s="67">
        <v>0.123584124</v>
      </c>
      <c r="E662" s="43" t="s">
        <v>110</v>
      </c>
      <c r="F662" s="67">
        <v>0.123584124</v>
      </c>
      <c r="G662" s="67">
        <v>0</v>
      </c>
      <c r="H662" s="67">
        <v>0</v>
      </c>
      <c r="I662" s="13">
        <v>0.10298677000000001</v>
      </c>
      <c r="J662" s="13">
        <v>2.0597353999999998E-2</v>
      </c>
      <c r="K662" s="90">
        <v>0.10298677000000001</v>
      </c>
      <c r="L662" s="42" t="s">
        <v>42</v>
      </c>
      <c r="M662" s="90">
        <v>0.10298677000000001</v>
      </c>
      <c r="N662" s="43" t="s">
        <v>116</v>
      </c>
      <c r="O662" s="41" t="s">
        <v>42</v>
      </c>
      <c r="P662" s="13">
        <v>0</v>
      </c>
      <c r="Q662" s="13">
        <v>0</v>
      </c>
      <c r="R662" s="13">
        <v>0</v>
      </c>
      <c r="S662" s="13">
        <v>1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</row>
    <row r="663" spans="1:31" ht="27.75" customHeight="1" x14ac:dyDescent="0.25">
      <c r="A663" s="15" t="s">
        <v>136</v>
      </c>
      <c r="B663" s="20" t="s">
        <v>1498</v>
      </c>
      <c r="C663" s="105" t="s">
        <v>1499</v>
      </c>
      <c r="D663" s="67">
        <v>0.15866359199999999</v>
      </c>
      <c r="E663" s="43" t="s">
        <v>110</v>
      </c>
      <c r="F663" s="67">
        <v>0.15866359199999999</v>
      </c>
      <c r="G663" s="67">
        <v>0</v>
      </c>
      <c r="H663" s="67">
        <v>0</v>
      </c>
      <c r="I663" s="13">
        <v>0.13221966000000002</v>
      </c>
      <c r="J663" s="13">
        <v>2.6443931999999976E-2</v>
      </c>
      <c r="K663" s="90">
        <v>0.13221966000000002</v>
      </c>
      <c r="L663" s="42" t="s">
        <v>42</v>
      </c>
      <c r="M663" s="90">
        <v>0.13221966000000002</v>
      </c>
      <c r="N663" s="43" t="s">
        <v>116</v>
      </c>
      <c r="O663" s="41" t="s">
        <v>42</v>
      </c>
      <c r="P663" s="13">
        <v>0</v>
      </c>
      <c r="Q663" s="13">
        <v>0</v>
      </c>
      <c r="R663" s="13">
        <v>0</v>
      </c>
      <c r="S663" s="13">
        <v>1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</row>
    <row r="664" spans="1:31" ht="15.75" x14ac:dyDescent="0.25">
      <c r="A664" s="15" t="s">
        <v>136</v>
      </c>
      <c r="B664" s="20" t="s">
        <v>1500</v>
      </c>
      <c r="C664" s="105" t="s">
        <v>1501</v>
      </c>
      <c r="D664" s="67">
        <v>52.338999999999999</v>
      </c>
      <c r="E664" s="43"/>
      <c r="F664" s="67">
        <v>52.338999999999999</v>
      </c>
      <c r="G664" s="67">
        <v>0</v>
      </c>
      <c r="H664" s="67">
        <v>0</v>
      </c>
      <c r="I664" s="13">
        <v>52.338999999999999</v>
      </c>
      <c r="J664" s="13">
        <v>0</v>
      </c>
      <c r="K664" s="90">
        <v>52.338999999999999</v>
      </c>
      <c r="L664" s="42" t="s">
        <v>42</v>
      </c>
      <c r="M664" s="90">
        <v>52.338999999999999</v>
      </c>
      <c r="N664" s="43" t="s">
        <v>2102</v>
      </c>
      <c r="O664" s="41" t="s">
        <v>42</v>
      </c>
      <c r="P664" s="13">
        <v>0</v>
      </c>
      <c r="Q664" s="13">
        <v>0</v>
      </c>
      <c r="R664" s="13">
        <v>0</v>
      </c>
      <c r="S664" s="13">
        <v>30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</row>
    <row r="665" spans="1:31" s="57" customFormat="1" ht="67.5" customHeight="1" x14ac:dyDescent="0.25">
      <c r="A665" s="2" t="s">
        <v>137</v>
      </c>
      <c r="B665" s="1" t="s">
        <v>92</v>
      </c>
      <c r="C665" s="3" t="s">
        <v>41</v>
      </c>
      <c r="D665" s="68">
        <f>SUM(D666,D678,D679)</f>
        <v>4053.6274842374651</v>
      </c>
      <c r="E665" s="40" t="s">
        <v>42</v>
      </c>
      <c r="F665" s="68">
        <f t="shared" ref="F665:K665" si="35">SUM(F666,F678,F679)</f>
        <v>2104.6246663488641</v>
      </c>
      <c r="G665" s="68">
        <f t="shared" si="35"/>
        <v>0</v>
      </c>
      <c r="H665" s="68">
        <f t="shared" si="35"/>
        <v>0</v>
      </c>
      <c r="I665" s="68">
        <f t="shared" si="35"/>
        <v>1379.5614668640533</v>
      </c>
      <c r="J665" s="68">
        <f t="shared" si="35"/>
        <v>725.06319948481041</v>
      </c>
      <c r="K665" s="69">
        <f t="shared" si="35"/>
        <v>1795.9959514053864</v>
      </c>
      <c r="L665" s="53" t="s">
        <v>42</v>
      </c>
      <c r="M665" s="69">
        <f>SUM(M666,M678,M679)</f>
        <v>2699.3467635105385</v>
      </c>
      <c r="N665" s="40" t="s">
        <v>42</v>
      </c>
      <c r="O665" s="36" t="s">
        <v>42</v>
      </c>
      <c r="P665" s="52">
        <f t="shared" ref="P665:AE665" si="36">SUM(P666,P678,P679)</f>
        <v>0</v>
      </c>
      <c r="Q665" s="52">
        <f t="shared" si="36"/>
        <v>1.9650000000000003</v>
      </c>
      <c r="R665" s="52">
        <f t="shared" si="36"/>
        <v>0</v>
      </c>
      <c r="S665" s="4">
        <f t="shared" si="36"/>
        <v>408</v>
      </c>
      <c r="T665" s="52">
        <f t="shared" si="36"/>
        <v>0</v>
      </c>
      <c r="U665" s="52">
        <f t="shared" si="36"/>
        <v>0</v>
      </c>
      <c r="V665" s="52">
        <f t="shared" si="36"/>
        <v>0</v>
      </c>
      <c r="W665" s="52">
        <f t="shared" si="36"/>
        <v>0</v>
      </c>
      <c r="X665" s="52">
        <f t="shared" si="36"/>
        <v>0</v>
      </c>
      <c r="Y665" s="52">
        <f t="shared" si="36"/>
        <v>0</v>
      </c>
      <c r="Z665" s="52">
        <f t="shared" si="36"/>
        <v>0</v>
      </c>
      <c r="AA665" s="52">
        <f t="shared" si="36"/>
        <v>0</v>
      </c>
      <c r="AB665" s="52">
        <f t="shared" si="36"/>
        <v>0</v>
      </c>
      <c r="AC665" s="52">
        <f t="shared" si="36"/>
        <v>0</v>
      </c>
      <c r="AD665" s="52">
        <f t="shared" si="36"/>
        <v>0</v>
      </c>
      <c r="AE665" s="52">
        <f t="shared" si="36"/>
        <v>0</v>
      </c>
    </row>
    <row r="666" spans="1:31" s="57" customFormat="1" ht="67.5" customHeight="1" x14ac:dyDescent="0.25">
      <c r="A666" s="7" t="s">
        <v>138</v>
      </c>
      <c r="B666" s="1" t="s">
        <v>43</v>
      </c>
      <c r="C666" s="8" t="s">
        <v>41</v>
      </c>
      <c r="D666" s="68">
        <f>D667+D668+D669+D670</f>
        <v>2064.2714877389999</v>
      </c>
      <c r="E666" s="40" t="s">
        <v>42</v>
      </c>
      <c r="F666" s="68">
        <f t="shared" ref="F666" si="37">F667+F668+F669+F670</f>
        <v>380.39823430439998</v>
      </c>
      <c r="G666" s="68">
        <f t="shared" ref="G666:H666" si="38">G667+G668+G669+G670</f>
        <v>0</v>
      </c>
      <c r="H666" s="68">
        <f t="shared" si="38"/>
        <v>0</v>
      </c>
      <c r="I666" s="68">
        <f t="shared" ref="I666" si="39">I667+I668+I669+I670</f>
        <v>321.15580518366676</v>
      </c>
      <c r="J666" s="68">
        <f t="shared" ref="J666" si="40">J667+J668+J669+J670</f>
        <v>59.24242912073332</v>
      </c>
      <c r="K666" s="69">
        <f t="shared" ref="K666" si="41">K667+K668+K669+K670</f>
        <v>318.20418305999993</v>
      </c>
      <c r="L666" s="53" t="s">
        <v>42</v>
      </c>
      <c r="M666" s="69">
        <f>M667+M668+M669+M670</f>
        <v>1547.7725698499999</v>
      </c>
      <c r="N666" s="40" t="s">
        <v>42</v>
      </c>
      <c r="O666" s="36" t="s">
        <v>42</v>
      </c>
      <c r="P666" s="52">
        <f t="shared" ref="P666:AE666" si="42">P667+P668+P669+P670</f>
        <v>0</v>
      </c>
      <c r="Q666" s="52">
        <f t="shared" si="42"/>
        <v>1.9650000000000003</v>
      </c>
      <c r="R666" s="52">
        <f t="shared" si="42"/>
        <v>0</v>
      </c>
      <c r="S666" s="4">
        <f t="shared" si="42"/>
        <v>2</v>
      </c>
      <c r="T666" s="52">
        <f t="shared" si="42"/>
        <v>0</v>
      </c>
      <c r="U666" s="52">
        <f t="shared" si="42"/>
        <v>0</v>
      </c>
      <c r="V666" s="52">
        <f t="shared" si="42"/>
        <v>0</v>
      </c>
      <c r="W666" s="52">
        <f t="shared" si="42"/>
        <v>0</v>
      </c>
      <c r="X666" s="52">
        <f t="shared" si="42"/>
        <v>0</v>
      </c>
      <c r="Y666" s="52">
        <f t="shared" si="42"/>
        <v>0</v>
      </c>
      <c r="Z666" s="52">
        <f t="shared" si="42"/>
        <v>0</v>
      </c>
      <c r="AA666" s="52">
        <f t="shared" si="42"/>
        <v>0</v>
      </c>
      <c r="AB666" s="52">
        <f t="shared" si="42"/>
        <v>0</v>
      </c>
      <c r="AC666" s="52">
        <f t="shared" si="42"/>
        <v>0</v>
      </c>
      <c r="AD666" s="52">
        <f t="shared" si="42"/>
        <v>0</v>
      </c>
      <c r="AE666" s="52">
        <f t="shared" si="42"/>
        <v>0</v>
      </c>
    </row>
    <row r="667" spans="1:31" s="57" customFormat="1" ht="67.5" customHeight="1" x14ac:dyDescent="0.25">
      <c r="A667" s="2" t="s">
        <v>139</v>
      </c>
      <c r="B667" s="1" t="s">
        <v>44</v>
      </c>
      <c r="C667" s="8" t="s">
        <v>41</v>
      </c>
      <c r="D667" s="68">
        <v>0</v>
      </c>
      <c r="E667" s="40" t="s">
        <v>42</v>
      </c>
      <c r="F667" s="68">
        <v>0</v>
      </c>
      <c r="G667" s="68">
        <v>0</v>
      </c>
      <c r="H667" s="68">
        <v>0</v>
      </c>
      <c r="I667" s="68">
        <v>0</v>
      </c>
      <c r="J667" s="68">
        <v>0</v>
      </c>
      <c r="K667" s="69">
        <v>0</v>
      </c>
      <c r="L667" s="53" t="s">
        <v>42</v>
      </c>
      <c r="M667" s="69">
        <v>0</v>
      </c>
      <c r="N667" s="40" t="s">
        <v>42</v>
      </c>
      <c r="O667" s="36" t="s">
        <v>42</v>
      </c>
      <c r="P667" s="52">
        <v>0</v>
      </c>
      <c r="Q667" s="52">
        <v>0</v>
      </c>
      <c r="R667" s="52">
        <v>0</v>
      </c>
      <c r="S667" s="4">
        <v>0</v>
      </c>
      <c r="T667" s="52">
        <v>0</v>
      </c>
      <c r="U667" s="52">
        <v>0</v>
      </c>
      <c r="V667" s="52">
        <v>0</v>
      </c>
      <c r="W667" s="52">
        <v>0</v>
      </c>
      <c r="X667" s="52">
        <v>0</v>
      </c>
      <c r="Y667" s="52">
        <v>0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</row>
    <row r="668" spans="1:31" s="57" customFormat="1" ht="67.5" customHeight="1" x14ac:dyDescent="0.25">
      <c r="A668" s="2" t="s">
        <v>140</v>
      </c>
      <c r="B668" s="1" t="s">
        <v>45</v>
      </c>
      <c r="C668" s="8" t="s">
        <v>41</v>
      </c>
      <c r="D668" s="68">
        <v>0</v>
      </c>
      <c r="E668" s="40" t="s">
        <v>42</v>
      </c>
      <c r="F668" s="68">
        <v>0</v>
      </c>
      <c r="G668" s="68">
        <v>0</v>
      </c>
      <c r="H668" s="68">
        <v>0</v>
      </c>
      <c r="I668" s="68">
        <v>0</v>
      </c>
      <c r="J668" s="68">
        <v>0</v>
      </c>
      <c r="K668" s="69">
        <v>0</v>
      </c>
      <c r="L668" s="53" t="s">
        <v>42</v>
      </c>
      <c r="M668" s="69">
        <v>0</v>
      </c>
      <c r="N668" s="40" t="s">
        <v>42</v>
      </c>
      <c r="O668" s="36" t="s">
        <v>42</v>
      </c>
      <c r="P668" s="52">
        <v>0</v>
      </c>
      <c r="Q668" s="52">
        <v>0</v>
      </c>
      <c r="R668" s="52">
        <v>0</v>
      </c>
      <c r="S668" s="4">
        <v>0</v>
      </c>
      <c r="T668" s="52">
        <v>0</v>
      </c>
      <c r="U668" s="52">
        <v>0</v>
      </c>
      <c r="V668" s="52">
        <v>0</v>
      </c>
      <c r="W668" s="52">
        <v>0</v>
      </c>
      <c r="X668" s="52">
        <v>0</v>
      </c>
      <c r="Y668" s="52">
        <v>0</v>
      </c>
      <c r="Z668" s="52">
        <v>0</v>
      </c>
      <c r="AA668" s="52">
        <v>0</v>
      </c>
      <c r="AB668" s="52">
        <v>0</v>
      </c>
      <c r="AC668" s="52">
        <v>0</v>
      </c>
      <c r="AD668" s="52">
        <v>0</v>
      </c>
      <c r="AE668" s="52">
        <v>0</v>
      </c>
    </row>
    <row r="669" spans="1:31" s="57" customFormat="1" ht="67.5" customHeight="1" x14ac:dyDescent="0.25">
      <c r="A669" s="2" t="s">
        <v>141</v>
      </c>
      <c r="B669" s="1" t="s">
        <v>47</v>
      </c>
      <c r="C669" s="8" t="s">
        <v>41</v>
      </c>
      <c r="D669" s="68">
        <v>0</v>
      </c>
      <c r="E669" s="40" t="s">
        <v>42</v>
      </c>
      <c r="F669" s="68">
        <v>0</v>
      </c>
      <c r="G669" s="68">
        <v>0</v>
      </c>
      <c r="H669" s="68">
        <v>0</v>
      </c>
      <c r="I669" s="68">
        <v>0</v>
      </c>
      <c r="J669" s="68">
        <v>0</v>
      </c>
      <c r="K669" s="69">
        <v>0</v>
      </c>
      <c r="L669" s="53" t="s">
        <v>42</v>
      </c>
      <c r="M669" s="69">
        <v>0</v>
      </c>
      <c r="N669" s="40" t="s">
        <v>42</v>
      </c>
      <c r="O669" s="36" t="s">
        <v>42</v>
      </c>
      <c r="P669" s="52">
        <v>0</v>
      </c>
      <c r="Q669" s="52">
        <v>0</v>
      </c>
      <c r="R669" s="52">
        <v>0</v>
      </c>
      <c r="S669" s="4">
        <v>0</v>
      </c>
      <c r="T669" s="52">
        <v>0</v>
      </c>
      <c r="U669" s="52">
        <v>0</v>
      </c>
      <c r="V669" s="52">
        <v>0</v>
      </c>
      <c r="W669" s="52">
        <v>0</v>
      </c>
      <c r="X669" s="52">
        <v>0</v>
      </c>
      <c r="Y669" s="52">
        <v>0</v>
      </c>
      <c r="Z669" s="52">
        <v>0</v>
      </c>
      <c r="AA669" s="52">
        <v>0</v>
      </c>
      <c r="AB669" s="52">
        <v>0</v>
      </c>
      <c r="AC669" s="52">
        <v>0</v>
      </c>
      <c r="AD669" s="52">
        <v>0</v>
      </c>
      <c r="AE669" s="52">
        <v>0</v>
      </c>
    </row>
    <row r="670" spans="1:31" s="57" customFormat="1" ht="67.5" customHeight="1" x14ac:dyDescent="0.25">
      <c r="A670" s="2" t="s">
        <v>142</v>
      </c>
      <c r="B670" s="1" t="s">
        <v>48</v>
      </c>
      <c r="C670" s="8" t="s">
        <v>41</v>
      </c>
      <c r="D670" s="68">
        <f>SUM(D671:D677)</f>
        <v>2064.2714877389999</v>
      </c>
      <c r="E670" s="40" t="s">
        <v>42</v>
      </c>
      <c r="F670" s="68">
        <f t="shared" ref="F670:K670" si="43">SUM(F671:F677)</f>
        <v>380.39823430439998</v>
      </c>
      <c r="G670" s="68">
        <f t="shared" si="43"/>
        <v>0</v>
      </c>
      <c r="H670" s="68">
        <f t="shared" si="43"/>
        <v>0</v>
      </c>
      <c r="I670" s="68">
        <f t="shared" si="43"/>
        <v>321.15580518366676</v>
      </c>
      <c r="J670" s="68">
        <f t="shared" si="43"/>
        <v>59.24242912073332</v>
      </c>
      <c r="K670" s="69">
        <f t="shared" si="43"/>
        <v>318.20418305999993</v>
      </c>
      <c r="L670" s="53" t="s">
        <v>42</v>
      </c>
      <c r="M670" s="69">
        <f>SUM(M671:M677)</f>
        <v>1547.7725698499999</v>
      </c>
      <c r="N670" s="40" t="s">
        <v>42</v>
      </c>
      <c r="O670" s="36" t="s">
        <v>42</v>
      </c>
      <c r="P670" s="52">
        <f t="shared" ref="P670:AE670" si="44">SUM(P671:P677)</f>
        <v>0</v>
      </c>
      <c r="Q670" s="52">
        <f t="shared" si="44"/>
        <v>1.9650000000000003</v>
      </c>
      <c r="R670" s="52">
        <f t="shared" si="44"/>
        <v>0</v>
      </c>
      <c r="S670" s="4">
        <f t="shared" si="44"/>
        <v>2</v>
      </c>
      <c r="T670" s="52">
        <f t="shared" si="44"/>
        <v>0</v>
      </c>
      <c r="U670" s="52">
        <f t="shared" si="44"/>
        <v>0</v>
      </c>
      <c r="V670" s="52">
        <f t="shared" si="44"/>
        <v>0</v>
      </c>
      <c r="W670" s="52">
        <f t="shared" si="44"/>
        <v>0</v>
      </c>
      <c r="X670" s="52">
        <f t="shared" si="44"/>
        <v>0</v>
      </c>
      <c r="Y670" s="52">
        <f t="shared" si="44"/>
        <v>0</v>
      </c>
      <c r="Z670" s="52">
        <f t="shared" si="44"/>
        <v>0</v>
      </c>
      <c r="AA670" s="52">
        <f t="shared" si="44"/>
        <v>0</v>
      </c>
      <c r="AB670" s="52">
        <f t="shared" si="44"/>
        <v>0</v>
      </c>
      <c r="AC670" s="52">
        <f t="shared" si="44"/>
        <v>0</v>
      </c>
      <c r="AD670" s="52">
        <f t="shared" si="44"/>
        <v>0</v>
      </c>
      <c r="AE670" s="52">
        <f t="shared" si="44"/>
        <v>0</v>
      </c>
    </row>
    <row r="671" spans="1:31" ht="67.5" customHeight="1" x14ac:dyDescent="0.25">
      <c r="A671" s="15" t="s">
        <v>142</v>
      </c>
      <c r="B671" s="16" t="s">
        <v>189</v>
      </c>
      <c r="C671" s="29" t="s">
        <v>93</v>
      </c>
      <c r="D671" s="13">
        <v>1916.536832643</v>
      </c>
      <c r="E671" s="82" t="s">
        <v>355</v>
      </c>
      <c r="F671" s="13">
        <v>289.27463207400001</v>
      </c>
      <c r="G671" s="67">
        <v>0</v>
      </c>
      <c r="H671" s="67">
        <v>0</v>
      </c>
      <c r="I671" s="13">
        <v>244.64452453833337</v>
      </c>
      <c r="J671" s="13">
        <v>44.63010753566666</v>
      </c>
      <c r="K671" s="90">
        <v>234.30716275999995</v>
      </c>
      <c r="L671" s="42">
        <v>2029</v>
      </c>
      <c r="M671" s="90">
        <v>1475.5410786</v>
      </c>
      <c r="N671" s="43" t="s">
        <v>117</v>
      </c>
      <c r="O671" s="41" t="s">
        <v>42</v>
      </c>
      <c r="P671" s="13">
        <v>0</v>
      </c>
      <c r="Q671" s="13">
        <v>1.9650000000000003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</row>
    <row r="672" spans="1:31" ht="67.5" customHeight="1" x14ac:dyDescent="0.25">
      <c r="A672" s="15" t="s">
        <v>142</v>
      </c>
      <c r="B672" s="21" t="s">
        <v>963</v>
      </c>
      <c r="C672" s="29" t="s">
        <v>2263</v>
      </c>
      <c r="D672" s="13">
        <v>15.343230635999998</v>
      </c>
      <c r="E672" s="43" t="e">
        <f>VLOOKUP(C672,'[1]14 '!$D$16:$O$324,3,FALSE)</f>
        <v>#N/A</v>
      </c>
      <c r="F672" s="13">
        <v>1.6259114123999998</v>
      </c>
      <c r="G672" s="67">
        <v>0</v>
      </c>
      <c r="H672" s="67">
        <v>0</v>
      </c>
      <c r="I672" s="13">
        <v>1.3549261769999998</v>
      </c>
      <c r="J672" s="13">
        <v>0.27098523539999997</v>
      </c>
      <c r="K672" s="90">
        <v>1.5054735299999999</v>
      </c>
      <c r="L672" s="61">
        <v>2029</v>
      </c>
      <c r="M672" s="90">
        <v>0</v>
      </c>
      <c r="N672" s="43" t="e">
        <f>VLOOKUP(C672,'[1]14 '!$D$16:$O$324,12,FALSE)</f>
        <v>#N/A</v>
      </c>
      <c r="O672" s="41" t="s">
        <v>42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</row>
    <row r="673" spans="1:31" ht="67.5" customHeight="1" x14ac:dyDescent="0.25">
      <c r="A673" s="15" t="s">
        <v>142</v>
      </c>
      <c r="B673" s="21" t="s">
        <v>964</v>
      </c>
      <c r="C673" s="29" t="s">
        <v>2264</v>
      </c>
      <c r="D673" s="13">
        <v>7.653225299999999</v>
      </c>
      <c r="E673" s="43" t="e">
        <f>VLOOKUP(C673,'[1]14 '!$D$16:$O$324,3,FALSE)</f>
        <v>#N/A</v>
      </c>
      <c r="F673" s="13">
        <v>1.1839160771999999</v>
      </c>
      <c r="G673" s="67">
        <v>0</v>
      </c>
      <c r="H673" s="67">
        <v>0</v>
      </c>
      <c r="I673" s="13">
        <v>0.98659673100000012</v>
      </c>
      <c r="J673" s="13">
        <v>0.1973193461999998</v>
      </c>
      <c r="K673" s="90">
        <v>1.0962185899999999</v>
      </c>
      <c r="L673" s="61">
        <v>2029</v>
      </c>
      <c r="M673" s="90">
        <v>0</v>
      </c>
      <c r="N673" s="43" t="e">
        <f>VLOOKUP(C673,'[1]14 '!$D$16:$O$324,12,FALSE)</f>
        <v>#N/A</v>
      </c>
      <c r="O673" s="41" t="s">
        <v>42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</row>
    <row r="674" spans="1:31" ht="67.5" customHeight="1" x14ac:dyDescent="0.25">
      <c r="A674" s="15" t="s">
        <v>142</v>
      </c>
      <c r="B674" s="21" t="s">
        <v>965</v>
      </c>
      <c r="C674" s="29" t="s">
        <v>2265</v>
      </c>
      <c r="D674" s="13">
        <v>15.34585242</v>
      </c>
      <c r="E674" s="43" t="e">
        <f>VLOOKUP(C674,'[1]14 '!$D$16:$O$324,3,FALSE)</f>
        <v>#N/A</v>
      </c>
      <c r="F674" s="13">
        <v>1.5785547732</v>
      </c>
      <c r="G674" s="67">
        <v>0</v>
      </c>
      <c r="H674" s="67">
        <v>0</v>
      </c>
      <c r="I674" s="13">
        <v>1.3154623110000001</v>
      </c>
      <c r="J674" s="13">
        <v>0.26309246219999993</v>
      </c>
      <c r="K674" s="90">
        <v>1.4616247900000001</v>
      </c>
      <c r="L674" s="61">
        <v>2029</v>
      </c>
      <c r="M674" s="90">
        <v>0</v>
      </c>
      <c r="N674" s="43" t="e">
        <f>VLOOKUP(C674,'[1]14 '!$D$16:$O$324,12,FALSE)</f>
        <v>#N/A</v>
      </c>
      <c r="O674" s="41" t="s">
        <v>42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</row>
    <row r="675" spans="1:31" ht="67.5" customHeight="1" x14ac:dyDescent="0.25">
      <c r="A675" s="15" t="s">
        <v>142</v>
      </c>
      <c r="B675" s="21" t="s">
        <v>966</v>
      </c>
      <c r="C675" s="29" t="s">
        <v>2266</v>
      </c>
      <c r="D675" s="13">
        <v>15.34585242</v>
      </c>
      <c r="E675" s="43" t="e">
        <f>VLOOKUP(C675,'[1]14 '!$D$16:$O$324,3,FALSE)</f>
        <v>#N/A</v>
      </c>
      <c r="F675" s="13">
        <v>1.5785547732</v>
      </c>
      <c r="G675" s="67">
        <v>0</v>
      </c>
      <c r="H675" s="67">
        <v>0</v>
      </c>
      <c r="I675" s="13">
        <v>1.3154623110000001</v>
      </c>
      <c r="J675" s="13">
        <v>0.26309246219999993</v>
      </c>
      <c r="K675" s="90">
        <v>1.4616247900000001</v>
      </c>
      <c r="L675" s="61">
        <v>2029</v>
      </c>
      <c r="M675" s="90">
        <v>0</v>
      </c>
      <c r="N675" s="43" t="e">
        <f>VLOOKUP(C675,'[1]14 '!$D$16:$O$324,12,FALSE)</f>
        <v>#N/A</v>
      </c>
      <c r="O675" s="41" t="s">
        <v>42</v>
      </c>
      <c r="P675" s="13">
        <v>0</v>
      </c>
      <c r="Q675" s="13">
        <v>0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</row>
    <row r="676" spans="1:31" ht="67.5" customHeight="1" x14ac:dyDescent="0.25">
      <c r="A676" s="15" t="s">
        <v>142</v>
      </c>
      <c r="B676" s="21" t="s">
        <v>967</v>
      </c>
      <c r="C676" s="29" t="s">
        <v>2267</v>
      </c>
      <c r="D676" s="13">
        <v>75.494657496000002</v>
      </c>
      <c r="E676" s="43" t="e">
        <f>VLOOKUP(C676,'[1]14 '!$D$16:$O$324,3,FALSE)</f>
        <v>#N/A</v>
      </c>
      <c r="F676" s="13">
        <v>68.280082954400001</v>
      </c>
      <c r="G676" s="67">
        <v>0</v>
      </c>
      <c r="H676" s="67">
        <v>0</v>
      </c>
      <c r="I676" s="13">
        <v>57.350761565333329</v>
      </c>
      <c r="J676" s="13">
        <v>10.929321389066665</v>
      </c>
      <c r="K676" s="90">
        <v>62.912214579999997</v>
      </c>
      <c r="L676" s="61">
        <v>2028</v>
      </c>
      <c r="M676" s="90">
        <v>56.77162723</v>
      </c>
      <c r="N676" s="43" t="e">
        <f>VLOOKUP(C676,'[1]14 '!$D$16:$O$324,12,FALSE)</f>
        <v>#N/A</v>
      </c>
      <c r="O676" s="41" t="s">
        <v>42</v>
      </c>
      <c r="P676" s="13">
        <v>0</v>
      </c>
      <c r="Q676" s="13">
        <v>0</v>
      </c>
      <c r="R676" s="13">
        <v>0</v>
      </c>
      <c r="S676" s="13">
        <v>1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</row>
    <row r="677" spans="1:31" ht="67.5" customHeight="1" x14ac:dyDescent="0.25">
      <c r="A677" s="15" t="s">
        <v>142</v>
      </c>
      <c r="B677" s="21" t="s">
        <v>968</v>
      </c>
      <c r="C677" s="29" t="s">
        <v>2268</v>
      </c>
      <c r="D677" s="13">
        <v>18.551836824000002</v>
      </c>
      <c r="E677" s="43" t="e">
        <f>VLOOKUP(C677,'[1]14 '!$D$16:$O$324,3,FALSE)</f>
        <v>#N/A</v>
      </c>
      <c r="F677" s="13">
        <v>16.876582239999998</v>
      </c>
      <c r="G677" s="67">
        <v>0</v>
      </c>
      <c r="H677" s="67">
        <v>0</v>
      </c>
      <c r="I677" s="13">
        <v>14.18807155</v>
      </c>
      <c r="J677" s="13">
        <v>2.6885106899999984</v>
      </c>
      <c r="K677" s="90">
        <v>15.459864020000001</v>
      </c>
      <c r="L677" s="61">
        <v>2028</v>
      </c>
      <c r="M677" s="90">
        <v>15.459864020000001</v>
      </c>
      <c r="N677" s="43" t="e">
        <f>VLOOKUP(C677,'[1]14 '!$D$16:$O$324,12,FALSE)</f>
        <v>#N/A</v>
      </c>
      <c r="O677" s="41" t="s">
        <v>42</v>
      </c>
      <c r="P677" s="13">
        <v>0</v>
      </c>
      <c r="Q677" s="13">
        <v>0</v>
      </c>
      <c r="R677" s="13">
        <v>0</v>
      </c>
      <c r="S677" s="13">
        <v>1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</row>
    <row r="678" spans="1:31" s="57" customFormat="1" ht="67.5" customHeight="1" x14ac:dyDescent="0.25">
      <c r="A678" s="2" t="s">
        <v>143</v>
      </c>
      <c r="B678" s="6" t="s">
        <v>54</v>
      </c>
      <c r="C678" s="8" t="s">
        <v>41</v>
      </c>
      <c r="D678" s="68">
        <v>0</v>
      </c>
      <c r="E678" s="40" t="s">
        <v>42</v>
      </c>
      <c r="F678" s="68">
        <v>0</v>
      </c>
      <c r="G678" s="68">
        <v>0</v>
      </c>
      <c r="H678" s="68">
        <v>0</v>
      </c>
      <c r="I678" s="68">
        <v>0</v>
      </c>
      <c r="J678" s="68">
        <v>0</v>
      </c>
      <c r="K678" s="69">
        <v>0</v>
      </c>
      <c r="L678" s="53" t="s">
        <v>42</v>
      </c>
      <c r="M678" s="69">
        <v>0</v>
      </c>
      <c r="N678" s="40" t="s">
        <v>42</v>
      </c>
      <c r="O678" s="36" t="s">
        <v>42</v>
      </c>
      <c r="P678" s="52">
        <v>0</v>
      </c>
      <c r="Q678" s="52">
        <v>0</v>
      </c>
      <c r="R678" s="52">
        <v>0</v>
      </c>
      <c r="S678" s="4">
        <v>0</v>
      </c>
      <c r="T678" s="52">
        <v>0</v>
      </c>
      <c r="U678" s="52">
        <v>0</v>
      </c>
      <c r="V678" s="52">
        <v>0</v>
      </c>
      <c r="W678" s="52">
        <v>0</v>
      </c>
      <c r="X678" s="52">
        <v>0</v>
      </c>
      <c r="Y678" s="52">
        <v>0</v>
      </c>
      <c r="Z678" s="52">
        <v>0</v>
      </c>
      <c r="AA678" s="52">
        <v>0</v>
      </c>
      <c r="AB678" s="52">
        <v>0</v>
      </c>
      <c r="AC678" s="52">
        <v>0</v>
      </c>
      <c r="AD678" s="52">
        <v>0</v>
      </c>
      <c r="AE678" s="52">
        <v>0</v>
      </c>
    </row>
    <row r="679" spans="1:31" s="57" customFormat="1" ht="67.5" customHeight="1" x14ac:dyDescent="0.25">
      <c r="A679" s="2" t="s">
        <v>144</v>
      </c>
      <c r="B679" s="1" t="s">
        <v>55</v>
      </c>
      <c r="C679" s="8" t="s">
        <v>41</v>
      </c>
      <c r="D679" s="68">
        <f>SUM(D680:D951)</f>
        <v>1989.3559964984649</v>
      </c>
      <c r="E679" s="40" t="s">
        <v>42</v>
      </c>
      <c r="F679" s="68">
        <f t="shared" ref="F679:K679" si="45">SUM(F680:F951)</f>
        <v>1724.226432044464</v>
      </c>
      <c r="G679" s="68">
        <f t="shared" si="45"/>
        <v>0</v>
      </c>
      <c r="H679" s="68">
        <f t="shared" si="45"/>
        <v>0</v>
      </c>
      <c r="I679" s="68">
        <f t="shared" si="45"/>
        <v>1058.4056616803866</v>
      </c>
      <c r="J679" s="68">
        <f t="shared" si="45"/>
        <v>665.82077036407713</v>
      </c>
      <c r="K679" s="68">
        <f t="shared" si="45"/>
        <v>1477.7917683453866</v>
      </c>
      <c r="L679" s="53" t="s">
        <v>42</v>
      </c>
      <c r="M679" s="68">
        <f>SUM(M680:M951)</f>
        <v>1151.5741936605386</v>
      </c>
      <c r="N679" s="40" t="s">
        <v>42</v>
      </c>
      <c r="O679" s="36" t="s">
        <v>42</v>
      </c>
      <c r="P679" s="52">
        <f t="shared" ref="P679:AE679" si="46">SUM(P680:P951)</f>
        <v>0</v>
      </c>
      <c r="Q679" s="52">
        <f t="shared" si="46"/>
        <v>0</v>
      </c>
      <c r="R679" s="52">
        <f t="shared" si="46"/>
        <v>0</v>
      </c>
      <c r="S679" s="52">
        <f t="shared" si="46"/>
        <v>406</v>
      </c>
      <c r="T679" s="52">
        <f t="shared" si="46"/>
        <v>0</v>
      </c>
      <c r="U679" s="52">
        <f t="shared" si="46"/>
        <v>0</v>
      </c>
      <c r="V679" s="52">
        <f t="shared" si="46"/>
        <v>0</v>
      </c>
      <c r="W679" s="52">
        <f t="shared" si="46"/>
        <v>0</v>
      </c>
      <c r="X679" s="52">
        <f t="shared" si="46"/>
        <v>0</v>
      </c>
      <c r="Y679" s="52">
        <f t="shared" si="46"/>
        <v>0</v>
      </c>
      <c r="Z679" s="52">
        <f t="shared" si="46"/>
        <v>0</v>
      </c>
      <c r="AA679" s="52">
        <f t="shared" si="46"/>
        <v>0</v>
      </c>
      <c r="AB679" s="52">
        <f t="shared" si="46"/>
        <v>0</v>
      </c>
      <c r="AC679" s="52">
        <f t="shared" si="46"/>
        <v>0</v>
      </c>
      <c r="AD679" s="52">
        <f t="shared" si="46"/>
        <v>0</v>
      </c>
      <c r="AE679" s="52">
        <f t="shared" si="46"/>
        <v>0</v>
      </c>
    </row>
    <row r="680" spans="1:31" ht="110.25" x14ac:dyDescent="0.25">
      <c r="A680" s="15" t="s">
        <v>144</v>
      </c>
      <c r="B680" s="16" t="s">
        <v>796</v>
      </c>
      <c r="C680" s="12" t="s">
        <v>486</v>
      </c>
      <c r="D680" s="13">
        <v>248.85624352000002</v>
      </c>
      <c r="E680" s="43" t="s">
        <v>110</v>
      </c>
      <c r="F680" s="13">
        <v>190.63943527000001</v>
      </c>
      <c r="G680" s="67">
        <v>0</v>
      </c>
      <c r="H680" s="67">
        <v>0</v>
      </c>
      <c r="I680" s="13">
        <v>0</v>
      </c>
      <c r="J680" s="13">
        <v>190.63943527000001</v>
      </c>
      <c r="K680" s="90">
        <v>170.93662012999999</v>
      </c>
      <c r="L680" s="42">
        <v>2023</v>
      </c>
      <c r="M680" s="90">
        <v>0</v>
      </c>
      <c r="N680" s="82" t="s">
        <v>488</v>
      </c>
      <c r="O680" s="41" t="s">
        <v>42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</row>
    <row r="681" spans="1:31" ht="67.5" customHeight="1" x14ac:dyDescent="0.25">
      <c r="A681" s="15" t="s">
        <v>144</v>
      </c>
      <c r="B681" s="16" t="s">
        <v>490</v>
      </c>
      <c r="C681" s="29" t="s">
        <v>441</v>
      </c>
      <c r="D681" s="13">
        <v>276.9869056</v>
      </c>
      <c r="E681" s="43" t="s">
        <v>110</v>
      </c>
      <c r="F681" s="13">
        <v>154.50274352</v>
      </c>
      <c r="G681" s="67">
        <v>0</v>
      </c>
      <c r="H681" s="67">
        <v>0</v>
      </c>
      <c r="I681" s="13">
        <v>0</v>
      </c>
      <c r="J681" s="13">
        <v>154.50274352</v>
      </c>
      <c r="K681" s="90">
        <v>156.50420383000002</v>
      </c>
      <c r="L681" s="42" t="s">
        <v>42</v>
      </c>
      <c r="M681" s="90">
        <v>0</v>
      </c>
      <c r="N681" s="43" t="s">
        <v>489</v>
      </c>
      <c r="O681" s="41" t="s">
        <v>42</v>
      </c>
      <c r="P681" s="13">
        <v>0</v>
      </c>
      <c r="Q681" s="13">
        <v>0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</row>
    <row r="682" spans="1:31" ht="31.5" x14ac:dyDescent="0.25">
      <c r="A682" s="15" t="s">
        <v>144</v>
      </c>
      <c r="B682" s="78" t="s">
        <v>1889</v>
      </c>
      <c r="C682" s="29" t="s">
        <v>1890</v>
      </c>
      <c r="D682" s="13">
        <v>162.6465</v>
      </c>
      <c r="E682" s="43" t="s">
        <v>2076</v>
      </c>
      <c r="F682" s="13">
        <v>114.9015</v>
      </c>
      <c r="G682" s="67">
        <v>0</v>
      </c>
      <c r="H682" s="67">
        <v>0</v>
      </c>
      <c r="I682" s="13">
        <v>95.751249999999999</v>
      </c>
      <c r="J682" s="13">
        <v>19.150249999999996</v>
      </c>
      <c r="K682" s="90">
        <v>95.751249999999999</v>
      </c>
      <c r="L682" s="42">
        <v>2021</v>
      </c>
      <c r="M682" s="90">
        <v>94.478515000000002</v>
      </c>
      <c r="N682" s="43" t="s">
        <v>90</v>
      </c>
      <c r="O682" s="41" t="s">
        <v>42</v>
      </c>
      <c r="P682" s="13">
        <v>0</v>
      </c>
      <c r="Q682" s="13">
        <v>0</v>
      </c>
      <c r="R682" s="13">
        <v>0</v>
      </c>
      <c r="S682" s="13">
        <v>2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</row>
    <row r="683" spans="1:31" ht="31.5" x14ac:dyDescent="0.25">
      <c r="A683" s="15" t="s">
        <v>144</v>
      </c>
      <c r="B683" s="78" t="s">
        <v>1891</v>
      </c>
      <c r="C683" s="29" t="s">
        <v>1892</v>
      </c>
      <c r="D683" s="13">
        <v>0</v>
      </c>
      <c r="E683" s="43" t="s">
        <v>110</v>
      </c>
      <c r="F683" s="13">
        <v>0</v>
      </c>
      <c r="G683" s="67">
        <v>0</v>
      </c>
      <c r="H683" s="67">
        <v>0</v>
      </c>
      <c r="I683" s="13">
        <v>0</v>
      </c>
      <c r="J683" s="13">
        <v>0</v>
      </c>
      <c r="K683" s="90">
        <v>0</v>
      </c>
      <c r="L683" s="42" t="s">
        <v>42</v>
      </c>
      <c r="M683" s="90">
        <v>0.36809694000000004</v>
      </c>
      <c r="N683" s="43" t="s">
        <v>91</v>
      </c>
      <c r="O683" s="41" t="s">
        <v>42</v>
      </c>
      <c r="P683" s="13">
        <v>0</v>
      </c>
      <c r="Q683" s="13">
        <v>0</v>
      </c>
      <c r="R683" s="13">
        <v>0</v>
      </c>
      <c r="S683" s="13">
        <v>2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</row>
    <row r="684" spans="1:31" ht="15.75" x14ac:dyDescent="0.25">
      <c r="A684" s="15" t="s">
        <v>144</v>
      </c>
      <c r="B684" s="78" t="s">
        <v>1893</v>
      </c>
      <c r="C684" s="29" t="s">
        <v>1894</v>
      </c>
      <c r="D684" s="13">
        <v>0.10199999999999999</v>
      </c>
      <c r="E684" s="43" t="s">
        <v>2076</v>
      </c>
      <c r="F684" s="13">
        <v>0.10199999999999999</v>
      </c>
      <c r="G684" s="67">
        <v>0</v>
      </c>
      <c r="H684" s="67">
        <v>0</v>
      </c>
      <c r="I684" s="13">
        <v>8.4999999999999992E-2</v>
      </c>
      <c r="J684" s="13">
        <v>1.7000000000000001E-2</v>
      </c>
      <c r="K684" s="90">
        <v>8.5000000000000006E-2</v>
      </c>
      <c r="L684" s="42">
        <v>2021</v>
      </c>
      <c r="M684" s="90">
        <v>9.8583799999999999E-2</v>
      </c>
      <c r="N684" s="43" t="s">
        <v>91</v>
      </c>
      <c r="O684" s="41" t="s">
        <v>42</v>
      </c>
      <c r="P684" s="13">
        <v>0</v>
      </c>
      <c r="Q684" s="13">
        <v>0</v>
      </c>
      <c r="R684" s="13">
        <v>0</v>
      </c>
      <c r="S684" s="13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</row>
    <row r="685" spans="1:31" ht="31.5" x14ac:dyDescent="0.25">
      <c r="A685" s="15" t="s">
        <v>144</v>
      </c>
      <c r="B685" s="78" t="s">
        <v>1895</v>
      </c>
      <c r="C685" s="29" t="s">
        <v>1896</v>
      </c>
      <c r="D685" s="13">
        <v>8.4</v>
      </c>
      <c r="E685" s="43" t="s">
        <v>2076</v>
      </c>
      <c r="F685" s="13">
        <v>8.4</v>
      </c>
      <c r="G685" s="67">
        <v>0</v>
      </c>
      <c r="H685" s="67">
        <v>0</v>
      </c>
      <c r="I685" s="13">
        <v>7</v>
      </c>
      <c r="J685" s="13">
        <v>1.4000000000000004</v>
      </c>
      <c r="K685" s="90">
        <v>7</v>
      </c>
      <c r="L685" s="42">
        <v>2020</v>
      </c>
      <c r="M685" s="90">
        <v>7</v>
      </c>
      <c r="N685" s="43" t="s">
        <v>90</v>
      </c>
      <c r="O685" s="41" t="s">
        <v>42</v>
      </c>
      <c r="P685" s="13">
        <v>0</v>
      </c>
      <c r="Q685" s="13">
        <v>0</v>
      </c>
      <c r="R685" s="13">
        <v>0</v>
      </c>
      <c r="S685" s="13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</row>
    <row r="686" spans="1:31" ht="15.75" x14ac:dyDescent="0.25">
      <c r="A686" s="15" t="s">
        <v>144</v>
      </c>
      <c r="B686" s="78" t="s">
        <v>1897</v>
      </c>
      <c r="C686" s="29" t="s">
        <v>1898</v>
      </c>
      <c r="D686" s="13">
        <v>0.93600000000000005</v>
      </c>
      <c r="E686" s="43" t="s">
        <v>2076</v>
      </c>
      <c r="F686" s="13">
        <v>0.93600000000000005</v>
      </c>
      <c r="G686" s="67">
        <v>0</v>
      </c>
      <c r="H686" s="67">
        <v>0</v>
      </c>
      <c r="I686" s="13">
        <v>0.78</v>
      </c>
      <c r="J686" s="13">
        <v>0.15600000000000003</v>
      </c>
      <c r="K686" s="90">
        <v>0.78</v>
      </c>
      <c r="L686" s="42">
        <v>2020</v>
      </c>
      <c r="M686" s="90">
        <v>0.78104249999999997</v>
      </c>
      <c r="N686" s="43" t="s">
        <v>90</v>
      </c>
      <c r="O686" s="41" t="s">
        <v>42</v>
      </c>
      <c r="P686" s="13">
        <v>0</v>
      </c>
      <c r="Q686" s="13">
        <v>0</v>
      </c>
      <c r="R686" s="13">
        <v>0</v>
      </c>
      <c r="S686" s="13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</row>
    <row r="687" spans="1:31" ht="78.75" x14ac:dyDescent="0.25">
      <c r="A687" s="15" t="s">
        <v>144</v>
      </c>
      <c r="B687" s="78" t="s">
        <v>1899</v>
      </c>
      <c r="C687" s="29" t="s">
        <v>1900</v>
      </c>
      <c r="D687" s="13">
        <v>0.52800000000000002</v>
      </c>
      <c r="E687" s="43" t="s">
        <v>2076</v>
      </c>
      <c r="F687" s="13">
        <v>0.52800000000000002</v>
      </c>
      <c r="G687" s="67">
        <v>0</v>
      </c>
      <c r="H687" s="67">
        <v>0</v>
      </c>
      <c r="I687" s="13">
        <v>0.44</v>
      </c>
      <c r="J687" s="13">
        <v>8.8000000000000023E-2</v>
      </c>
      <c r="K687" s="90">
        <v>0.44</v>
      </c>
      <c r="L687" s="42">
        <v>2020</v>
      </c>
      <c r="M687" s="90">
        <v>0.55906200000000006</v>
      </c>
      <c r="N687" s="43" t="s">
        <v>185</v>
      </c>
      <c r="O687" s="41" t="s">
        <v>42</v>
      </c>
      <c r="P687" s="13">
        <v>0</v>
      </c>
      <c r="Q687" s="13">
        <v>0</v>
      </c>
      <c r="R687" s="13">
        <v>0</v>
      </c>
      <c r="S687" s="13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</row>
    <row r="688" spans="1:31" ht="31.5" x14ac:dyDescent="0.25">
      <c r="A688" s="15" t="s">
        <v>144</v>
      </c>
      <c r="B688" s="78" t="s">
        <v>1901</v>
      </c>
      <c r="C688" s="29" t="s">
        <v>1902</v>
      </c>
      <c r="D688" s="13">
        <v>0.216</v>
      </c>
      <c r="E688" s="43" t="s">
        <v>2076</v>
      </c>
      <c r="F688" s="13">
        <v>0.216</v>
      </c>
      <c r="G688" s="67">
        <v>0</v>
      </c>
      <c r="H688" s="67">
        <v>0</v>
      </c>
      <c r="I688" s="13">
        <v>0.18</v>
      </c>
      <c r="J688" s="13">
        <v>3.6000000000000004E-2</v>
      </c>
      <c r="K688" s="90">
        <v>0.18</v>
      </c>
      <c r="L688" s="42">
        <v>2020</v>
      </c>
      <c r="M688" s="90">
        <v>0.18</v>
      </c>
      <c r="N688" s="43" t="s">
        <v>91</v>
      </c>
      <c r="O688" s="41" t="s">
        <v>42</v>
      </c>
      <c r="P688" s="13">
        <v>0</v>
      </c>
      <c r="Q688" s="13">
        <v>0</v>
      </c>
      <c r="R688" s="13">
        <v>0</v>
      </c>
      <c r="S688" s="13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</row>
    <row r="689" spans="1:31" ht="31.5" x14ac:dyDescent="0.25">
      <c r="A689" s="15" t="s">
        <v>144</v>
      </c>
      <c r="B689" s="78" t="s">
        <v>1903</v>
      </c>
      <c r="C689" s="29" t="s">
        <v>1904</v>
      </c>
      <c r="D689" s="13">
        <v>9.6977999999999995E-2</v>
      </c>
      <c r="E689" s="43" t="s">
        <v>2076</v>
      </c>
      <c r="F689" s="13">
        <v>9.6977999999999995E-2</v>
      </c>
      <c r="G689" s="67">
        <v>0</v>
      </c>
      <c r="H689" s="67">
        <v>0</v>
      </c>
      <c r="I689" s="13">
        <v>8.0814999999999998E-2</v>
      </c>
      <c r="J689" s="13">
        <v>1.6162999999999997E-2</v>
      </c>
      <c r="K689" s="90">
        <v>8.0814999999999998E-2</v>
      </c>
      <c r="L689" s="42">
        <v>2020</v>
      </c>
      <c r="M689" s="90">
        <v>0.08</v>
      </c>
      <c r="N689" s="43" t="s">
        <v>91</v>
      </c>
      <c r="O689" s="41" t="s">
        <v>42</v>
      </c>
      <c r="P689" s="13">
        <v>0</v>
      </c>
      <c r="Q689" s="13">
        <v>0</v>
      </c>
      <c r="R689" s="13">
        <v>0</v>
      </c>
      <c r="S689" s="13">
        <v>1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</row>
    <row r="690" spans="1:31" ht="31.5" x14ac:dyDescent="0.25">
      <c r="A690" s="15" t="s">
        <v>144</v>
      </c>
      <c r="B690" s="78" t="s">
        <v>1905</v>
      </c>
      <c r="C690" s="29" t="s">
        <v>1906</v>
      </c>
      <c r="D690" s="13">
        <v>0.24</v>
      </c>
      <c r="E690" s="43" t="s">
        <v>2076</v>
      </c>
      <c r="F690" s="13">
        <v>0.24</v>
      </c>
      <c r="G690" s="67">
        <v>0</v>
      </c>
      <c r="H690" s="67">
        <v>0</v>
      </c>
      <c r="I690" s="13">
        <v>0.2</v>
      </c>
      <c r="J690" s="13">
        <v>3.999999999999998E-2</v>
      </c>
      <c r="K690" s="90">
        <v>0.2</v>
      </c>
      <c r="L690" s="42">
        <v>2020</v>
      </c>
      <c r="M690" s="90">
        <v>0.2</v>
      </c>
      <c r="N690" s="43" t="s">
        <v>91</v>
      </c>
      <c r="O690" s="41" t="s">
        <v>42</v>
      </c>
      <c r="P690" s="13">
        <v>0</v>
      </c>
      <c r="Q690" s="13">
        <v>0</v>
      </c>
      <c r="R690" s="13">
        <v>0</v>
      </c>
      <c r="S690" s="13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</row>
    <row r="691" spans="1:31" ht="31.5" x14ac:dyDescent="0.25">
      <c r="A691" s="15" t="s">
        <v>144</v>
      </c>
      <c r="B691" s="78" t="s">
        <v>1907</v>
      </c>
      <c r="C691" s="29" t="s">
        <v>1908</v>
      </c>
      <c r="D691" s="13">
        <v>0.72</v>
      </c>
      <c r="E691" s="43" t="s">
        <v>2076</v>
      </c>
      <c r="F691" s="13">
        <v>0.72</v>
      </c>
      <c r="G691" s="67">
        <v>0</v>
      </c>
      <c r="H691" s="67">
        <v>0</v>
      </c>
      <c r="I691" s="13">
        <v>0.6</v>
      </c>
      <c r="J691" s="13">
        <v>0.12</v>
      </c>
      <c r="K691" s="90">
        <v>0.6</v>
      </c>
      <c r="L691" s="42">
        <v>2020</v>
      </c>
      <c r="M691" s="90">
        <v>1.2</v>
      </c>
      <c r="N691" s="43" t="s">
        <v>91</v>
      </c>
      <c r="O691" s="41" t="s">
        <v>42</v>
      </c>
      <c r="P691" s="13">
        <v>0</v>
      </c>
      <c r="Q691" s="13">
        <v>0</v>
      </c>
      <c r="R691" s="13">
        <v>0</v>
      </c>
      <c r="S691" s="13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</row>
    <row r="692" spans="1:31" ht="47.25" x14ac:dyDescent="0.25">
      <c r="A692" s="15" t="s">
        <v>144</v>
      </c>
      <c r="B692" s="78" t="s">
        <v>1909</v>
      </c>
      <c r="C692" s="29" t="s">
        <v>1910</v>
      </c>
      <c r="D692" s="13">
        <v>0.38663999999999998</v>
      </c>
      <c r="E692" s="43" t="s">
        <v>2076</v>
      </c>
      <c r="F692" s="13">
        <v>0.38663999999999998</v>
      </c>
      <c r="G692" s="67">
        <v>0</v>
      </c>
      <c r="H692" s="67">
        <v>0</v>
      </c>
      <c r="I692" s="13">
        <v>0.32219999999999999</v>
      </c>
      <c r="J692" s="13">
        <v>6.4439999999999997E-2</v>
      </c>
      <c r="K692" s="90">
        <v>0.32219999999999999</v>
      </c>
      <c r="L692" s="42">
        <v>2020</v>
      </c>
      <c r="M692" s="90">
        <v>0.27</v>
      </c>
      <c r="N692" s="43" t="s">
        <v>91</v>
      </c>
      <c r="O692" s="41" t="s">
        <v>42</v>
      </c>
      <c r="P692" s="13">
        <v>0</v>
      </c>
      <c r="Q692" s="13">
        <v>0</v>
      </c>
      <c r="R692" s="13">
        <v>0</v>
      </c>
      <c r="S692" s="13">
        <v>2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</row>
    <row r="693" spans="1:31" ht="31.5" x14ac:dyDescent="0.25">
      <c r="A693" s="15" t="s">
        <v>144</v>
      </c>
      <c r="B693" s="78" t="s">
        <v>1911</v>
      </c>
      <c r="C693" s="29" t="s">
        <v>1912</v>
      </c>
      <c r="D693" s="13">
        <v>0.29963519999999999</v>
      </c>
      <c r="E693" s="43" t="s">
        <v>2076</v>
      </c>
      <c r="F693" s="13">
        <v>0.29963519999999999</v>
      </c>
      <c r="G693" s="67">
        <v>0</v>
      </c>
      <c r="H693" s="67">
        <v>0</v>
      </c>
      <c r="I693" s="13">
        <v>0.249696</v>
      </c>
      <c r="J693" s="13">
        <v>4.9939199999999989E-2</v>
      </c>
      <c r="K693" s="90">
        <v>0.249696</v>
      </c>
      <c r="L693" s="42">
        <v>2020</v>
      </c>
      <c r="M693" s="90">
        <v>0.24</v>
      </c>
      <c r="N693" s="43" t="s">
        <v>91</v>
      </c>
      <c r="O693" s="41" t="s">
        <v>42</v>
      </c>
      <c r="P693" s="13">
        <v>0</v>
      </c>
      <c r="Q693" s="13">
        <v>0</v>
      </c>
      <c r="R693" s="13">
        <v>0</v>
      </c>
      <c r="S693" s="13">
        <v>3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</row>
    <row r="694" spans="1:31" ht="31.5" x14ac:dyDescent="0.25">
      <c r="A694" s="15" t="s">
        <v>144</v>
      </c>
      <c r="B694" s="78" t="s">
        <v>1913</v>
      </c>
      <c r="C694" s="29" t="s">
        <v>1914</v>
      </c>
      <c r="D694" s="13">
        <v>1.044</v>
      </c>
      <c r="E694" s="43" t="s">
        <v>2076</v>
      </c>
      <c r="F694" s="13">
        <v>1.044</v>
      </c>
      <c r="G694" s="67">
        <v>0</v>
      </c>
      <c r="H694" s="67">
        <v>0</v>
      </c>
      <c r="I694" s="13">
        <v>0.87</v>
      </c>
      <c r="J694" s="13">
        <v>0.17400000000000004</v>
      </c>
      <c r="K694" s="90">
        <v>0.87</v>
      </c>
      <c r="L694" s="42">
        <v>2020</v>
      </c>
      <c r="M694" s="90">
        <v>0.87</v>
      </c>
      <c r="N694" s="43" t="s">
        <v>91</v>
      </c>
      <c r="O694" s="41" t="s">
        <v>42</v>
      </c>
      <c r="P694" s="13">
        <v>0</v>
      </c>
      <c r="Q694" s="13">
        <v>0</v>
      </c>
      <c r="R694" s="13">
        <v>0</v>
      </c>
      <c r="S694" s="13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</row>
    <row r="695" spans="1:31" ht="31.5" x14ac:dyDescent="0.25">
      <c r="A695" s="15" t="s">
        <v>144</v>
      </c>
      <c r="B695" s="78" t="s">
        <v>1915</v>
      </c>
      <c r="C695" s="29" t="s">
        <v>1916</v>
      </c>
      <c r="D695" s="13">
        <v>1.044</v>
      </c>
      <c r="E695" s="43" t="s">
        <v>2076</v>
      </c>
      <c r="F695" s="13">
        <v>1.044</v>
      </c>
      <c r="G695" s="67">
        <v>0</v>
      </c>
      <c r="H695" s="67">
        <v>0</v>
      </c>
      <c r="I695" s="13">
        <v>0.87</v>
      </c>
      <c r="J695" s="13">
        <v>0.17400000000000004</v>
      </c>
      <c r="K695" s="90">
        <v>0.87</v>
      </c>
      <c r="L695" s="42">
        <v>2020</v>
      </c>
      <c r="M695" s="90">
        <v>0.87</v>
      </c>
      <c r="N695" s="43" t="s">
        <v>91</v>
      </c>
      <c r="O695" s="41" t="s">
        <v>42</v>
      </c>
      <c r="P695" s="13">
        <v>0</v>
      </c>
      <c r="Q695" s="13">
        <v>0</v>
      </c>
      <c r="R695" s="13">
        <v>0</v>
      </c>
      <c r="S695" s="13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</row>
    <row r="696" spans="1:31" ht="31.5" x14ac:dyDescent="0.25">
      <c r="A696" s="15" t="s">
        <v>144</v>
      </c>
      <c r="B696" s="78" t="s">
        <v>1917</v>
      </c>
      <c r="C696" s="29" t="s">
        <v>1918</v>
      </c>
      <c r="D696" s="13">
        <v>0.60200155</v>
      </c>
      <c r="E696" s="43" t="s">
        <v>2076</v>
      </c>
      <c r="F696" s="13">
        <v>0.60200155</v>
      </c>
      <c r="G696" s="67">
        <v>0</v>
      </c>
      <c r="H696" s="67">
        <v>0</v>
      </c>
      <c r="I696" s="13">
        <v>0.50166796000000002</v>
      </c>
      <c r="J696" s="13">
        <v>0.10033358999999997</v>
      </c>
      <c r="K696" s="90">
        <v>0.50166796000000002</v>
      </c>
      <c r="L696" s="42">
        <v>2020</v>
      </c>
      <c r="M696" s="90">
        <v>0.43848000000000004</v>
      </c>
      <c r="N696" s="43" t="s">
        <v>91</v>
      </c>
      <c r="O696" s="41" t="s">
        <v>42</v>
      </c>
      <c r="P696" s="13">
        <v>0</v>
      </c>
      <c r="Q696" s="13">
        <v>0</v>
      </c>
      <c r="R696" s="13">
        <v>0</v>
      </c>
      <c r="S696" s="13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</row>
    <row r="697" spans="1:31" ht="31.5" x14ac:dyDescent="0.25">
      <c r="A697" s="15" t="s">
        <v>144</v>
      </c>
      <c r="B697" s="78" t="s">
        <v>1919</v>
      </c>
      <c r="C697" s="29" t="s">
        <v>1920</v>
      </c>
      <c r="D697" s="13">
        <v>0.19731599999999999</v>
      </c>
      <c r="E697" s="43" t="s">
        <v>2076</v>
      </c>
      <c r="F697" s="13">
        <v>0.19731599999999999</v>
      </c>
      <c r="G697" s="67">
        <v>0</v>
      </c>
      <c r="H697" s="67">
        <v>0</v>
      </c>
      <c r="I697" s="13">
        <v>0.16442999999999999</v>
      </c>
      <c r="J697" s="13">
        <v>3.2885999999999999E-2</v>
      </c>
      <c r="K697" s="90">
        <v>0.16443000000000002</v>
      </c>
      <c r="L697" s="42">
        <v>2020</v>
      </c>
      <c r="M697" s="90">
        <v>0.16443000000000002</v>
      </c>
      <c r="N697" s="43" t="s">
        <v>91</v>
      </c>
      <c r="O697" s="41" t="s">
        <v>42</v>
      </c>
      <c r="P697" s="13">
        <v>0</v>
      </c>
      <c r="Q697" s="13">
        <v>0</v>
      </c>
      <c r="R697" s="13">
        <v>0</v>
      </c>
      <c r="S697" s="13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</row>
    <row r="698" spans="1:31" ht="31.5" x14ac:dyDescent="0.25">
      <c r="A698" s="15" t="s">
        <v>144</v>
      </c>
      <c r="B698" s="78" t="s">
        <v>1921</v>
      </c>
      <c r="C698" s="29" t="s">
        <v>1922</v>
      </c>
      <c r="D698" s="13">
        <v>1.8654837500000001</v>
      </c>
      <c r="E698" s="43" t="s">
        <v>2076</v>
      </c>
      <c r="F698" s="13">
        <v>1.8654837500000001</v>
      </c>
      <c r="G698" s="67">
        <v>0</v>
      </c>
      <c r="H698" s="67">
        <v>0</v>
      </c>
      <c r="I698" s="13">
        <v>1.55456979</v>
      </c>
      <c r="J698" s="13">
        <v>0.31091396000000016</v>
      </c>
      <c r="K698" s="90">
        <v>1.55456979</v>
      </c>
      <c r="L698" s="42">
        <v>2020</v>
      </c>
      <c r="M698" s="90">
        <v>1.55456979</v>
      </c>
      <c r="N698" s="43" t="s">
        <v>91</v>
      </c>
      <c r="O698" s="41" t="s">
        <v>42</v>
      </c>
      <c r="P698" s="13">
        <v>0</v>
      </c>
      <c r="Q698" s="13">
        <v>0</v>
      </c>
      <c r="R698" s="13">
        <v>0</v>
      </c>
      <c r="S698" s="13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</row>
    <row r="699" spans="1:31" ht="31.5" x14ac:dyDescent="0.25">
      <c r="A699" s="15" t="s">
        <v>144</v>
      </c>
      <c r="B699" s="78" t="s">
        <v>1923</v>
      </c>
      <c r="C699" s="29" t="s">
        <v>1924</v>
      </c>
      <c r="D699" s="13">
        <v>0.41990640000000001</v>
      </c>
      <c r="E699" s="43" t="s">
        <v>2076</v>
      </c>
      <c r="F699" s="13">
        <v>0.41990640000000001</v>
      </c>
      <c r="G699" s="67">
        <v>0</v>
      </c>
      <c r="H699" s="67">
        <v>0</v>
      </c>
      <c r="I699" s="13">
        <v>0.34992200000000001</v>
      </c>
      <c r="J699" s="13">
        <v>6.9984400000000002E-2</v>
      </c>
      <c r="K699" s="90">
        <v>0.34992200000000001</v>
      </c>
      <c r="L699" s="42">
        <v>2020</v>
      </c>
      <c r="M699" s="90">
        <v>0.4</v>
      </c>
      <c r="N699" s="43" t="s">
        <v>91</v>
      </c>
      <c r="O699" s="41" t="s">
        <v>42</v>
      </c>
      <c r="P699" s="13">
        <v>0</v>
      </c>
      <c r="Q699" s="13">
        <v>0</v>
      </c>
      <c r="R699" s="13">
        <v>0</v>
      </c>
      <c r="S699" s="13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</row>
    <row r="700" spans="1:31" ht="31.5" x14ac:dyDescent="0.25">
      <c r="A700" s="15" t="s">
        <v>144</v>
      </c>
      <c r="B700" s="78" t="s">
        <v>1925</v>
      </c>
      <c r="C700" s="29" t="s">
        <v>1926</v>
      </c>
      <c r="D700" s="13">
        <v>8.4999599999999995E-2</v>
      </c>
      <c r="E700" s="43" t="s">
        <v>2076</v>
      </c>
      <c r="F700" s="13">
        <v>8.4999599999999995E-2</v>
      </c>
      <c r="G700" s="67">
        <v>0</v>
      </c>
      <c r="H700" s="67">
        <v>0</v>
      </c>
      <c r="I700" s="13">
        <v>7.0832999999999993E-2</v>
      </c>
      <c r="J700" s="13">
        <v>1.4166600000000001E-2</v>
      </c>
      <c r="K700" s="90">
        <v>7.0832999999999993E-2</v>
      </c>
      <c r="L700" s="42">
        <v>2020</v>
      </c>
      <c r="M700" s="90">
        <v>0.8</v>
      </c>
      <c r="N700" s="43" t="s">
        <v>91</v>
      </c>
      <c r="O700" s="41" t="s">
        <v>42</v>
      </c>
      <c r="P700" s="13">
        <v>0</v>
      </c>
      <c r="Q700" s="13">
        <v>0</v>
      </c>
      <c r="R700" s="13">
        <v>0</v>
      </c>
      <c r="S700" s="13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</row>
    <row r="701" spans="1:31" ht="31.5" x14ac:dyDescent="0.25">
      <c r="A701" s="15" t="s">
        <v>144</v>
      </c>
      <c r="B701" s="78" t="s">
        <v>1927</v>
      </c>
      <c r="C701" s="29" t="s">
        <v>1928</v>
      </c>
      <c r="D701" s="13">
        <v>1.6121406200000001</v>
      </c>
      <c r="E701" s="43" t="s">
        <v>2076</v>
      </c>
      <c r="F701" s="13">
        <v>1.6121406200000001</v>
      </c>
      <c r="G701" s="67">
        <v>0</v>
      </c>
      <c r="H701" s="67">
        <v>0</v>
      </c>
      <c r="I701" s="13">
        <v>1.34345052</v>
      </c>
      <c r="J701" s="13">
        <v>0.26869010000000015</v>
      </c>
      <c r="K701" s="90">
        <v>1.3434505200000002</v>
      </c>
      <c r="L701" s="42">
        <v>2020</v>
      </c>
      <c r="M701" s="90">
        <v>2</v>
      </c>
      <c r="N701" s="43" t="s">
        <v>91</v>
      </c>
      <c r="O701" s="41" t="s">
        <v>42</v>
      </c>
      <c r="P701" s="13">
        <v>0</v>
      </c>
      <c r="Q701" s="13">
        <v>0</v>
      </c>
      <c r="R701" s="13">
        <v>0</v>
      </c>
      <c r="S701" s="13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</row>
    <row r="702" spans="1:31" ht="31.5" x14ac:dyDescent="0.25">
      <c r="A702" s="15" t="s">
        <v>144</v>
      </c>
      <c r="B702" s="78" t="s">
        <v>1929</v>
      </c>
      <c r="C702" s="29" t="s">
        <v>1930</v>
      </c>
      <c r="D702" s="13">
        <v>0.195882</v>
      </c>
      <c r="E702" s="43" t="s">
        <v>2076</v>
      </c>
      <c r="F702" s="13">
        <v>0.195882</v>
      </c>
      <c r="G702" s="67">
        <v>0</v>
      </c>
      <c r="H702" s="67">
        <v>0</v>
      </c>
      <c r="I702" s="13">
        <v>0.16323499999999999</v>
      </c>
      <c r="J702" s="13">
        <v>3.2647000000000009E-2</v>
      </c>
      <c r="K702" s="90">
        <v>0.16323500000000002</v>
      </c>
      <c r="L702" s="42">
        <v>2020</v>
      </c>
      <c r="M702" s="90">
        <v>0.12089000000000001</v>
      </c>
      <c r="N702" s="43" t="s">
        <v>91</v>
      </c>
      <c r="O702" s="41" t="s">
        <v>42</v>
      </c>
      <c r="P702" s="13">
        <v>0</v>
      </c>
      <c r="Q702" s="13">
        <v>0</v>
      </c>
      <c r="R702" s="13">
        <v>0</v>
      </c>
      <c r="S702" s="13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</row>
    <row r="703" spans="1:31" ht="31.5" x14ac:dyDescent="0.25">
      <c r="A703" s="15" t="s">
        <v>144</v>
      </c>
      <c r="B703" s="78" t="s">
        <v>1931</v>
      </c>
      <c r="C703" s="29" t="s">
        <v>1932</v>
      </c>
      <c r="D703" s="13">
        <v>7.4105999999999991E-2</v>
      </c>
      <c r="E703" s="43" t="s">
        <v>2076</v>
      </c>
      <c r="F703" s="13">
        <v>7.4105999999999991E-2</v>
      </c>
      <c r="G703" s="67">
        <v>0</v>
      </c>
      <c r="H703" s="67">
        <v>0</v>
      </c>
      <c r="I703" s="13">
        <v>6.1754999999999997E-2</v>
      </c>
      <c r="J703" s="13">
        <v>1.2350999999999994E-2</v>
      </c>
      <c r="K703" s="90">
        <v>6.1755000000000004E-2</v>
      </c>
      <c r="L703" s="42">
        <v>2020</v>
      </c>
      <c r="M703" s="90">
        <v>0.1</v>
      </c>
      <c r="N703" s="43" t="s">
        <v>91</v>
      </c>
      <c r="O703" s="41" t="s">
        <v>42</v>
      </c>
      <c r="P703" s="13">
        <v>0</v>
      </c>
      <c r="Q703" s="13">
        <v>0</v>
      </c>
      <c r="R703" s="13">
        <v>0</v>
      </c>
      <c r="S703" s="13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</row>
    <row r="704" spans="1:31" ht="31.5" x14ac:dyDescent="0.25">
      <c r="A704" s="15" t="s">
        <v>144</v>
      </c>
      <c r="B704" s="78" t="s">
        <v>1933</v>
      </c>
      <c r="C704" s="29" t="s">
        <v>1934</v>
      </c>
      <c r="D704" s="13">
        <v>0.19430639999999999</v>
      </c>
      <c r="E704" s="43" t="s">
        <v>2076</v>
      </c>
      <c r="F704" s="13">
        <v>0.19430639999999999</v>
      </c>
      <c r="G704" s="67">
        <v>0</v>
      </c>
      <c r="H704" s="67">
        <v>0</v>
      </c>
      <c r="I704" s="13">
        <v>0.16192200000000001</v>
      </c>
      <c r="J704" s="13">
        <v>3.238439999999998E-2</v>
      </c>
      <c r="K704" s="90">
        <v>0.16192200000000001</v>
      </c>
      <c r="L704" s="42">
        <v>2020</v>
      </c>
      <c r="M704" s="90">
        <v>0.1619217457627119</v>
      </c>
      <c r="N704" s="43" t="s">
        <v>91</v>
      </c>
      <c r="O704" s="41" t="s">
        <v>42</v>
      </c>
      <c r="P704" s="13">
        <v>0</v>
      </c>
      <c r="Q704" s="13">
        <v>0</v>
      </c>
      <c r="R704" s="13">
        <v>0</v>
      </c>
      <c r="S704" s="13">
        <v>1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</row>
    <row r="705" spans="1:31" ht="31.5" x14ac:dyDescent="0.25">
      <c r="A705" s="15" t="s">
        <v>144</v>
      </c>
      <c r="B705" s="78" t="s">
        <v>1935</v>
      </c>
      <c r="C705" s="29" t="s">
        <v>1936</v>
      </c>
      <c r="D705" s="13">
        <v>0.1176</v>
      </c>
      <c r="E705" s="43" t="s">
        <v>2076</v>
      </c>
      <c r="F705" s="13">
        <v>0.1176</v>
      </c>
      <c r="G705" s="67">
        <v>0</v>
      </c>
      <c r="H705" s="67">
        <v>0</v>
      </c>
      <c r="I705" s="13">
        <v>9.8000000000000004E-2</v>
      </c>
      <c r="J705" s="13">
        <v>1.9599999999999992E-2</v>
      </c>
      <c r="K705" s="90">
        <v>9.8000000000000004E-2</v>
      </c>
      <c r="L705" s="42">
        <v>2020</v>
      </c>
      <c r="M705" s="90">
        <v>9.8657718120805385E-2</v>
      </c>
      <c r="N705" s="43" t="s">
        <v>91</v>
      </c>
      <c r="O705" s="41" t="s">
        <v>42</v>
      </c>
      <c r="P705" s="13">
        <v>0</v>
      </c>
      <c r="Q705" s="13">
        <v>0</v>
      </c>
      <c r="R705" s="13">
        <v>0</v>
      </c>
      <c r="S705" s="13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</row>
    <row r="706" spans="1:31" ht="31.5" x14ac:dyDescent="0.25">
      <c r="A706" s="15" t="s">
        <v>144</v>
      </c>
      <c r="B706" s="78" t="s">
        <v>1937</v>
      </c>
      <c r="C706" s="29" t="s">
        <v>1938</v>
      </c>
      <c r="D706" s="13">
        <v>0.12359999999999999</v>
      </c>
      <c r="E706" s="43" t="s">
        <v>2076</v>
      </c>
      <c r="F706" s="13">
        <v>0.12359999999999999</v>
      </c>
      <c r="G706" s="67">
        <v>0</v>
      </c>
      <c r="H706" s="67">
        <v>0</v>
      </c>
      <c r="I706" s="13">
        <v>0.10299999999999999</v>
      </c>
      <c r="J706" s="13">
        <v>2.0599999999999993E-2</v>
      </c>
      <c r="K706" s="90">
        <v>0.10299999999999999</v>
      </c>
      <c r="L706" s="42">
        <v>2020</v>
      </c>
      <c r="M706" s="90">
        <v>0.10299999999999999</v>
      </c>
      <c r="N706" s="43" t="s">
        <v>91</v>
      </c>
      <c r="O706" s="41" t="s">
        <v>42</v>
      </c>
      <c r="P706" s="13">
        <v>0</v>
      </c>
      <c r="Q706" s="13">
        <v>0</v>
      </c>
      <c r="R706" s="13">
        <v>0</v>
      </c>
      <c r="S706" s="13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</row>
    <row r="707" spans="1:31" ht="31.5" x14ac:dyDescent="0.25">
      <c r="A707" s="15" t="s">
        <v>144</v>
      </c>
      <c r="B707" s="78" t="s">
        <v>1939</v>
      </c>
      <c r="C707" s="29" t="s">
        <v>1940</v>
      </c>
      <c r="D707" s="13">
        <v>7.9200000000000007E-2</v>
      </c>
      <c r="E707" s="43" t="s">
        <v>2076</v>
      </c>
      <c r="F707" s="13">
        <v>7.9200000000000007E-2</v>
      </c>
      <c r="G707" s="67">
        <v>0</v>
      </c>
      <c r="H707" s="67">
        <v>0</v>
      </c>
      <c r="I707" s="13">
        <v>6.6000000000000003E-2</v>
      </c>
      <c r="J707" s="13">
        <v>1.3200000000000003E-2</v>
      </c>
      <c r="K707" s="90">
        <v>6.6000000000000003E-2</v>
      </c>
      <c r="L707" s="42">
        <v>2020</v>
      </c>
      <c r="M707" s="90">
        <v>6.6000000000000003E-2</v>
      </c>
      <c r="N707" s="43" t="s">
        <v>91</v>
      </c>
      <c r="O707" s="41" t="s">
        <v>42</v>
      </c>
      <c r="P707" s="13">
        <v>0</v>
      </c>
      <c r="Q707" s="13">
        <v>0</v>
      </c>
      <c r="R707" s="13">
        <v>0</v>
      </c>
      <c r="S707" s="13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</row>
    <row r="708" spans="1:31" ht="15.75" x14ac:dyDescent="0.25">
      <c r="A708" s="15" t="s">
        <v>144</v>
      </c>
      <c r="B708" s="78" t="s">
        <v>1941</v>
      </c>
      <c r="C708" s="29" t="s">
        <v>1942</v>
      </c>
      <c r="D708" s="13">
        <v>0.1716</v>
      </c>
      <c r="E708" s="43" t="s">
        <v>2076</v>
      </c>
      <c r="F708" s="13">
        <v>0.1716</v>
      </c>
      <c r="G708" s="67">
        <v>0</v>
      </c>
      <c r="H708" s="67">
        <v>0</v>
      </c>
      <c r="I708" s="13">
        <v>0.14299999999999999</v>
      </c>
      <c r="J708" s="13">
        <v>2.8600000000000014E-2</v>
      </c>
      <c r="K708" s="90">
        <v>0.14299999999999999</v>
      </c>
      <c r="L708" s="42">
        <v>2020</v>
      </c>
      <c r="M708" s="90">
        <v>0.14395973154362418</v>
      </c>
      <c r="N708" s="43" t="s">
        <v>91</v>
      </c>
      <c r="O708" s="41" t="s">
        <v>42</v>
      </c>
      <c r="P708" s="13">
        <v>0</v>
      </c>
      <c r="Q708" s="13">
        <v>0</v>
      </c>
      <c r="R708" s="13">
        <v>0</v>
      </c>
      <c r="S708" s="13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</row>
    <row r="709" spans="1:31" ht="31.5" x14ac:dyDescent="0.25">
      <c r="A709" s="15" t="s">
        <v>144</v>
      </c>
      <c r="B709" s="78" t="s">
        <v>1943</v>
      </c>
      <c r="C709" s="29" t="s">
        <v>1944</v>
      </c>
      <c r="D709" s="13">
        <v>0.1716</v>
      </c>
      <c r="E709" s="43" t="s">
        <v>2076</v>
      </c>
      <c r="F709" s="13">
        <v>0.1716</v>
      </c>
      <c r="G709" s="67">
        <v>0</v>
      </c>
      <c r="H709" s="67">
        <v>0</v>
      </c>
      <c r="I709" s="13">
        <v>0.14299999999999999</v>
      </c>
      <c r="J709" s="13">
        <v>2.8600000000000014E-2</v>
      </c>
      <c r="K709" s="90">
        <v>0.14299999999999999</v>
      </c>
      <c r="L709" s="42">
        <v>2020</v>
      </c>
      <c r="M709" s="90">
        <v>0.14299999999999999</v>
      </c>
      <c r="N709" s="43" t="s">
        <v>91</v>
      </c>
      <c r="O709" s="41" t="s">
        <v>42</v>
      </c>
      <c r="P709" s="13">
        <v>0</v>
      </c>
      <c r="Q709" s="13">
        <v>0</v>
      </c>
      <c r="R709" s="13">
        <v>0</v>
      </c>
      <c r="S709" s="13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</row>
    <row r="710" spans="1:31" ht="15.75" x14ac:dyDescent="0.25">
      <c r="A710" s="15" t="s">
        <v>144</v>
      </c>
      <c r="B710" s="78" t="s">
        <v>1945</v>
      </c>
      <c r="C710" s="29" t="s">
        <v>1946</v>
      </c>
      <c r="D710" s="13">
        <v>0.1716</v>
      </c>
      <c r="E710" s="43" t="s">
        <v>2076</v>
      </c>
      <c r="F710" s="13">
        <v>0.1716</v>
      </c>
      <c r="G710" s="67">
        <v>0</v>
      </c>
      <c r="H710" s="67">
        <v>0</v>
      </c>
      <c r="I710" s="13">
        <v>0.14299999999999999</v>
      </c>
      <c r="J710" s="13">
        <v>2.8600000000000014E-2</v>
      </c>
      <c r="K710" s="90">
        <v>0.14299999999999999</v>
      </c>
      <c r="L710" s="42">
        <v>2020</v>
      </c>
      <c r="M710" s="90">
        <v>0.14299999999999999</v>
      </c>
      <c r="N710" s="43" t="s">
        <v>91</v>
      </c>
      <c r="O710" s="41" t="s">
        <v>42</v>
      </c>
      <c r="P710" s="13">
        <v>0</v>
      </c>
      <c r="Q710" s="13">
        <v>0</v>
      </c>
      <c r="R710" s="13">
        <v>0</v>
      </c>
      <c r="S710" s="13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</row>
    <row r="711" spans="1:31" ht="31.5" x14ac:dyDescent="0.25">
      <c r="A711" s="15" t="s">
        <v>144</v>
      </c>
      <c r="B711" s="78" t="s">
        <v>1947</v>
      </c>
      <c r="C711" s="29" t="s">
        <v>1948</v>
      </c>
      <c r="D711" s="13">
        <v>3.1920000000000002</v>
      </c>
      <c r="E711" s="43" t="s">
        <v>2076</v>
      </c>
      <c r="F711" s="13">
        <v>3.1920000000000002</v>
      </c>
      <c r="G711" s="67">
        <v>0</v>
      </c>
      <c r="H711" s="67">
        <v>0</v>
      </c>
      <c r="I711" s="13">
        <v>2.66</v>
      </c>
      <c r="J711" s="13">
        <v>0.53200000000000003</v>
      </c>
      <c r="K711" s="90">
        <v>2.66</v>
      </c>
      <c r="L711" s="42">
        <v>2020</v>
      </c>
      <c r="M711" s="90">
        <v>2.66</v>
      </c>
      <c r="N711" s="43" t="s">
        <v>91</v>
      </c>
      <c r="O711" s="41" t="s">
        <v>42</v>
      </c>
      <c r="P711" s="13">
        <v>0</v>
      </c>
      <c r="Q711" s="13">
        <v>0</v>
      </c>
      <c r="R711" s="13">
        <v>0</v>
      </c>
      <c r="S711" s="13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</row>
    <row r="712" spans="1:31" ht="31.5" x14ac:dyDescent="0.25">
      <c r="A712" s="15" t="s">
        <v>144</v>
      </c>
      <c r="B712" s="78" t="s">
        <v>1949</v>
      </c>
      <c r="C712" s="29" t="s">
        <v>1950</v>
      </c>
      <c r="D712" s="13">
        <v>0.1632432</v>
      </c>
      <c r="E712" s="43" t="s">
        <v>2076</v>
      </c>
      <c r="F712" s="13">
        <v>0.1632432</v>
      </c>
      <c r="G712" s="67">
        <v>0</v>
      </c>
      <c r="H712" s="67">
        <v>0</v>
      </c>
      <c r="I712" s="13">
        <v>0.13603599999999999</v>
      </c>
      <c r="J712" s="13">
        <v>2.7207200000000015E-2</v>
      </c>
      <c r="K712" s="90">
        <v>0.13603599999999999</v>
      </c>
      <c r="L712" s="42">
        <v>2020</v>
      </c>
      <c r="M712" s="90">
        <v>0.13400000000000001</v>
      </c>
      <c r="N712" s="43" t="s">
        <v>91</v>
      </c>
      <c r="O712" s="41" t="s">
        <v>42</v>
      </c>
      <c r="P712" s="13">
        <v>0</v>
      </c>
      <c r="Q712" s="13">
        <v>0</v>
      </c>
      <c r="R712" s="13">
        <v>0</v>
      </c>
      <c r="S712" s="13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</row>
    <row r="713" spans="1:31" ht="31.5" x14ac:dyDescent="0.25">
      <c r="A713" s="15" t="s">
        <v>144</v>
      </c>
      <c r="B713" s="78" t="s">
        <v>1951</v>
      </c>
      <c r="C713" s="29" t="s">
        <v>1952</v>
      </c>
      <c r="D713" s="13">
        <v>0.11640164</v>
      </c>
      <c r="E713" s="43" t="s">
        <v>2076</v>
      </c>
      <c r="F713" s="13">
        <v>0.11640164</v>
      </c>
      <c r="G713" s="67">
        <v>0</v>
      </c>
      <c r="H713" s="67">
        <v>0</v>
      </c>
      <c r="I713" s="13">
        <v>9.7001370000000003E-2</v>
      </c>
      <c r="J713" s="13">
        <v>1.9400269999999997E-2</v>
      </c>
      <c r="K713" s="90">
        <v>9.700136999999999E-2</v>
      </c>
      <c r="L713" s="42">
        <v>2020</v>
      </c>
      <c r="M713" s="90">
        <v>0.109</v>
      </c>
      <c r="N713" s="43" t="s">
        <v>91</v>
      </c>
      <c r="O713" s="41" t="s">
        <v>42</v>
      </c>
      <c r="P713" s="13">
        <v>0</v>
      </c>
      <c r="Q713" s="13">
        <v>0</v>
      </c>
      <c r="R713" s="13">
        <v>0</v>
      </c>
      <c r="S713" s="13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</row>
    <row r="714" spans="1:31" ht="31.5" x14ac:dyDescent="0.25">
      <c r="A714" s="15" t="s">
        <v>144</v>
      </c>
      <c r="B714" s="78" t="s">
        <v>1953</v>
      </c>
      <c r="C714" s="29" t="s">
        <v>1954</v>
      </c>
      <c r="D714" s="13">
        <v>0.51695639999999998</v>
      </c>
      <c r="E714" s="43" t="s">
        <v>2076</v>
      </c>
      <c r="F714" s="13">
        <v>0.51695639999999998</v>
      </c>
      <c r="G714" s="67">
        <v>0</v>
      </c>
      <c r="H714" s="67">
        <v>0</v>
      </c>
      <c r="I714" s="13">
        <v>0.43079699999999999</v>
      </c>
      <c r="J714" s="13">
        <v>8.6159399999999997E-2</v>
      </c>
      <c r="K714" s="90">
        <v>0.43079700000000004</v>
      </c>
      <c r="L714" s="42">
        <v>2020</v>
      </c>
      <c r="M714" s="90">
        <v>0.314</v>
      </c>
      <c r="N714" s="43" t="s">
        <v>91</v>
      </c>
      <c r="O714" s="41" t="s">
        <v>42</v>
      </c>
      <c r="P714" s="13">
        <v>0</v>
      </c>
      <c r="Q714" s="13">
        <v>0</v>
      </c>
      <c r="R714" s="13">
        <v>0</v>
      </c>
      <c r="S714" s="13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</row>
    <row r="715" spans="1:31" ht="31.5" x14ac:dyDescent="0.25">
      <c r="A715" s="15" t="s">
        <v>144</v>
      </c>
      <c r="B715" s="78" t="s">
        <v>1955</v>
      </c>
      <c r="C715" s="29" t="s">
        <v>1956</v>
      </c>
      <c r="D715" s="13">
        <v>7.71236E-2</v>
      </c>
      <c r="E715" s="43" t="s">
        <v>2076</v>
      </c>
      <c r="F715" s="13">
        <v>7.71236E-2</v>
      </c>
      <c r="G715" s="67">
        <v>0</v>
      </c>
      <c r="H715" s="67">
        <v>0</v>
      </c>
      <c r="I715" s="13">
        <v>6.4269670000000001E-2</v>
      </c>
      <c r="J715" s="13">
        <v>1.285393E-2</v>
      </c>
      <c r="K715" s="90">
        <v>6.4269670000000001E-2</v>
      </c>
      <c r="L715" s="42">
        <v>2020</v>
      </c>
      <c r="M715" s="90">
        <v>0.111</v>
      </c>
      <c r="N715" s="43" t="s">
        <v>91</v>
      </c>
      <c r="O715" s="41" t="s">
        <v>42</v>
      </c>
      <c r="P715" s="13">
        <v>0</v>
      </c>
      <c r="Q715" s="13">
        <v>0</v>
      </c>
      <c r="R715" s="13">
        <v>0</v>
      </c>
      <c r="S715" s="13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</row>
    <row r="716" spans="1:31" ht="15.75" x14ac:dyDescent="0.25">
      <c r="A716" s="15" t="s">
        <v>144</v>
      </c>
      <c r="B716" s="78" t="s">
        <v>1957</v>
      </c>
      <c r="C716" s="29" t="s">
        <v>1958</v>
      </c>
      <c r="D716" s="13">
        <v>0.10557647000000001</v>
      </c>
      <c r="E716" s="43" t="s">
        <v>2076</v>
      </c>
      <c r="F716" s="13">
        <v>0.10557647000000001</v>
      </c>
      <c r="G716" s="67">
        <v>0</v>
      </c>
      <c r="H716" s="67">
        <v>0</v>
      </c>
      <c r="I716" s="13">
        <v>8.7980390000000006E-2</v>
      </c>
      <c r="J716" s="13">
        <v>1.759608E-2</v>
      </c>
      <c r="K716" s="90">
        <v>8.7980390000000006E-2</v>
      </c>
      <c r="L716" s="42">
        <v>2020</v>
      </c>
      <c r="M716" s="90">
        <v>5.8000000000000003E-2</v>
      </c>
      <c r="N716" s="43" t="s">
        <v>91</v>
      </c>
      <c r="O716" s="41" t="s">
        <v>42</v>
      </c>
      <c r="P716" s="13">
        <v>0</v>
      </c>
      <c r="Q716" s="13">
        <v>0</v>
      </c>
      <c r="R716" s="13">
        <v>0</v>
      </c>
      <c r="S716" s="13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</row>
    <row r="717" spans="1:31" ht="15.75" x14ac:dyDescent="0.25">
      <c r="A717" s="15" t="s">
        <v>144</v>
      </c>
      <c r="B717" s="78" t="s">
        <v>1959</v>
      </c>
      <c r="C717" s="29" t="s">
        <v>1960</v>
      </c>
      <c r="D717" s="13">
        <v>0.18546665999999998</v>
      </c>
      <c r="E717" s="43" t="s">
        <v>2076</v>
      </c>
      <c r="F717" s="13">
        <v>0.18546665999999998</v>
      </c>
      <c r="G717" s="67">
        <v>0</v>
      </c>
      <c r="H717" s="67">
        <v>0</v>
      </c>
      <c r="I717" s="13">
        <v>0.15455555000000001</v>
      </c>
      <c r="J717" s="13">
        <v>3.0911109999999964E-2</v>
      </c>
      <c r="K717" s="90">
        <v>0.15455554999999999</v>
      </c>
      <c r="L717" s="42">
        <v>2020</v>
      </c>
      <c r="M717" s="90">
        <v>0.17100000000000001</v>
      </c>
      <c r="N717" s="43" t="s">
        <v>91</v>
      </c>
      <c r="O717" s="41" t="s">
        <v>42</v>
      </c>
      <c r="P717" s="13">
        <v>0</v>
      </c>
      <c r="Q717" s="13">
        <v>0</v>
      </c>
      <c r="R717" s="13">
        <v>0</v>
      </c>
      <c r="S717" s="13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</row>
    <row r="718" spans="1:31" ht="15.75" x14ac:dyDescent="0.25">
      <c r="A718" s="15" t="s">
        <v>144</v>
      </c>
      <c r="B718" s="78" t="s">
        <v>1961</v>
      </c>
      <c r="C718" s="29" t="s">
        <v>1962</v>
      </c>
      <c r="D718" s="13">
        <v>8.0399999999999999E-2</v>
      </c>
      <c r="E718" s="43" t="s">
        <v>2076</v>
      </c>
      <c r="F718" s="13">
        <v>8.0399999999999999E-2</v>
      </c>
      <c r="G718" s="67">
        <v>0</v>
      </c>
      <c r="H718" s="67">
        <v>0</v>
      </c>
      <c r="I718" s="13">
        <v>6.7000000000000004E-2</v>
      </c>
      <c r="J718" s="13">
        <v>1.3399999999999995E-2</v>
      </c>
      <c r="K718" s="90">
        <v>6.7000000000000004E-2</v>
      </c>
      <c r="L718" s="42">
        <v>2020</v>
      </c>
      <c r="M718" s="90">
        <v>6.7000000000000004E-2</v>
      </c>
      <c r="N718" s="43" t="s">
        <v>91</v>
      </c>
      <c r="O718" s="41" t="s">
        <v>42</v>
      </c>
      <c r="P718" s="13">
        <v>0</v>
      </c>
      <c r="Q718" s="13">
        <v>0</v>
      </c>
      <c r="R718" s="13">
        <v>0</v>
      </c>
      <c r="S718" s="13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</row>
    <row r="719" spans="1:31" ht="31.5" x14ac:dyDescent="0.25">
      <c r="A719" s="15" t="s">
        <v>144</v>
      </c>
      <c r="B719" s="78" t="s">
        <v>1963</v>
      </c>
      <c r="C719" s="29" t="s">
        <v>1964</v>
      </c>
      <c r="D719" s="13">
        <v>0.37837900000000002</v>
      </c>
      <c r="E719" s="43" t="s">
        <v>2076</v>
      </c>
      <c r="F719" s="13">
        <v>0.37837900000000002</v>
      </c>
      <c r="G719" s="67">
        <v>0</v>
      </c>
      <c r="H719" s="67">
        <v>0</v>
      </c>
      <c r="I719" s="13">
        <v>0.31531583000000002</v>
      </c>
      <c r="J719" s="13">
        <v>6.3063170000000002E-2</v>
      </c>
      <c r="K719" s="90">
        <v>0.31531583000000002</v>
      </c>
      <c r="L719" s="42">
        <v>2020</v>
      </c>
      <c r="M719" s="90">
        <v>0.49299999999999999</v>
      </c>
      <c r="N719" s="43" t="s">
        <v>91</v>
      </c>
      <c r="O719" s="41" t="s">
        <v>42</v>
      </c>
      <c r="P719" s="13">
        <v>0</v>
      </c>
      <c r="Q719" s="13">
        <v>0</v>
      </c>
      <c r="R719" s="13">
        <v>0</v>
      </c>
      <c r="S719" s="13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</row>
    <row r="720" spans="1:31" ht="31.5" x14ac:dyDescent="0.25">
      <c r="A720" s="15" t="s">
        <v>144</v>
      </c>
      <c r="B720" s="78" t="s">
        <v>1965</v>
      </c>
      <c r="C720" s="29" t="s">
        <v>1966</v>
      </c>
      <c r="D720" s="13">
        <v>1.0403712000000001</v>
      </c>
      <c r="E720" s="43" t="s">
        <v>2076</v>
      </c>
      <c r="F720" s="13">
        <v>1.0403712000000001</v>
      </c>
      <c r="G720" s="67">
        <v>0</v>
      </c>
      <c r="H720" s="67">
        <v>0</v>
      </c>
      <c r="I720" s="13">
        <v>0.86697599999999997</v>
      </c>
      <c r="J720" s="13">
        <v>0.17339520000000008</v>
      </c>
      <c r="K720" s="90">
        <v>0.86697599999999997</v>
      </c>
      <c r="L720" s="42">
        <v>2020</v>
      </c>
      <c r="M720" s="90">
        <v>0.86899999999999999</v>
      </c>
      <c r="N720" s="43" t="s">
        <v>91</v>
      </c>
      <c r="O720" s="41" t="s">
        <v>42</v>
      </c>
      <c r="P720" s="13">
        <v>0</v>
      </c>
      <c r="Q720" s="13">
        <v>0</v>
      </c>
      <c r="R720" s="13">
        <v>0</v>
      </c>
      <c r="S720" s="13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</row>
    <row r="721" spans="1:31" ht="31.5" x14ac:dyDescent="0.25">
      <c r="A721" s="15" t="s">
        <v>144</v>
      </c>
      <c r="B721" s="78" t="s">
        <v>1967</v>
      </c>
      <c r="C721" s="29" t="s">
        <v>1968</v>
      </c>
      <c r="D721" s="13">
        <v>0.154422</v>
      </c>
      <c r="E721" s="43" t="s">
        <v>2076</v>
      </c>
      <c r="F721" s="13">
        <v>0.154422</v>
      </c>
      <c r="G721" s="67">
        <v>0</v>
      </c>
      <c r="H721" s="67">
        <v>0</v>
      </c>
      <c r="I721" s="13">
        <v>0.12868499999999999</v>
      </c>
      <c r="J721" s="13">
        <v>2.573700000000001E-2</v>
      </c>
      <c r="K721" s="90">
        <v>0.12868499999999999</v>
      </c>
      <c r="L721" s="42">
        <v>2020</v>
      </c>
      <c r="M721" s="90">
        <v>0.13700000000000001</v>
      </c>
      <c r="N721" s="43" t="s">
        <v>91</v>
      </c>
      <c r="O721" s="41" t="s">
        <v>42</v>
      </c>
      <c r="P721" s="13">
        <v>0</v>
      </c>
      <c r="Q721" s="13">
        <v>0</v>
      </c>
      <c r="R721" s="13">
        <v>0</v>
      </c>
      <c r="S721" s="13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</row>
    <row r="722" spans="1:31" ht="31.5" x14ac:dyDescent="0.25">
      <c r="A722" s="15" t="s">
        <v>144</v>
      </c>
      <c r="B722" s="78" t="s">
        <v>1969</v>
      </c>
      <c r="C722" s="29" t="s">
        <v>1970</v>
      </c>
      <c r="D722" s="13">
        <v>0.17846400000000001</v>
      </c>
      <c r="E722" s="43" t="s">
        <v>2076</v>
      </c>
      <c r="F722" s="13">
        <v>0.17846400000000001</v>
      </c>
      <c r="G722" s="67">
        <v>0</v>
      </c>
      <c r="H722" s="67">
        <v>0</v>
      </c>
      <c r="I722" s="13">
        <v>0.14871999999999999</v>
      </c>
      <c r="J722" s="13">
        <v>2.974400000000002E-2</v>
      </c>
      <c r="K722" s="90">
        <v>0.14871999999999999</v>
      </c>
      <c r="L722" s="42">
        <v>2020</v>
      </c>
      <c r="M722" s="90">
        <v>0.17100000000000001</v>
      </c>
      <c r="N722" s="43" t="s">
        <v>91</v>
      </c>
      <c r="O722" s="41" t="s">
        <v>42</v>
      </c>
      <c r="P722" s="13">
        <v>0</v>
      </c>
      <c r="Q722" s="13">
        <v>0</v>
      </c>
      <c r="R722" s="13">
        <v>0</v>
      </c>
      <c r="S722" s="13">
        <v>1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</row>
    <row r="723" spans="1:31" ht="31.5" x14ac:dyDescent="0.25">
      <c r="A723" s="15" t="s">
        <v>144</v>
      </c>
      <c r="B723" s="78" t="s">
        <v>1971</v>
      </c>
      <c r="C723" s="29" t="s">
        <v>1972</v>
      </c>
      <c r="D723" s="13">
        <v>6.5469999999999997</v>
      </c>
      <c r="E723" s="43" t="s">
        <v>2076</v>
      </c>
      <c r="F723" s="13">
        <v>6.5469999999999997</v>
      </c>
      <c r="G723" s="67">
        <v>0</v>
      </c>
      <c r="H723" s="67">
        <v>0</v>
      </c>
      <c r="I723" s="13">
        <v>6.5469999999999997</v>
      </c>
      <c r="J723" s="13">
        <v>0</v>
      </c>
      <c r="K723" s="90">
        <v>6.5469999999999997</v>
      </c>
      <c r="L723" s="42">
        <v>2020</v>
      </c>
      <c r="M723" s="90">
        <v>6.6</v>
      </c>
      <c r="N723" s="43" t="s">
        <v>90</v>
      </c>
      <c r="O723" s="41" t="s">
        <v>42</v>
      </c>
      <c r="P723" s="13">
        <v>0</v>
      </c>
      <c r="Q723" s="13">
        <v>0</v>
      </c>
      <c r="R723" s="13">
        <v>0</v>
      </c>
      <c r="S723" s="13">
        <v>1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</row>
    <row r="724" spans="1:31" ht="15.75" x14ac:dyDescent="0.25">
      <c r="A724" s="15" t="s">
        <v>144</v>
      </c>
      <c r="B724" s="78" t="s">
        <v>1973</v>
      </c>
      <c r="C724" s="29" t="s">
        <v>1974</v>
      </c>
      <c r="D724" s="13">
        <v>1.8480000000000001</v>
      </c>
      <c r="E724" s="43" t="s">
        <v>2076</v>
      </c>
      <c r="F724" s="13">
        <v>1.8480000000000001</v>
      </c>
      <c r="G724" s="67">
        <v>0</v>
      </c>
      <c r="H724" s="67">
        <v>0</v>
      </c>
      <c r="I724" s="13">
        <v>1.54</v>
      </c>
      <c r="J724" s="13">
        <v>0.30800000000000005</v>
      </c>
      <c r="K724" s="90">
        <v>1.54</v>
      </c>
      <c r="L724" s="42">
        <v>2020</v>
      </c>
      <c r="M724" s="90">
        <v>1.54</v>
      </c>
      <c r="N724" s="43" t="s">
        <v>90</v>
      </c>
      <c r="O724" s="41" t="s">
        <v>42</v>
      </c>
      <c r="P724" s="13">
        <v>0</v>
      </c>
      <c r="Q724" s="13">
        <v>0</v>
      </c>
      <c r="R724" s="13">
        <v>0</v>
      </c>
      <c r="S724" s="13">
        <v>2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</row>
    <row r="725" spans="1:31" ht="15.75" x14ac:dyDescent="0.25">
      <c r="A725" s="15" t="s">
        <v>144</v>
      </c>
      <c r="B725" s="78" t="s">
        <v>1975</v>
      </c>
      <c r="C725" s="29" t="s">
        <v>1976</v>
      </c>
      <c r="D725" s="13">
        <v>11.513271550000002</v>
      </c>
      <c r="E725" s="43" t="s">
        <v>2076</v>
      </c>
      <c r="F725" s="13">
        <v>11.513271550000002</v>
      </c>
      <c r="G725" s="67">
        <v>0</v>
      </c>
      <c r="H725" s="67">
        <v>0</v>
      </c>
      <c r="I725" s="13">
        <v>9.5943929499999996</v>
      </c>
      <c r="J725" s="13">
        <v>1.9188786000000024</v>
      </c>
      <c r="K725" s="90">
        <v>9.5943929600000004</v>
      </c>
      <c r="L725" s="42">
        <v>2020</v>
      </c>
      <c r="M725" s="90">
        <v>9.8000000000000007</v>
      </c>
      <c r="N725" s="43" t="s">
        <v>90</v>
      </c>
      <c r="O725" s="41" t="s">
        <v>42</v>
      </c>
      <c r="P725" s="13">
        <v>0</v>
      </c>
      <c r="Q725" s="13">
        <v>0</v>
      </c>
      <c r="R725" s="13">
        <v>0</v>
      </c>
      <c r="S725" s="13">
        <v>1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</row>
    <row r="726" spans="1:31" ht="15.75" x14ac:dyDescent="0.25">
      <c r="A726" s="15" t="s">
        <v>144</v>
      </c>
      <c r="B726" s="78" t="s">
        <v>1977</v>
      </c>
      <c r="C726" s="29" t="s">
        <v>1978</v>
      </c>
      <c r="D726" s="13">
        <v>6.516</v>
      </c>
      <c r="E726" s="43" t="s">
        <v>2076</v>
      </c>
      <c r="F726" s="13">
        <v>6.516</v>
      </c>
      <c r="G726" s="67">
        <v>0</v>
      </c>
      <c r="H726" s="67">
        <v>0</v>
      </c>
      <c r="I726" s="13">
        <v>5.43</v>
      </c>
      <c r="J726" s="13">
        <v>1.0860000000000003</v>
      </c>
      <c r="K726" s="90">
        <v>5.43</v>
      </c>
      <c r="L726" s="42">
        <v>2020</v>
      </c>
      <c r="M726" s="90">
        <v>5.48</v>
      </c>
      <c r="N726" s="43" t="s">
        <v>90</v>
      </c>
      <c r="O726" s="41" t="s">
        <v>42</v>
      </c>
      <c r="P726" s="13">
        <v>0</v>
      </c>
      <c r="Q726" s="13">
        <v>0</v>
      </c>
      <c r="R726" s="13">
        <v>0</v>
      </c>
      <c r="S726" s="13">
        <v>1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</row>
    <row r="727" spans="1:31" ht="31.5" x14ac:dyDescent="0.25">
      <c r="A727" s="15" t="s">
        <v>144</v>
      </c>
      <c r="B727" s="78" t="s">
        <v>1979</v>
      </c>
      <c r="C727" s="29" t="s">
        <v>1980</v>
      </c>
      <c r="D727" s="13">
        <v>0.18786000000000003</v>
      </c>
      <c r="E727" s="43" t="s">
        <v>2076</v>
      </c>
      <c r="F727" s="13">
        <v>0.18786000000000003</v>
      </c>
      <c r="G727" s="67">
        <v>0</v>
      </c>
      <c r="H727" s="67">
        <v>0</v>
      </c>
      <c r="I727" s="13">
        <v>0.15654999999999999</v>
      </c>
      <c r="J727" s="13">
        <v>3.1310000000000032E-2</v>
      </c>
      <c r="K727" s="90">
        <v>0.15654999999999999</v>
      </c>
      <c r="L727" s="42">
        <v>2020</v>
      </c>
      <c r="M727" s="90">
        <v>0.15655000000000002</v>
      </c>
      <c r="N727" s="43" t="s">
        <v>91</v>
      </c>
      <c r="O727" s="41" t="s">
        <v>42</v>
      </c>
      <c r="P727" s="13">
        <v>0</v>
      </c>
      <c r="Q727" s="13">
        <v>0</v>
      </c>
      <c r="R727" s="13">
        <v>0</v>
      </c>
      <c r="S727" s="13">
        <v>1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</row>
    <row r="728" spans="1:31" ht="31.5" x14ac:dyDescent="0.25">
      <c r="A728" s="15" t="s">
        <v>144</v>
      </c>
      <c r="B728" s="78" t="s">
        <v>1981</v>
      </c>
      <c r="C728" s="29" t="s">
        <v>1982</v>
      </c>
      <c r="D728" s="13">
        <v>0.29677999999999999</v>
      </c>
      <c r="E728" s="43" t="s">
        <v>2076</v>
      </c>
      <c r="F728" s="13">
        <v>0.29677999999999999</v>
      </c>
      <c r="G728" s="67">
        <v>0</v>
      </c>
      <c r="H728" s="67">
        <v>0</v>
      </c>
      <c r="I728" s="13">
        <v>0.24731666999999999</v>
      </c>
      <c r="J728" s="13">
        <v>4.946333E-2</v>
      </c>
      <c r="K728" s="90">
        <v>0.24731666999999999</v>
      </c>
      <c r="L728" s="42">
        <v>2020</v>
      </c>
      <c r="M728" s="90">
        <v>0.28999999999999998</v>
      </c>
      <c r="N728" s="43" t="s">
        <v>90</v>
      </c>
      <c r="O728" s="41" t="s">
        <v>42</v>
      </c>
      <c r="P728" s="13">
        <v>0</v>
      </c>
      <c r="Q728" s="13">
        <v>0</v>
      </c>
      <c r="R728" s="13">
        <v>0</v>
      </c>
      <c r="S728" s="13">
        <v>1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</row>
    <row r="729" spans="1:31" ht="31.5" x14ac:dyDescent="0.25">
      <c r="A729" s="15" t="s">
        <v>144</v>
      </c>
      <c r="B729" s="78" t="s">
        <v>1983</v>
      </c>
      <c r="C729" s="29" t="s">
        <v>1984</v>
      </c>
      <c r="D729" s="13">
        <v>0.108</v>
      </c>
      <c r="E729" s="43" t="s">
        <v>2076</v>
      </c>
      <c r="F729" s="13">
        <v>0.108</v>
      </c>
      <c r="G729" s="67">
        <v>0</v>
      </c>
      <c r="H729" s="67">
        <v>0</v>
      </c>
      <c r="I729" s="13">
        <v>0.09</v>
      </c>
      <c r="J729" s="13">
        <v>1.8000000000000002E-2</v>
      </c>
      <c r="K729" s="90">
        <v>0.09</v>
      </c>
      <c r="L729" s="42">
        <v>2020</v>
      </c>
      <c r="M729" s="90">
        <v>0.09</v>
      </c>
      <c r="N729" s="43" t="s">
        <v>91</v>
      </c>
      <c r="O729" s="41" t="s">
        <v>42</v>
      </c>
      <c r="P729" s="13">
        <v>0</v>
      </c>
      <c r="Q729" s="13">
        <v>0</v>
      </c>
      <c r="R729" s="13">
        <v>0</v>
      </c>
      <c r="S729" s="13">
        <v>1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</row>
    <row r="730" spans="1:31" ht="31.5" x14ac:dyDescent="0.25">
      <c r="A730" s="15" t="s">
        <v>144</v>
      </c>
      <c r="B730" s="78" t="s">
        <v>1985</v>
      </c>
      <c r="C730" s="29" t="s">
        <v>1986</v>
      </c>
      <c r="D730" s="13">
        <v>5.2953E-2</v>
      </c>
      <c r="E730" s="43" t="s">
        <v>2076</v>
      </c>
      <c r="F730" s="13">
        <v>5.2953E-2</v>
      </c>
      <c r="G730" s="67">
        <v>0</v>
      </c>
      <c r="H730" s="67">
        <v>0</v>
      </c>
      <c r="I730" s="13">
        <v>4.41275E-2</v>
      </c>
      <c r="J730" s="13">
        <v>8.8255E-3</v>
      </c>
      <c r="K730" s="90">
        <v>4.41275E-2</v>
      </c>
      <c r="L730" s="42">
        <v>2020</v>
      </c>
      <c r="M730" s="90">
        <v>4.41275E-2</v>
      </c>
      <c r="N730" s="43" t="s">
        <v>91</v>
      </c>
      <c r="O730" s="41" t="s">
        <v>42</v>
      </c>
      <c r="P730" s="13">
        <v>0</v>
      </c>
      <c r="Q730" s="13">
        <v>0</v>
      </c>
      <c r="R730" s="13">
        <v>0</v>
      </c>
      <c r="S730" s="13">
        <v>1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</row>
    <row r="731" spans="1:31" ht="15.75" x14ac:dyDescent="0.25">
      <c r="A731" s="15" t="s">
        <v>144</v>
      </c>
      <c r="B731" s="78" t="s">
        <v>1987</v>
      </c>
      <c r="C731" s="29" t="s">
        <v>1988</v>
      </c>
      <c r="D731" s="13">
        <v>0.34367999999999999</v>
      </c>
      <c r="E731" s="43" t="s">
        <v>2076</v>
      </c>
      <c r="F731" s="13">
        <v>0.34367999999999999</v>
      </c>
      <c r="G731" s="67">
        <v>0</v>
      </c>
      <c r="H731" s="67">
        <v>0</v>
      </c>
      <c r="I731" s="13">
        <v>0.28639999999999999</v>
      </c>
      <c r="J731" s="13">
        <v>5.7279999999999998E-2</v>
      </c>
      <c r="K731" s="90">
        <v>0.28639999999999999</v>
      </c>
      <c r="L731" s="42">
        <v>2020</v>
      </c>
      <c r="M731" s="90">
        <v>0.32</v>
      </c>
      <c r="N731" s="43" t="s">
        <v>91</v>
      </c>
      <c r="O731" s="41" t="s">
        <v>42</v>
      </c>
      <c r="P731" s="13">
        <v>0</v>
      </c>
      <c r="Q731" s="13">
        <v>0</v>
      </c>
      <c r="R731" s="13">
        <v>0</v>
      </c>
      <c r="S731" s="13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</row>
    <row r="732" spans="1:31" ht="31.5" x14ac:dyDescent="0.25">
      <c r="A732" s="15" t="s">
        <v>144</v>
      </c>
      <c r="B732" s="78" t="s">
        <v>1989</v>
      </c>
      <c r="C732" s="29" t="s">
        <v>1990</v>
      </c>
      <c r="D732" s="13">
        <v>0.64200000000000002</v>
      </c>
      <c r="E732" s="43" t="s">
        <v>2076</v>
      </c>
      <c r="F732" s="13">
        <v>0.64200000000000002</v>
      </c>
      <c r="G732" s="67">
        <v>0</v>
      </c>
      <c r="H732" s="67">
        <v>0</v>
      </c>
      <c r="I732" s="13">
        <v>0.53500000000000003</v>
      </c>
      <c r="J732" s="13">
        <v>0.10699999999999998</v>
      </c>
      <c r="K732" s="90">
        <v>0.53500000000000003</v>
      </c>
      <c r="L732" s="42">
        <v>2020</v>
      </c>
      <c r="M732" s="90">
        <v>0.9</v>
      </c>
      <c r="N732" s="43" t="s">
        <v>91</v>
      </c>
      <c r="O732" s="41" t="s">
        <v>42</v>
      </c>
      <c r="P732" s="13">
        <v>0</v>
      </c>
      <c r="Q732" s="13">
        <v>0</v>
      </c>
      <c r="R732" s="13">
        <v>0</v>
      </c>
      <c r="S732" s="13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</row>
    <row r="733" spans="1:31" ht="15.75" x14ac:dyDescent="0.25">
      <c r="A733" s="15" t="s">
        <v>144</v>
      </c>
      <c r="B733" s="78" t="s">
        <v>1991</v>
      </c>
      <c r="C733" s="29" t="s">
        <v>1992</v>
      </c>
      <c r="D733" s="13">
        <v>0.12720766</v>
      </c>
      <c r="E733" s="43" t="s">
        <v>2076</v>
      </c>
      <c r="F733" s="13">
        <v>0.12720766</v>
      </c>
      <c r="G733" s="67">
        <v>0</v>
      </c>
      <c r="H733" s="67">
        <v>0</v>
      </c>
      <c r="I733" s="13">
        <v>0.10600638</v>
      </c>
      <c r="J733" s="13">
        <v>2.1201280000000003E-2</v>
      </c>
      <c r="K733" s="90">
        <v>0.10600638000000001</v>
      </c>
      <c r="L733" s="42">
        <v>2020</v>
      </c>
      <c r="M733" s="90">
        <v>0.16</v>
      </c>
      <c r="N733" s="43" t="s">
        <v>91</v>
      </c>
      <c r="O733" s="41" t="s">
        <v>42</v>
      </c>
      <c r="P733" s="13">
        <v>0</v>
      </c>
      <c r="Q733" s="13">
        <v>0</v>
      </c>
      <c r="R733" s="13">
        <v>0</v>
      </c>
      <c r="S733" s="13">
        <v>1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</row>
    <row r="734" spans="1:31" ht="15.75" x14ac:dyDescent="0.25">
      <c r="A734" s="15" t="s">
        <v>144</v>
      </c>
      <c r="B734" s="78" t="s">
        <v>1993</v>
      </c>
      <c r="C734" s="29" t="s">
        <v>1994</v>
      </c>
      <c r="D734" s="13">
        <v>6.5985290000000002E-2</v>
      </c>
      <c r="E734" s="43" t="s">
        <v>2076</v>
      </c>
      <c r="F734" s="13">
        <v>6.5985290000000002E-2</v>
      </c>
      <c r="G734" s="67">
        <v>0</v>
      </c>
      <c r="H734" s="67">
        <v>0</v>
      </c>
      <c r="I734" s="13">
        <v>5.498774E-2</v>
      </c>
      <c r="J734" s="13">
        <v>1.0997550000000002E-2</v>
      </c>
      <c r="K734" s="90">
        <v>5.4987739999999993E-2</v>
      </c>
      <c r="L734" s="42">
        <v>2020</v>
      </c>
      <c r="M734" s="90">
        <v>5.5E-2</v>
      </c>
      <c r="N734" s="43" t="s">
        <v>91</v>
      </c>
      <c r="O734" s="41" t="s">
        <v>42</v>
      </c>
      <c r="P734" s="13">
        <v>0</v>
      </c>
      <c r="Q734" s="13">
        <v>0</v>
      </c>
      <c r="R734" s="13">
        <v>0</v>
      </c>
      <c r="S734" s="13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</row>
    <row r="735" spans="1:31" ht="31.5" x14ac:dyDescent="0.25">
      <c r="A735" s="15" t="s">
        <v>144</v>
      </c>
      <c r="B735" s="78" t="s">
        <v>1995</v>
      </c>
      <c r="C735" s="29" t="s">
        <v>1996</v>
      </c>
      <c r="D735" s="13">
        <v>0</v>
      </c>
      <c r="E735" s="43" t="s">
        <v>110</v>
      </c>
      <c r="F735" s="13">
        <v>0</v>
      </c>
      <c r="G735" s="67">
        <v>0</v>
      </c>
      <c r="H735" s="67">
        <v>0</v>
      </c>
      <c r="I735" s="13">
        <v>0</v>
      </c>
      <c r="J735" s="13">
        <v>0</v>
      </c>
      <c r="K735" s="90">
        <v>0</v>
      </c>
      <c r="L735" s="42" t="s">
        <v>42</v>
      </c>
      <c r="M735" s="90">
        <v>6.8930930000000001E-2</v>
      </c>
      <c r="N735" s="43" t="s">
        <v>91</v>
      </c>
      <c r="O735" s="41" t="s">
        <v>42</v>
      </c>
      <c r="P735" s="13">
        <v>0</v>
      </c>
      <c r="Q735" s="13">
        <v>0</v>
      </c>
      <c r="R735" s="13">
        <v>0</v>
      </c>
      <c r="S735" s="13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</row>
    <row r="736" spans="1:31" ht="15.75" x14ac:dyDescent="0.25">
      <c r="A736" s="15" t="s">
        <v>144</v>
      </c>
      <c r="B736" s="78" t="s">
        <v>1997</v>
      </c>
      <c r="C736" s="29" t="s">
        <v>1998</v>
      </c>
      <c r="D736" s="13">
        <v>0.18839248</v>
      </c>
      <c r="E736" s="43" t="s">
        <v>2076</v>
      </c>
      <c r="F736" s="13">
        <v>0.18839248</v>
      </c>
      <c r="G736" s="67">
        <v>0</v>
      </c>
      <c r="H736" s="67">
        <v>0</v>
      </c>
      <c r="I736" s="13">
        <v>0.15699373</v>
      </c>
      <c r="J736" s="13">
        <v>3.139875000000001E-2</v>
      </c>
      <c r="K736" s="90">
        <v>0.15699373</v>
      </c>
      <c r="L736" s="42">
        <v>2021</v>
      </c>
      <c r="M736" s="90">
        <v>0.15699373</v>
      </c>
      <c r="N736" s="43" t="s">
        <v>91</v>
      </c>
      <c r="O736" s="41" t="s">
        <v>42</v>
      </c>
      <c r="P736" s="13">
        <v>0</v>
      </c>
      <c r="Q736" s="13">
        <v>0</v>
      </c>
      <c r="R736" s="13">
        <v>0</v>
      </c>
      <c r="S736" s="13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</row>
    <row r="737" spans="1:31" ht="31.5" x14ac:dyDescent="0.25">
      <c r="A737" s="15" t="s">
        <v>144</v>
      </c>
      <c r="B737" s="78" t="s">
        <v>1999</v>
      </c>
      <c r="C737" s="29" t="s">
        <v>2000</v>
      </c>
      <c r="D737" s="13">
        <v>0.23067961000000001</v>
      </c>
      <c r="E737" s="43" t="s">
        <v>2076</v>
      </c>
      <c r="F737" s="13">
        <v>0.23067961000000001</v>
      </c>
      <c r="G737" s="67">
        <v>0</v>
      </c>
      <c r="H737" s="67">
        <v>0</v>
      </c>
      <c r="I737" s="13">
        <v>0.19223300999999998</v>
      </c>
      <c r="J737" s="13">
        <v>3.8446600000000018E-2</v>
      </c>
      <c r="K737" s="90">
        <v>0.19223301000000001</v>
      </c>
      <c r="L737" s="42">
        <v>2021</v>
      </c>
      <c r="M737" s="90">
        <v>0.19223301000000001</v>
      </c>
      <c r="N737" s="43" t="s">
        <v>91</v>
      </c>
      <c r="O737" s="41" t="s">
        <v>42</v>
      </c>
      <c r="P737" s="13">
        <v>0</v>
      </c>
      <c r="Q737" s="13">
        <v>0</v>
      </c>
      <c r="R737" s="13">
        <v>0</v>
      </c>
      <c r="S737" s="13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</row>
    <row r="738" spans="1:31" ht="31.5" x14ac:dyDescent="0.25">
      <c r="A738" s="15" t="s">
        <v>144</v>
      </c>
      <c r="B738" s="78" t="s">
        <v>2001</v>
      </c>
      <c r="C738" s="29" t="s">
        <v>2002</v>
      </c>
      <c r="D738" s="13">
        <v>0.22951457</v>
      </c>
      <c r="E738" s="43" t="s">
        <v>2076</v>
      </c>
      <c r="F738" s="13">
        <v>0.22951457</v>
      </c>
      <c r="G738" s="67">
        <v>0</v>
      </c>
      <c r="H738" s="67">
        <v>0</v>
      </c>
      <c r="I738" s="13">
        <v>0.19126214</v>
      </c>
      <c r="J738" s="13">
        <v>3.8252430000000004E-2</v>
      </c>
      <c r="K738" s="90">
        <v>0.19126214</v>
      </c>
      <c r="L738" s="42">
        <v>2021</v>
      </c>
      <c r="M738" s="90">
        <v>0.19126214</v>
      </c>
      <c r="N738" s="43" t="s">
        <v>91</v>
      </c>
      <c r="O738" s="41" t="s">
        <v>42</v>
      </c>
      <c r="P738" s="13">
        <v>0</v>
      </c>
      <c r="Q738" s="13">
        <v>0</v>
      </c>
      <c r="R738" s="13">
        <v>0</v>
      </c>
      <c r="S738" s="13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</row>
    <row r="739" spans="1:31" ht="31.5" x14ac:dyDescent="0.25">
      <c r="A739" s="15" t="s">
        <v>144</v>
      </c>
      <c r="B739" s="78" t="s">
        <v>2003</v>
      </c>
      <c r="C739" s="29" t="s">
        <v>2004</v>
      </c>
      <c r="D739" s="13">
        <v>2.86</v>
      </c>
      <c r="E739" s="43" t="s">
        <v>2076</v>
      </c>
      <c r="F739" s="13">
        <v>2.86</v>
      </c>
      <c r="G739" s="67">
        <v>0</v>
      </c>
      <c r="H739" s="67">
        <v>0</v>
      </c>
      <c r="I739" s="13">
        <v>2.3833333299999997</v>
      </c>
      <c r="J739" s="13">
        <v>0.47666667000000007</v>
      </c>
      <c r="K739" s="90">
        <v>2.3833333300000001</v>
      </c>
      <c r="L739" s="42">
        <v>2021</v>
      </c>
      <c r="M739" s="90">
        <v>2.3833333300000001</v>
      </c>
      <c r="N739" s="43" t="s">
        <v>115</v>
      </c>
      <c r="O739" s="41" t="s">
        <v>42</v>
      </c>
      <c r="P739" s="13">
        <v>0</v>
      </c>
      <c r="Q739" s="13">
        <v>0</v>
      </c>
      <c r="R739" s="13">
        <v>0</v>
      </c>
      <c r="S739" s="13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</row>
    <row r="740" spans="1:31" ht="31.5" x14ac:dyDescent="0.25">
      <c r="A740" s="15" t="s">
        <v>144</v>
      </c>
      <c r="B740" s="78" t="s">
        <v>2005</v>
      </c>
      <c r="C740" s="29" t="s">
        <v>2006</v>
      </c>
      <c r="D740" s="13">
        <v>0.17399999999999999</v>
      </c>
      <c r="E740" s="43" t="s">
        <v>2076</v>
      </c>
      <c r="F740" s="13">
        <v>0.17399999999999999</v>
      </c>
      <c r="G740" s="67">
        <v>0</v>
      </c>
      <c r="H740" s="67">
        <v>0</v>
      </c>
      <c r="I740" s="13">
        <v>0.14499999999999999</v>
      </c>
      <c r="J740" s="13">
        <v>2.9000000000000001E-2</v>
      </c>
      <c r="K740" s="90">
        <v>0.14499999999999999</v>
      </c>
      <c r="L740" s="42">
        <v>2021</v>
      </c>
      <c r="M740" s="90">
        <v>0.14499999999999999</v>
      </c>
      <c r="N740" s="43" t="s">
        <v>91</v>
      </c>
      <c r="O740" s="41" t="s">
        <v>42</v>
      </c>
      <c r="P740" s="13">
        <v>0</v>
      </c>
      <c r="Q740" s="13">
        <v>0</v>
      </c>
      <c r="R740" s="13">
        <v>0</v>
      </c>
      <c r="S740" s="13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</row>
    <row r="741" spans="1:31" ht="15.75" x14ac:dyDescent="0.25">
      <c r="A741" s="15" t="s">
        <v>144</v>
      </c>
      <c r="B741" s="78" t="s">
        <v>2007</v>
      </c>
      <c r="C741" s="29" t="s">
        <v>2008</v>
      </c>
      <c r="D741" s="13">
        <v>0</v>
      </c>
      <c r="E741" s="43" t="s">
        <v>110</v>
      </c>
      <c r="F741" s="13">
        <v>0</v>
      </c>
      <c r="G741" s="67">
        <v>0</v>
      </c>
      <c r="H741" s="67">
        <v>0</v>
      </c>
      <c r="I741" s="13">
        <v>0</v>
      </c>
      <c r="J741" s="13">
        <v>0</v>
      </c>
      <c r="K741" s="90">
        <v>0</v>
      </c>
      <c r="L741" s="42" t="s">
        <v>42</v>
      </c>
      <c r="M741" s="90">
        <v>0.15262398999999999</v>
      </c>
      <c r="N741" s="43" t="s">
        <v>91</v>
      </c>
      <c r="O741" s="41" t="s">
        <v>42</v>
      </c>
      <c r="P741" s="13">
        <v>0</v>
      </c>
      <c r="Q741" s="13">
        <v>0</v>
      </c>
      <c r="R741" s="13">
        <v>0</v>
      </c>
      <c r="S741" s="13">
        <v>3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</row>
    <row r="742" spans="1:31" ht="31.5" x14ac:dyDescent="0.25">
      <c r="A742" s="15" t="s">
        <v>144</v>
      </c>
      <c r="B742" s="78" t="s">
        <v>2009</v>
      </c>
      <c r="C742" s="29" t="s">
        <v>2010</v>
      </c>
      <c r="D742" s="13">
        <v>9.9599999999999994E-2</v>
      </c>
      <c r="E742" s="43" t="s">
        <v>2076</v>
      </c>
      <c r="F742" s="13">
        <v>9.9599999999999994E-2</v>
      </c>
      <c r="G742" s="67">
        <v>0</v>
      </c>
      <c r="H742" s="67">
        <v>0</v>
      </c>
      <c r="I742" s="13">
        <v>8.3000000000000004E-2</v>
      </c>
      <c r="J742" s="13">
        <v>1.6599999999999993E-2</v>
      </c>
      <c r="K742" s="90">
        <v>8.3000000000000004E-2</v>
      </c>
      <c r="L742" s="42">
        <v>2021</v>
      </c>
      <c r="M742" s="90">
        <v>7.9399300000000006E-2</v>
      </c>
      <c r="N742" s="43" t="s">
        <v>91</v>
      </c>
      <c r="O742" s="41" t="s">
        <v>42</v>
      </c>
      <c r="P742" s="13">
        <v>0</v>
      </c>
      <c r="Q742" s="13">
        <v>0</v>
      </c>
      <c r="R742" s="13">
        <v>0</v>
      </c>
      <c r="S742" s="13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</row>
    <row r="743" spans="1:31" ht="15.75" x14ac:dyDescent="0.25">
      <c r="A743" s="15" t="s">
        <v>144</v>
      </c>
      <c r="B743" s="78" t="s">
        <v>2011</v>
      </c>
      <c r="C743" s="29" t="s">
        <v>2012</v>
      </c>
      <c r="D743" s="13">
        <v>0.19559999</v>
      </c>
      <c r="E743" s="43" t="s">
        <v>2076</v>
      </c>
      <c r="F743" s="13">
        <v>0.19559999</v>
      </c>
      <c r="G743" s="67">
        <v>0</v>
      </c>
      <c r="H743" s="67">
        <v>0</v>
      </c>
      <c r="I743" s="13">
        <v>0.16299999000000001</v>
      </c>
      <c r="J743" s="13">
        <v>3.2599999999999997E-2</v>
      </c>
      <c r="K743" s="90">
        <v>0.16299998999999998</v>
      </c>
      <c r="L743" s="42">
        <v>2021</v>
      </c>
      <c r="M743" s="90">
        <v>0.15520233</v>
      </c>
      <c r="N743" s="43" t="s">
        <v>88</v>
      </c>
      <c r="O743" s="41" t="s">
        <v>42</v>
      </c>
      <c r="P743" s="13">
        <v>0</v>
      </c>
      <c r="Q743" s="13">
        <v>0</v>
      </c>
      <c r="R743" s="13">
        <v>0</v>
      </c>
      <c r="S743" s="13">
        <v>3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</row>
    <row r="744" spans="1:31" ht="15.75" x14ac:dyDescent="0.25">
      <c r="A744" s="15" t="s">
        <v>144</v>
      </c>
      <c r="B744" s="78" t="s">
        <v>2013</v>
      </c>
      <c r="C744" s="29" t="s">
        <v>2014</v>
      </c>
      <c r="D744" s="13">
        <v>0</v>
      </c>
      <c r="E744" s="43" t="s">
        <v>110</v>
      </c>
      <c r="F744" s="13">
        <v>0</v>
      </c>
      <c r="G744" s="67">
        <v>0</v>
      </c>
      <c r="H744" s="67">
        <v>0</v>
      </c>
      <c r="I744" s="13">
        <v>0</v>
      </c>
      <c r="J744" s="13">
        <v>0</v>
      </c>
      <c r="K744" s="90">
        <v>0</v>
      </c>
      <c r="L744" s="42" t="s">
        <v>42</v>
      </c>
      <c r="M744" s="90">
        <v>0.28276104000000002</v>
      </c>
      <c r="N744" s="43" t="s">
        <v>91</v>
      </c>
      <c r="O744" s="41" t="s">
        <v>42</v>
      </c>
      <c r="P744" s="13">
        <v>0</v>
      </c>
      <c r="Q744" s="13">
        <v>0</v>
      </c>
      <c r="R744" s="13">
        <v>0</v>
      </c>
      <c r="S744" s="13">
        <v>1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</row>
    <row r="745" spans="1:31" ht="15.75" x14ac:dyDescent="0.25">
      <c r="A745" s="15" t="s">
        <v>144</v>
      </c>
      <c r="B745" s="78" t="s">
        <v>2015</v>
      </c>
      <c r="C745" s="29" t="s">
        <v>2016</v>
      </c>
      <c r="D745" s="13">
        <v>5.5799999999999995E-2</v>
      </c>
      <c r="E745" s="43" t="s">
        <v>2076</v>
      </c>
      <c r="F745" s="13">
        <v>5.5799999999999995E-2</v>
      </c>
      <c r="G745" s="67">
        <v>0</v>
      </c>
      <c r="H745" s="67">
        <v>0</v>
      </c>
      <c r="I745" s="13">
        <v>4.65E-2</v>
      </c>
      <c r="J745" s="13">
        <v>9.2999999999999975E-3</v>
      </c>
      <c r="K745" s="90">
        <v>4.65E-2</v>
      </c>
      <c r="L745" s="42">
        <v>2021</v>
      </c>
      <c r="M745" s="90">
        <v>3.999581E-2</v>
      </c>
      <c r="N745" s="43" t="s">
        <v>91</v>
      </c>
      <c r="O745" s="41" t="s">
        <v>42</v>
      </c>
      <c r="P745" s="13">
        <v>0</v>
      </c>
      <c r="Q745" s="13">
        <v>0</v>
      </c>
      <c r="R745" s="13">
        <v>0</v>
      </c>
      <c r="S745" s="13">
        <v>1</v>
      </c>
      <c r="T745" s="13">
        <v>0</v>
      </c>
      <c r="U745" s="13"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</row>
    <row r="746" spans="1:31" ht="31.5" x14ac:dyDescent="0.25">
      <c r="A746" s="15" t="s">
        <v>144</v>
      </c>
      <c r="B746" s="78" t="s">
        <v>2017</v>
      </c>
      <c r="C746" s="29" t="s">
        <v>2018</v>
      </c>
      <c r="D746" s="13">
        <v>6.3600000000000004E-2</v>
      </c>
      <c r="E746" s="43" t="s">
        <v>2076</v>
      </c>
      <c r="F746" s="13">
        <v>6.3600000000000004E-2</v>
      </c>
      <c r="G746" s="67">
        <v>0</v>
      </c>
      <c r="H746" s="67">
        <v>0</v>
      </c>
      <c r="I746" s="13">
        <v>5.3000000000000005E-2</v>
      </c>
      <c r="J746" s="13">
        <v>1.0600000000000002E-2</v>
      </c>
      <c r="K746" s="90">
        <v>5.2999999999999999E-2</v>
      </c>
      <c r="L746" s="42">
        <v>2021</v>
      </c>
      <c r="M746" s="90">
        <v>4.9669209999999998E-2</v>
      </c>
      <c r="N746" s="43" t="s">
        <v>91</v>
      </c>
      <c r="O746" s="41" t="s">
        <v>42</v>
      </c>
      <c r="P746" s="13">
        <v>0</v>
      </c>
      <c r="Q746" s="13">
        <v>0</v>
      </c>
      <c r="R746" s="13">
        <v>0</v>
      </c>
      <c r="S746" s="13">
        <v>1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</row>
    <row r="747" spans="1:31" ht="31.5" x14ac:dyDescent="0.25">
      <c r="A747" s="15" t="s">
        <v>144</v>
      </c>
      <c r="B747" s="78" t="s">
        <v>2019</v>
      </c>
      <c r="C747" s="29" t="s">
        <v>2020</v>
      </c>
      <c r="D747" s="13">
        <v>0.1764</v>
      </c>
      <c r="E747" s="43" t="s">
        <v>2076</v>
      </c>
      <c r="F747" s="13">
        <v>0.1764</v>
      </c>
      <c r="G747" s="67">
        <v>0</v>
      </c>
      <c r="H747" s="67">
        <v>0</v>
      </c>
      <c r="I747" s="13">
        <v>0.14699999999999999</v>
      </c>
      <c r="J747" s="13">
        <v>2.9400000000000006E-2</v>
      </c>
      <c r="K747" s="90">
        <v>0.14699999999999999</v>
      </c>
      <c r="L747" s="42">
        <v>2021</v>
      </c>
      <c r="M747" s="90">
        <v>0.14271845</v>
      </c>
      <c r="N747" s="43" t="s">
        <v>91</v>
      </c>
      <c r="O747" s="41" t="s">
        <v>42</v>
      </c>
      <c r="P747" s="13">
        <v>0</v>
      </c>
      <c r="Q747" s="13">
        <v>0</v>
      </c>
      <c r="R747" s="13">
        <v>0</v>
      </c>
      <c r="S747" s="13">
        <v>1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</row>
    <row r="748" spans="1:31" ht="31.5" x14ac:dyDescent="0.25">
      <c r="A748" s="15" t="s">
        <v>144</v>
      </c>
      <c r="B748" s="78" t="s">
        <v>2021</v>
      </c>
      <c r="C748" s="29" t="s">
        <v>2022</v>
      </c>
      <c r="D748" s="13">
        <v>1.65607196</v>
      </c>
      <c r="E748" s="43" t="s">
        <v>2076</v>
      </c>
      <c r="F748" s="13">
        <v>1.65607196</v>
      </c>
      <c r="G748" s="67">
        <v>0</v>
      </c>
      <c r="H748" s="67">
        <v>0</v>
      </c>
      <c r="I748" s="13">
        <v>1.38005997</v>
      </c>
      <c r="J748" s="13">
        <v>0.27601198999999998</v>
      </c>
      <c r="K748" s="90">
        <v>1.38005997</v>
      </c>
      <c r="L748" s="42">
        <v>2021</v>
      </c>
      <c r="M748" s="90">
        <v>1.38005997</v>
      </c>
      <c r="N748" s="43" t="s">
        <v>88</v>
      </c>
      <c r="O748" s="41" t="s">
        <v>42</v>
      </c>
      <c r="P748" s="13">
        <v>0</v>
      </c>
      <c r="Q748" s="13">
        <v>0</v>
      </c>
      <c r="R748" s="13">
        <v>0</v>
      </c>
      <c r="S748" s="13">
        <v>3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</row>
    <row r="749" spans="1:31" ht="15.75" x14ac:dyDescent="0.25">
      <c r="A749" s="15" t="s">
        <v>144</v>
      </c>
      <c r="B749" s="78" t="s">
        <v>2023</v>
      </c>
      <c r="C749" s="29" t="s">
        <v>2024</v>
      </c>
      <c r="D749" s="13">
        <v>1.3400640000000001</v>
      </c>
      <c r="E749" s="43" t="s">
        <v>2076</v>
      </c>
      <c r="F749" s="13">
        <v>1.3400640000000001</v>
      </c>
      <c r="G749" s="67">
        <v>0</v>
      </c>
      <c r="H749" s="67">
        <v>0</v>
      </c>
      <c r="I749" s="13">
        <v>1.1167200000000002</v>
      </c>
      <c r="J749" s="13">
        <v>0.22334400000000004</v>
      </c>
      <c r="K749" s="90">
        <v>1.1167199999999999</v>
      </c>
      <c r="L749" s="42">
        <v>2021</v>
      </c>
      <c r="M749" s="90">
        <v>1.1167199999999999</v>
      </c>
      <c r="N749" s="43" t="s">
        <v>88</v>
      </c>
      <c r="O749" s="41" t="s">
        <v>42</v>
      </c>
      <c r="P749" s="13">
        <v>0</v>
      </c>
      <c r="Q749" s="13">
        <v>0</v>
      </c>
      <c r="R749" s="13">
        <v>0</v>
      </c>
      <c r="S749" s="13">
        <v>10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</row>
    <row r="750" spans="1:31" ht="31.5" x14ac:dyDescent="0.25">
      <c r="A750" s="15" t="s">
        <v>144</v>
      </c>
      <c r="B750" s="78" t="s">
        <v>2025</v>
      </c>
      <c r="C750" s="29" t="s">
        <v>2026</v>
      </c>
      <c r="D750" s="13">
        <v>4.452</v>
      </c>
      <c r="E750" s="43" t="s">
        <v>2076</v>
      </c>
      <c r="F750" s="13">
        <v>4.452</v>
      </c>
      <c r="G750" s="67">
        <v>0</v>
      </c>
      <c r="H750" s="67">
        <v>0</v>
      </c>
      <c r="I750" s="13">
        <v>3.71</v>
      </c>
      <c r="J750" s="13">
        <v>0.74199999999999999</v>
      </c>
      <c r="K750" s="90">
        <v>3.71</v>
      </c>
      <c r="L750" s="42">
        <v>2021</v>
      </c>
      <c r="M750" s="90">
        <v>3.2571000000000003</v>
      </c>
      <c r="N750" s="43" t="s">
        <v>90</v>
      </c>
      <c r="O750" s="41" t="s">
        <v>42</v>
      </c>
      <c r="P750" s="13">
        <v>0</v>
      </c>
      <c r="Q750" s="13">
        <v>0</v>
      </c>
      <c r="R750" s="13">
        <v>0</v>
      </c>
      <c r="S750" s="13">
        <v>3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</row>
    <row r="751" spans="1:31" ht="15.75" x14ac:dyDescent="0.25">
      <c r="A751" s="15" t="s">
        <v>144</v>
      </c>
      <c r="B751" s="78" t="s">
        <v>2027</v>
      </c>
      <c r="C751" s="29" t="s">
        <v>2028</v>
      </c>
      <c r="D751" s="13">
        <v>2.4000000000000004</v>
      </c>
      <c r="E751" s="43" t="s">
        <v>2076</v>
      </c>
      <c r="F751" s="13">
        <v>2.4000000000000004</v>
      </c>
      <c r="G751" s="67">
        <v>0</v>
      </c>
      <c r="H751" s="67">
        <v>0</v>
      </c>
      <c r="I751" s="13">
        <v>2.0000000000000004</v>
      </c>
      <c r="J751" s="13">
        <v>0.3999999999999998</v>
      </c>
      <c r="K751" s="90">
        <v>2</v>
      </c>
      <c r="L751" s="42">
        <v>2021</v>
      </c>
      <c r="M751" s="90">
        <v>4</v>
      </c>
      <c r="N751" s="43" t="s">
        <v>90</v>
      </c>
      <c r="O751" s="41" t="s">
        <v>42</v>
      </c>
      <c r="P751" s="13">
        <v>0</v>
      </c>
      <c r="Q751" s="13">
        <v>0</v>
      </c>
      <c r="R751" s="13">
        <v>0</v>
      </c>
      <c r="S751" s="13">
        <v>2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</row>
    <row r="752" spans="1:31" ht="15.75" x14ac:dyDescent="0.25">
      <c r="A752" s="15" t="s">
        <v>144</v>
      </c>
      <c r="B752" s="78" t="s">
        <v>2029</v>
      </c>
      <c r="C752" s="29" t="s">
        <v>2030</v>
      </c>
      <c r="D752" s="13">
        <v>0</v>
      </c>
      <c r="E752" s="43" t="s">
        <v>110</v>
      </c>
      <c r="F752" s="13">
        <v>0</v>
      </c>
      <c r="G752" s="67">
        <v>0</v>
      </c>
      <c r="H752" s="67">
        <v>0</v>
      </c>
      <c r="I752" s="13">
        <v>0</v>
      </c>
      <c r="J752" s="13">
        <v>0</v>
      </c>
      <c r="K752" s="90">
        <v>0</v>
      </c>
      <c r="L752" s="42" t="s">
        <v>42</v>
      </c>
      <c r="M752" s="90">
        <v>3.1109599999999999</v>
      </c>
      <c r="N752" s="43" t="s">
        <v>90</v>
      </c>
      <c r="O752" s="41" t="s">
        <v>42</v>
      </c>
      <c r="P752" s="13">
        <v>0</v>
      </c>
      <c r="Q752" s="13">
        <v>0</v>
      </c>
      <c r="R752" s="13">
        <v>0</v>
      </c>
      <c r="S752" s="13">
        <v>1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  <c r="AC752" s="13">
        <v>0</v>
      </c>
      <c r="AD752" s="13">
        <v>0</v>
      </c>
      <c r="AE752" s="13">
        <v>0</v>
      </c>
    </row>
    <row r="753" spans="1:31" ht="15.75" x14ac:dyDescent="0.25">
      <c r="A753" s="15" t="s">
        <v>144</v>
      </c>
      <c r="B753" s="78" t="s">
        <v>2031</v>
      </c>
      <c r="C753" s="29" t="s">
        <v>2032</v>
      </c>
      <c r="D753" s="13">
        <v>1.5492719999999998</v>
      </c>
      <c r="E753" s="43" t="s">
        <v>2076</v>
      </c>
      <c r="F753" s="13">
        <v>1.5492719999999998</v>
      </c>
      <c r="G753" s="67">
        <v>0</v>
      </c>
      <c r="H753" s="67">
        <v>0</v>
      </c>
      <c r="I753" s="13">
        <v>1.2910599999999999</v>
      </c>
      <c r="J753" s="13">
        <v>0.258212</v>
      </c>
      <c r="K753" s="90">
        <v>1.2910599999999999</v>
      </c>
      <c r="L753" s="42">
        <v>2021</v>
      </c>
      <c r="M753" s="90">
        <v>1.2533980600000001</v>
      </c>
      <c r="N753" s="43" t="s">
        <v>2084</v>
      </c>
      <c r="O753" s="41" t="s">
        <v>42</v>
      </c>
      <c r="P753" s="13">
        <v>0</v>
      </c>
      <c r="Q753" s="13">
        <v>0</v>
      </c>
      <c r="R753" s="13">
        <v>0</v>
      </c>
      <c r="S753" s="13">
        <v>1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  <c r="AC753" s="13">
        <v>0</v>
      </c>
      <c r="AD753" s="13">
        <v>0</v>
      </c>
      <c r="AE753" s="13">
        <v>0</v>
      </c>
    </row>
    <row r="754" spans="1:31" ht="67.5" customHeight="1" x14ac:dyDescent="0.25">
      <c r="A754" s="15" t="s">
        <v>144</v>
      </c>
      <c r="B754" s="21" t="s">
        <v>1618</v>
      </c>
      <c r="C754" s="22" t="s">
        <v>2269</v>
      </c>
      <c r="D754" s="13">
        <v>21.450462197999997</v>
      </c>
      <c r="E754" s="43" t="s">
        <v>110</v>
      </c>
      <c r="F754" s="13">
        <v>21.450462197999997</v>
      </c>
      <c r="G754" s="67">
        <v>0</v>
      </c>
      <c r="H754" s="67">
        <v>0</v>
      </c>
      <c r="I754" s="13">
        <v>18.041735804999998</v>
      </c>
      <c r="J754" s="13">
        <v>3.4087263929999994</v>
      </c>
      <c r="K754" s="90">
        <v>17.875385170000001</v>
      </c>
      <c r="L754" s="42">
        <v>2024</v>
      </c>
      <c r="M754" s="90">
        <v>17.875385169999998</v>
      </c>
      <c r="N754" s="72" t="s">
        <v>1178</v>
      </c>
      <c r="O754" s="41" t="s">
        <v>42</v>
      </c>
      <c r="P754" s="13">
        <v>0</v>
      </c>
      <c r="Q754" s="13">
        <v>0</v>
      </c>
      <c r="R754" s="13">
        <v>0</v>
      </c>
      <c r="S754" s="13">
        <v>1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  <c r="AC754" s="13">
        <v>0</v>
      </c>
      <c r="AD754" s="13">
        <v>0</v>
      </c>
      <c r="AE754" s="13">
        <v>0</v>
      </c>
    </row>
    <row r="755" spans="1:31" ht="67.5" customHeight="1" x14ac:dyDescent="0.25">
      <c r="A755" s="15" t="s">
        <v>144</v>
      </c>
      <c r="B755" s="21" t="s">
        <v>1502</v>
      </c>
      <c r="C755" s="22" t="s">
        <v>1503</v>
      </c>
      <c r="D755" s="13">
        <v>64.527543600000001</v>
      </c>
      <c r="E755" s="43" t="s">
        <v>110</v>
      </c>
      <c r="F755" s="13">
        <v>64.527543600000001</v>
      </c>
      <c r="G755" s="67">
        <v>0</v>
      </c>
      <c r="H755" s="67">
        <v>0</v>
      </c>
      <c r="I755" s="13">
        <v>53.772953000000001</v>
      </c>
      <c r="J755" s="13">
        <v>10.7545906</v>
      </c>
      <c r="K755" s="90">
        <v>53.772953000000001</v>
      </c>
      <c r="L755" s="42">
        <v>2024</v>
      </c>
      <c r="M755" s="90">
        <v>0</v>
      </c>
      <c r="N755" s="72"/>
      <c r="O755" s="41" t="s">
        <v>42</v>
      </c>
      <c r="P755" s="13">
        <v>0</v>
      </c>
      <c r="Q755" s="13">
        <v>0</v>
      </c>
      <c r="R755" s="13">
        <v>0</v>
      </c>
      <c r="S755" s="13">
        <v>0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</row>
    <row r="756" spans="1:31" ht="15.75" x14ac:dyDescent="0.25">
      <c r="A756" s="15" t="s">
        <v>144</v>
      </c>
      <c r="B756" s="20" t="s">
        <v>2033</v>
      </c>
      <c r="C756" s="23" t="s">
        <v>269</v>
      </c>
      <c r="D756" s="13">
        <v>0.47197641599999995</v>
      </c>
      <c r="E756" s="43" t="s">
        <v>110</v>
      </c>
      <c r="F756" s="13">
        <v>0.47197641599999995</v>
      </c>
      <c r="G756" s="67">
        <v>0</v>
      </c>
      <c r="H756" s="67">
        <v>0</v>
      </c>
      <c r="I756" s="13">
        <v>0.39331368</v>
      </c>
      <c r="J756" s="13">
        <v>7.8662735999999955E-2</v>
      </c>
      <c r="K756" s="90">
        <v>0.39331368</v>
      </c>
      <c r="L756" s="42">
        <v>2023</v>
      </c>
      <c r="M756" s="90">
        <v>0.39331368</v>
      </c>
      <c r="N756" s="43" t="s">
        <v>88</v>
      </c>
      <c r="O756" s="41" t="s">
        <v>42</v>
      </c>
      <c r="P756" s="13">
        <v>0</v>
      </c>
      <c r="Q756" s="13">
        <v>0</v>
      </c>
      <c r="R756" s="13">
        <v>0</v>
      </c>
      <c r="S756" s="13">
        <v>1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</row>
    <row r="757" spans="1:31" ht="31.5" x14ac:dyDescent="0.25">
      <c r="A757" s="15" t="s">
        <v>144</v>
      </c>
      <c r="B757" s="20" t="s">
        <v>1504</v>
      </c>
      <c r="C757" s="23" t="s">
        <v>442</v>
      </c>
      <c r="D757" s="13">
        <v>8.2049556720000005</v>
      </c>
      <c r="E757" s="43" t="s">
        <v>110</v>
      </c>
      <c r="F757" s="13">
        <v>6.4067917079999983</v>
      </c>
      <c r="G757" s="67">
        <v>0</v>
      </c>
      <c r="H757" s="67">
        <v>0</v>
      </c>
      <c r="I757" s="13">
        <v>5.3389930899999998</v>
      </c>
      <c r="J757" s="13">
        <v>1.0677986179999996</v>
      </c>
      <c r="K757" s="90">
        <v>5.3389930899999998</v>
      </c>
      <c r="L757" s="42">
        <v>2028</v>
      </c>
      <c r="M757" s="90">
        <v>5.3389930899999998</v>
      </c>
      <c r="N757" s="43" t="s">
        <v>88</v>
      </c>
      <c r="O757" s="41" t="s">
        <v>42</v>
      </c>
      <c r="P757" s="13">
        <v>0</v>
      </c>
      <c r="Q757" s="13">
        <v>0</v>
      </c>
      <c r="R757" s="13">
        <v>0</v>
      </c>
      <c r="S757" s="13">
        <v>12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  <c r="AC757" s="13">
        <v>0</v>
      </c>
      <c r="AD757" s="13">
        <v>0</v>
      </c>
      <c r="AE757" s="13">
        <v>0</v>
      </c>
    </row>
    <row r="758" spans="1:31" ht="31.5" x14ac:dyDescent="0.25">
      <c r="A758" s="15" t="s">
        <v>144</v>
      </c>
      <c r="B758" s="20" t="s">
        <v>660</v>
      </c>
      <c r="C758" s="23" t="s">
        <v>661</v>
      </c>
      <c r="D758" s="13">
        <v>1.8240927600000001</v>
      </c>
      <c r="E758" s="43" t="s">
        <v>2076</v>
      </c>
      <c r="F758" s="13">
        <v>1.8240927600000001</v>
      </c>
      <c r="G758" s="67">
        <v>0</v>
      </c>
      <c r="H758" s="67">
        <v>0</v>
      </c>
      <c r="I758" s="13">
        <v>1.5200773000000003</v>
      </c>
      <c r="J758" s="13">
        <v>0.30401545999999985</v>
      </c>
      <c r="K758" s="90">
        <v>1.5200773000000001</v>
      </c>
      <c r="L758" s="42">
        <v>2022</v>
      </c>
      <c r="M758" s="90">
        <v>1.5244040299999999</v>
      </c>
      <c r="N758" s="43" t="s">
        <v>88</v>
      </c>
      <c r="O758" s="41" t="s">
        <v>42</v>
      </c>
      <c r="P758" s="13">
        <v>0</v>
      </c>
      <c r="Q758" s="13">
        <v>0</v>
      </c>
      <c r="R758" s="13">
        <v>0</v>
      </c>
      <c r="S758" s="13">
        <v>1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  <c r="AC758" s="13">
        <v>0</v>
      </c>
      <c r="AD758" s="13">
        <v>0</v>
      </c>
      <c r="AE758" s="13">
        <v>0</v>
      </c>
    </row>
    <row r="759" spans="1:31" ht="15.75" x14ac:dyDescent="0.25">
      <c r="A759" s="15" t="s">
        <v>144</v>
      </c>
      <c r="B759" s="20" t="s">
        <v>1505</v>
      </c>
      <c r="C759" s="23" t="s">
        <v>270</v>
      </c>
      <c r="D759" s="13">
        <v>2.3667552120000002</v>
      </c>
      <c r="E759" s="43" t="s">
        <v>110</v>
      </c>
      <c r="F759" s="13">
        <v>2.3667552120000002</v>
      </c>
      <c r="G759" s="67">
        <v>0</v>
      </c>
      <c r="H759" s="67">
        <v>0</v>
      </c>
      <c r="I759" s="13">
        <v>1.97229601</v>
      </c>
      <c r="J759" s="13">
        <v>0.39445920200000018</v>
      </c>
      <c r="K759" s="90">
        <v>1.97229601</v>
      </c>
      <c r="L759" s="42">
        <v>2023</v>
      </c>
      <c r="M759" s="90">
        <v>1.97229601</v>
      </c>
      <c r="N759" s="43" t="s">
        <v>89</v>
      </c>
      <c r="O759" s="41" t="s">
        <v>42</v>
      </c>
      <c r="P759" s="13">
        <v>0</v>
      </c>
      <c r="Q759" s="13">
        <v>0</v>
      </c>
      <c r="R759" s="13">
        <v>0</v>
      </c>
      <c r="S759" s="13">
        <v>1</v>
      </c>
      <c r="T759" s="13">
        <v>0</v>
      </c>
      <c r="U759" s="13">
        <v>0</v>
      </c>
      <c r="V759" s="13">
        <v>0</v>
      </c>
      <c r="W759" s="13">
        <v>0</v>
      </c>
      <c r="X759" s="13">
        <v>0</v>
      </c>
      <c r="Y759" s="13">
        <v>0</v>
      </c>
      <c r="Z759" s="13">
        <v>0</v>
      </c>
      <c r="AA759" s="13">
        <v>0</v>
      </c>
      <c r="AB759" s="13">
        <v>0</v>
      </c>
      <c r="AC759" s="13">
        <v>0</v>
      </c>
      <c r="AD759" s="13">
        <v>0</v>
      </c>
      <c r="AE759" s="13">
        <v>0</v>
      </c>
    </row>
    <row r="760" spans="1:31" ht="31.5" x14ac:dyDescent="0.25">
      <c r="A760" s="15" t="s">
        <v>144</v>
      </c>
      <c r="B760" s="20" t="s">
        <v>1506</v>
      </c>
      <c r="C760" s="23" t="s">
        <v>271</v>
      </c>
      <c r="D760" s="13">
        <v>0.92454114000000009</v>
      </c>
      <c r="E760" s="43" t="s">
        <v>110</v>
      </c>
      <c r="F760" s="13">
        <v>0.92454114000000009</v>
      </c>
      <c r="G760" s="67">
        <v>0</v>
      </c>
      <c r="H760" s="67">
        <v>0</v>
      </c>
      <c r="I760" s="13">
        <v>0.77045095000000008</v>
      </c>
      <c r="J760" s="13">
        <v>0.15409019000000002</v>
      </c>
      <c r="K760" s="90">
        <v>0.77045095000000008</v>
      </c>
      <c r="L760" s="42">
        <v>2023</v>
      </c>
      <c r="M760" s="90">
        <v>0.77045095000000008</v>
      </c>
      <c r="N760" s="43" t="s">
        <v>89</v>
      </c>
      <c r="O760" s="41" t="s">
        <v>42</v>
      </c>
      <c r="P760" s="13">
        <v>0</v>
      </c>
      <c r="Q760" s="13">
        <v>0</v>
      </c>
      <c r="R760" s="13">
        <v>0</v>
      </c>
      <c r="S760" s="13">
        <v>1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13">
        <v>0</v>
      </c>
      <c r="AB760" s="13">
        <v>0</v>
      </c>
      <c r="AC760" s="13">
        <v>0</v>
      </c>
      <c r="AD760" s="13">
        <v>0</v>
      </c>
      <c r="AE760" s="13">
        <v>0</v>
      </c>
    </row>
    <row r="761" spans="1:31" ht="15.75" x14ac:dyDescent="0.25">
      <c r="A761" s="15" t="s">
        <v>144</v>
      </c>
      <c r="B761" s="20" t="s">
        <v>1507</v>
      </c>
      <c r="C761" s="23" t="s">
        <v>272</v>
      </c>
      <c r="D761" s="13">
        <v>2.4865752000000003</v>
      </c>
      <c r="E761" s="43" t="s">
        <v>110</v>
      </c>
      <c r="F761" s="13">
        <v>2.4865752000000003</v>
      </c>
      <c r="G761" s="67">
        <v>0</v>
      </c>
      <c r="H761" s="67">
        <v>0</v>
      </c>
      <c r="I761" s="13">
        <v>2.072146</v>
      </c>
      <c r="J761" s="13">
        <v>0.41442920000000028</v>
      </c>
      <c r="K761" s="90">
        <v>2.072146</v>
      </c>
      <c r="L761" s="42">
        <v>2023</v>
      </c>
      <c r="M761" s="90">
        <v>2.072146</v>
      </c>
      <c r="N761" s="43" t="s">
        <v>89</v>
      </c>
      <c r="O761" s="41" t="s">
        <v>42</v>
      </c>
      <c r="P761" s="13">
        <v>0</v>
      </c>
      <c r="Q761" s="13">
        <v>0</v>
      </c>
      <c r="R761" s="13">
        <v>0</v>
      </c>
      <c r="S761" s="13">
        <v>6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13">
        <v>0</v>
      </c>
      <c r="AB761" s="13">
        <v>0</v>
      </c>
      <c r="AC761" s="13">
        <v>0</v>
      </c>
      <c r="AD761" s="13">
        <v>0</v>
      </c>
      <c r="AE761" s="13">
        <v>0</v>
      </c>
    </row>
    <row r="762" spans="1:31" ht="15.75" x14ac:dyDescent="0.25">
      <c r="A762" s="15" t="s">
        <v>144</v>
      </c>
      <c r="B762" s="30" t="s">
        <v>273</v>
      </c>
      <c r="C762" s="29" t="s">
        <v>94</v>
      </c>
      <c r="D762" s="13">
        <v>138.51224909199999</v>
      </c>
      <c r="E762" s="43" t="s">
        <v>110</v>
      </c>
      <c r="F762" s="13">
        <v>103.62681893199999</v>
      </c>
      <c r="G762" s="67">
        <v>0</v>
      </c>
      <c r="H762" s="67">
        <v>0</v>
      </c>
      <c r="I762" s="13">
        <v>86.35568244000001</v>
      </c>
      <c r="J762" s="13">
        <v>17.271136491999989</v>
      </c>
      <c r="K762" s="90">
        <v>86.35568244000001</v>
      </c>
      <c r="L762" s="42">
        <v>2025</v>
      </c>
      <c r="M762" s="90">
        <v>110.64300696000001</v>
      </c>
      <c r="N762" s="43" t="s">
        <v>90</v>
      </c>
      <c r="O762" s="41" t="s">
        <v>42</v>
      </c>
      <c r="P762" s="13">
        <v>0</v>
      </c>
      <c r="Q762" s="13">
        <v>0</v>
      </c>
      <c r="R762" s="13">
        <v>0</v>
      </c>
      <c r="S762" s="13">
        <v>6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13">
        <v>0</v>
      </c>
      <c r="AB762" s="13">
        <v>0</v>
      </c>
      <c r="AC762" s="13">
        <v>0</v>
      </c>
      <c r="AD762" s="13">
        <v>0</v>
      </c>
      <c r="AE762" s="13">
        <v>0</v>
      </c>
    </row>
    <row r="763" spans="1:31" ht="15.75" x14ac:dyDescent="0.25">
      <c r="A763" s="15" t="s">
        <v>144</v>
      </c>
      <c r="B763" s="30" t="s">
        <v>443</v>
      </c>
      <c r="C763" s="29" t="s">
        <v>444</v>
      </c>
      <c r="D763" s="13">
        <v>40.886612999999997</v>
      </c>
      <c r="E763" s="43" t="s">
        <v>110</v>
      </c>
      <c r="F763" s="13">
        <v>40.886612999999997</v>
      </c>
      <c r="G763" s="67">
        <v>0</v>
      </c>
      <c r="H763" s="67">
        <v>0</v>
      </c>
      <c r="I763" s="13">
        <v>34.072177499999995</v>
      </c>
      <c r="J763" s="13">
        <v>6.8144355000000019</v>
      </c>
      <c r="K763" s="90">
        <v>34.072177499999995</v>
      </c>
      <c r="L763" s="42">
        <v>2025</v>
      </c>
      <c r="M763" s="90">
        <v>34.072177499999995</v>
      </c>
      <c r="N763" s="43" t="s">
        <v>90</v>
      </c>
      <c r="O763" s="41" t="s">
        <v>42</v>
      </c>
      <c r="P763" s="13">
        <v>0</v>
      </c>
      <c r="Q763" s="13">
        <v>0</v>
      </c>
      <c r="R763" s="13">
        <v>0</v>
      </c>
      <c r="S763" s="13">
        <v>1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  <c r="AC763" s="13">
        <v>0</v>
      </c>
      <c r="AD763" s="13">
        <v>0</v>
      </c>
      <c r="AE763" s="13">
        <v>0</v>
      </c>
    </row>
    <row r="764" spans="1:31" ht="15.75" x14ac:dyDescent="0.25">
      <c r="A764" s="15" t="s">
        <v>144</v>
      </c>
      <c r="B764" s="30" t="s">
        <v>662</v>
      </c>
      <c r="C764" s="29" t="s">
        <v>663</v>
      </c>
      <c r="D764" s="13">
        <v>106.66585535999999</v>
      </c>
      <c r="E764" s="43" t="s">
        <v>110</v>
      </c>
      <c r="F764" s="13">
        <v>106.66585535999999</v>
      </c>
      <c r="G764" s="67">
        <v>0</v>
      </c>
      <c r="H764" s="67">
        <v>0</v>
      </c>
      <c r="I764" s="13">
        <v>88.888212800000005</v>
      </c>
      <c r="J764" s="13">
        <v>17.77764256</v>
      </c>
      <c r="K764" s="90">
        <v>88.888212799999991</v>
      </c>
      <c r="L764" s="42">
        <v>2023</v>
      </c>
      <c r="M764" s="90">
        <v>158.48761079999997</v>
      </c>
      <c r="N764" s="43" t="s">
        <v>90</v>
      </c>
      <c r="O764" s="41" t="s">
        <v>42</v>
      </c>
      <c r="P764" s="13">
        <v>0</v>
      </c>
      <c r="Q764" s="13">
        <v>0</v>
      </c>
      <c r="R764" s="13">
        <v>0</v>
      </c>
      <c r="S764" s="13">
        <v>2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</row>
    <row r="765" spans="1:31" ht="15.75" x14ac:dyDescent="0.25">
      <c r="A765" s="64" t="s">
        <v>144</v>
      </c>
      <c r="B765" s="20" t="s">
        <v>969</v>
      </c>
      <c r="C765" s="23" t="s">
        <v>2270</v>
      </c>
      <c r="D765" s="13">
        <v>7.2292807920000008</v>
      </c>
      <c r="E765" s="43" t="s">
        <v>110</v>
      </c>
      <c r="F765" s="13">
        <v>7.2292807920000008</v>
      </c>
      <c r="G765" s="67">
        <v>0</v>
      </c>
      <c r="H765" s="67">
        <v>0</v>
      </c>
      <c r="I765" s="13">
        <v>6.0244006600000004</v>
      </c>
      <c r="J765" s="13">
        <v>1.2048801320000004</v>
      </c>
      <c r="K765" s="90">
        <v>6.0244006600000004</v>
      </c>
      <c r="L765" s="61">
        <v>2025</v>
      </c>
      <c r="M765" s="90">
        <v>6.0244006600000004</v>
      </c>
      <c r="N765" s="43" t="e">
        <f>VLOOKUP(C765,'[1]14 '!$D$16:$O$324,12,FALSE)</f>
        <v>#N/A</v>
      </c>
      <c r="O765" s="41" t="s">
        <v>42</v>
      </c>
      <c r="P765" s="13">
        <v>0</v>
      </c>
      <c r="Q765" s="13">
        <v>0</v>
      </c>
      <c r="R765" s="13">
        <v>0</v>
      </c>
      <c r="S765" s="13">
        <v>2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</row>
    <row r="766" spans="1:31" ht="15.75" x14ac:dyDescent="0.25">
      <c r="A766" s="64" t="s">
        <v>144</v>
      </c>
      <c r="B766" s="20" t="s">
        <v>1508</v>
      </c>
      <c r="C766" s="23" t="s">
        <v>2271</v>
      </c>
      <c r="D766" s="13">
        <v>8.1084301559999989</v>
      </c>
      <c r="E766" s="43" t="s">
        <v>110</v>
      </c>
      <c r="F766" s="13">
        <v>8.1084301559999989</v>
      </c>
      <c r="G766" s="67">
        <v>0</v>
      </c>
      <c r="H766" s="67">
        <v>0</v>
      </c>
      <c r="I766" s="13">
        <v>6.7570251299999997</v>
      </c>
      <c r="J766" s="13">
        <v>1.3514050259999992</v>
      </c>
      <c r="K766" s="90">
        <v>6.7570251299999997</v>
      </c>
      <c r="L766" s="61">
        <v>2025</v>
      </c>
      <c r="M766" s="90">
        <v>6.7570251299999997</v>
      </c>
      <c r="N766" s="43" t="e">
        <f>VLOOKUP(C766,'[1]14 '!$D$16:$O$324,12,FALSE)</f>
        <v>#N/A</v>
      </c>
      <c r="O766" s="41" t="s">
        <v>42</v>
      </c>
      <c r="P766" s="13">
        <v>0</v>
      </c>
      <c r="Q766" s="13">
        <v>0</v>
      </c>
      <c r="R766" s="13">
        <v>0</v>
      </c>
      <c r="S766" s="13">
        <v>2</v>
      </c>
      <c r="T766" s="13">
        <v>0</v>
      </c>
      <c r="U766" s="13">
        <v>0</v>
      </c>
      <c r="V766" s="13">
        <v>0</v>
      </c>
      <c r="W766" s="13">
        <v>0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</row>
    <row r="767" spans="1:31" ht="31.5" x14ac:dyDescent="0.25">
      <c r="A767" s="15" t="s">
        <v>144</v>
      </c>
      <c r="B767" s="30" t="s">
        <v>445</v>
      </c>
      <c r="C767" s="29" t="s">
        <v>446</v>
      </c>
      <c r="D767" s="13">
        <v>1.8895123919999999</v>
      </c>
      <c r="E767" s="43" t="s">
        <v>110</v>
      </c>
      <c r="F767" s="13">
        <v>1.8895123919999999</v>
      </c>
      <c r="G767" s="67">
        <v>0</v>
      </c>
      <c r="H767" s="67">
        <v>0</v>
      </c>
      <c r="I767" s="13">
        <v>1.5745936599999999</v>
      </c>
      <c r="J767" s="13">
        <v>0.31491873199999998</v>
      </c>
      <c r="K767" s="90">
        <v>1.5745936599999999</v>
      </c>
      <c r="L767" s="42">
        <v>2024</v>
      </c>
      <c r="M767" s="90">
        <v>1.5745936599999999</v>
      </c>
      <c r="N767" s="43" t="s">
        <v>91</v>
      </c>
      <c r="O767" s="41" t="s">
        <v>42</v>
      </c>
      <c r="P767" s="13">
        <v>0</v>
      </c>
      <c r="Q767" s="13">
        <v>0</v>
      </c>
      <c r="R767" s="13">
        <v>0</v>
      </c>
      <c r="S767" s="13">
        <v>1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0</v>
      </c>
      <c r="AA767" s="13">
        <v>0</v>
      </c>
      <c r="AB767" s="13">
        <v>0</v>
      </c>
      <c r="AC767" s="13">
        <v>0</v>
      </c>
      <c r="AD767" s="13">
        <v>0</v>
      </c>
      <c r="AE767" s="13">
        <v>0</v>
      </c>
    </row>
    <row r="768" spans="1:31" ht="15.75" x14ac:dyDescent="0.25">
      <c r="A768" s="15" t="s">
        <v>144</v>
      </c>
      <c r="B768" s="20" t="s">
        <v>274</v>
      </c>
      <c r="C768" s="23" t="s">
        <v>275</v>
      </c>
      <c r="D768" s="13">
        <v>0.26268000000000002</v>
      </c>
      <c r="E768" s="43" t="s">
        <v>2076</v>
      </c>
      <c r="F768" s="13">
        <v>0.26268000000000002</v>
      </c>
      <c r="G768" s="67">
        <v>0</v>
      </c>
      <c r="H768" s="67">
        <v>0</v>
      </c>
      <c r="I768" s="13">
        <v>9.8000000000000004E-2</v>
      </c>
      <c r="J768" s="13">
        <v>0.16467999999999999</v>
      </c>
      <c r="K768" s="90">
        <v>0.21890000000000001</v>
      </c>
      <c r="L768" s="42">
        <v>2022</v>
      </c>
      <c r="M768" s="90">
        <v>0.18819999999999998</v>
      </c>
      <c r="N768" s="43" t="s">
        <v>91</v>
      </c>
      <c r="O768" s="41" t="s">
        <v>42</v>
      </c>
      <c r="P768" s="13">
        <v>0</v>
      </c>
      <c r="Q768" s="13">
        <v>0</v>
      </c>
      <c r="R768" s="13">
        <v>0</v>
      </c>
      <c r="S768" s="13">
        <v>2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  <c r="AC768" s="13">
        <v>0</v>
      </c>
      <c r="AD768" s="13">
        <v>0</v>
      </c>
      <c r="AE768" s="13">
        <v>0</v>
      </c>
    </row>
    <row r="769" spans="1:31" ht="15.75" x14ac:dyDescent="0.25">
      <c r="A769" s="15" t="s">
        <v>144</v>
      </c>
      <c r="B769" s="20" t="s">
        <v>276</v>
      </c>
      <c r="C769" s="23" t="s">
        <v>277</v>
      </c>
      <c r="D769" s="13">
        <v>1.1390232</v>
      </c>
      <c r="E769" s="43" t="s">
        <v>2076</v>
      </c>
      <c r="F769" s="13">
        <v>1.1390232</v>
      </c>
      <c r="G769" s="67">
        <v>0</v>
      </c>
      <c r="H769" s="67">
        <v>0</v>
      </c>
      <c r="I769" s="13">
        <v>0.94918599999999986</v>
      </c>
      <c r="J769" s="13">
        <v>0.18983719999999998</v>
      </c>
      <c r="K769" s="90">
        <v>0.94918600000000009</v>
      </c>
      <c r="L769" s="42">
        <v>2022</v>
      </c>
      <c r="M769" s="90">
        <v>0.70002893372483233</v>
      </c>
      <c r="N769" s="43" t="s">
        <v>91</v>
      </c>
      <c r="O769" s="41" t="s">
        <v>42</v>
      </c>
      <c r="P769" s="13">
        <v>0</v>
      </c>
      <c r="Q769" s="13">
        <v>0</v>
      </c>
      <c r="R769" s="13">
        <v>0</v>
      </c>
      <c r="S769" s="13">
        <v>2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  <c r="AC769" s="13">
        <v>0</v>
      </c>
      <c r="AD769" s="13">
        <v>0</v>
      </c>
      <c r="AE769" s="13">
        <v>0</v>
      </c>
    </row>
    <row r="770" spans="1:31" ht="31.5" x14ac:dyDescent="0.25">
      <c r="A770" s="15" t="s">
        <v>144</v>
      </c>
      <c r="B770" s="20" t="s">
        <v>278</v>
      </c>
      <c r="C770" s="23" t="s">
        <v>279</v>
      </c>
      <c r="D770" s="13">
        <v>0.28320000000000001</v>
      </c>
      <c r="E770" s="43" t="s">
        <v>2076</v>
      </c>
      <c r="F770" s="13">
        <v>0.28320000000000001</v>
      </c>
      <c r="G770" s="67">
        <v>0</v>
      </c>
      <c r="H770" s="67">
        <v>0</v>
      </c>
      <c r="I770" s="13">
        <v>0.23599999999999999</v>
      </c>
      <c r="J770" s="13">
        <v>4.720000000000002E-2</v>
      </c>
      <c r="K770" s="90">
        <v>0.23599999999999999</v>
      </c>
      <c r="L770" s="42">
        <v>2020</v>
      </c>
      <c r="M770" s="90">
        <v>0.47270499999999993</v>
      </c>
      <c r="N770" s="43" t="s">
        <v>91</v>
      </c>
      <c r="O770" s="41" t="s">
        <v>42</v>
      </c>
      <c r="P770" s="13">
        <v>0</v>
      </c>
      <c r="Q770" s="13">
        <v>0</v>
      </c>
      <c r="R770" s="13">
        <v>0</v>
      </c>
      <c r="S770" s="13">
        <v>2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  <c r="AC770" s="13">
        <v>0</v>
      </c>
      <c r="AD770" s="13">
        <v>0</v>
      </c>
      <c r="AE770" s="13">
        <v>0</v>
      </c>
    </row>
    <row r="771" spans="1:31" ht="15.75" x14ac:dyDescent="0.25">
      <c r="A771" s="15" t="s">
        <v>144</v>
      </c>
      <c r="B771" s="20" t="s">
        <v>280</v>
      </c>
      <c r="C771" s="23" t="s">
        <v>281</v>
      </c>
      <c r="D771" s="13">
        <v>0.20091239999999999</v>
      </c>
      <c r="E771" s="43" t="s">
        <v>2076</v>
      </c>
      <c r="F771" s="13">
        <v>0.20091239999999999</v>
      </c>
      <c r="G771" s="67">
        <v>0</v>
      </c>
      <c r="H771" s="67">
        <v>0</v>
      </c>
      <c r="I771" s="13">
        <v>0.16742699999999999</v>
      </c>
      <c r="J771" s="13">
        <v>3.3485399999999998E-2</v>
      </c>
      <c r="K771" s="90">
        <v>0.16742699999999999</v>
      </c>
      <c r="L771" s="42">
        <v>2022</v>
      </c>
      <c r="M771" s="90">
        <v>0.12503880000000001</v>
      </c>
      <c r="N771" s="43" t="s">
        <v>91</v>
      </c>
      <c r="O771" s="41" t="s">
        <v>42</v>
      </c>
      <c r="P771" s="13">
        <v>0</v>
      </c>
      <c r="Q771" s="13">
        <v>0</v>
      </c>
      <c r="R771" s="13">
        <v>0</v>
      </c>
      <c r="S771" s="13">
        <v>1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  <c r="AC771" s="13">
        <v>0</v>
      </c>
      <c r="AD771" s="13">
        <v>0</v>
      </c>
      <c r="AE771" s="13">
        <v>0</v>
      </c>
    </row>
    <row r="772" spans="1:31" ht="31.5" x14ac:dyDescent="0.25">
      <c r="A772" s="15" t="s">
        <v>144</v>
      </c>
      <c r="B772" s="20" t="s">
        <v>282</v>
      </c>
      <c r="C772" s="23" t="s">
        <v>283</v>
      </c>
      <c r="D772" s="13">
        <v>0</v>
      </c>
      <c r="E772" s="43" t="s">
        <v>110</v>
      </c>
      <c r="F772" s="13">
        <v>0</v>
      </c>
      <c r="G772" s="67">
        <v>0</v>
      </c>
      <c r="H772" s="67">
        <v>0</v>
      </c>
      <c r="I772" s="13">
        <v>0</v>
      </c>
      <c r="J772" s="13">
        <v>0</v>
      </c>
      <c r="K772" s="90">
        <v>0</v>
      </c>
      <c r="L772" s="42" t="s">
        <v>42</v>
      </c>
      <c r="M772" s="90">
        <v>9.8354322999999994E-2</v>
      </c>
      <c r="N772" s="43" t="s">
        <v>91</v>
      </c>
      <c r="O772" s="41" t="s">
        <v>42</v>
      </c>
      <c r="P772" s="13">
        <v>0</v>
      </c>
      <c r="Q772" s="13">
        <v>0</v>
      </c>
      <c r="R772" s="13">
        <v>0</v>
      </c>
      <c r="S772" s="13">
        <v>1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  <c r="AC772" s="13">
        <v>0</v>
      </c>
      <c r="AD772" s="13">
        <v>0</v>
      </c>
      <c r="AE772" s="13">
        <v>0</v>
      </c>
    </row>
    <row r="773" spans="1:31" ht="15.75" x14ac:dyDescent="0.25">
      <c r="A773" s="15" t="s">
        <v>144</v>
      </c>
      <c r="B773" s="20" t="s">
        <v>284</v>
      </c>
      <c r="C773" s="23" t="s">
        <v>285</v>
      </c>
      <c r="D773" s="13">
        <v>0.17327999999999999</v>
      </c>
      <c r="E773" s="43" t="s">
        <v>2076</v>
      </c>
      <c r="F773" s="13">
        <v>0.17327999999999999</v>
      </c>
      <c r="G773" s="67">
        <v>0</v>
      </c>
      <c r="H773" s="67">
        <v>0</v>
      </c>
      <c r="I773" s="13">
        <v>0.1444</v>
      </c>
      <c r="J773" s="13">
        <v>2.8879999999999996E-2</v>
      </c>
      <c r="K773" s="90">
        <v>0.1444</v>
      </c>
      <c r="L773" s="42">
        <v>2022</v>
      </c>
      <c r="M773" s="90">
        <v>0.10784150000000001</v>
      </c>
      <c r="N773" s="43" t="s">
        <v>91</v>
      </c>
      <c r="O773" s="41" t="s">
        <v>42</v>
      </c>
      <c r="P773" s="13">
        <v>0</v>
      </c>
      <c r="Q773" s="13">
        <v>0</v>
      </c>
      <c r="R773" s="13">
        <v>0</v>
      </c>
      <c r="S773" s="13">
        <v>1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</row>
    <row r="774" spans="1:31" ht="15.75" x14ac:dyDescent="0.25">
      <c r="A774" s="15" t="s">
        <v>144</v>
      </c>
      <c r="B774" s="20" t="s">
        <v>286</v>
      </c>
      <c r="C774" s="23" t="s">
        <v>287</v>
      </c>
      <c r="D774" s="13">
        <v>0</v>
      </c>
      <c r="E774" s="43" t="s">
        <v>110</v>
      </c>
      <c r="F774" s="13">
        <v>0</v>
      </c>
      <c r="G774" s="67">
        <v>0</v>
      </c>
      <c r="H774" s="67">
        <v>0</v>
      </c>
      <c r="I774" s="13">
        <v>0</v>
      </c>
      <c r="J774" s="13">
        <v>0</v>
      </c>
      <c r="K774" s="90">
        <v>0</v>
      </c>
      <c r="L774" s="42" t="s">
        <v>42</v>
      </c>
      <c r="M774" s="90">
        <v>6.2617000000000006E-2</v>
      </c>
      <c r="N774" s="43" t="s">
        <v>91</v>
      </c>
      <c r="O774" s="41" t="s">
        <v>42</v>
      </c>
      <c r="P774" s="13">
        <v>0</v>
      </c>
      <c r="Q774" s="13">
        <v>0</v>
      </c>
      <c r="R774" s="13">
        <v>0</v>
      </c>
      <c r="S774" s="13">
        <v>1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</row>
    <row r="775" spans="1:31" ht="15.75" x14ac:dyDescent="0.25">
      <c r="A775" s="15" t="s">
        <v>144</v>
      </c>
      <c r="B775" s="23" t="s">
        <v>664</v>
      </c>
      <c r="C775" s="23" t="s">
        <v>665</v>
      </c>
      <c r="D775" s="13">
        <v>0.97014945600000002</v>
      </c>
      <c r="E775" s="43" t="s">
        <v>110</v>
      </c>
      <c r="F775" s="13">
        <v>0.97014945600000002</v>
      </c>
      <c r="G775" s="67">
        <v>0</v>
      </c>
      <c r="H775" s="67">
        <v>0</v>
      </c>
      <c r="I775" s="13">
        <v>0.80845788000000007</v>
      </c>
      <c r="J775" s="13">
        <v>0.16169157599999995</v>
      </c>
      <c r="K775" s="90">
        <v>0.80845788000000007</v>
      </c>
      <c r="L775" s="42">
        <v>2023</v>
      </c>
      <c r="M775" s="90">
        <v>0.80845788000000007</v>
      </c>
      <c r="N775" s="43" t="s">
        <v>91</v>
      </c>
      <c r="O775" s="41" t="s">
        <v>42</v>
      </c>
      <c r="P775" s="13">
        <v>0</v>
      </c>
      <c r="Q775" s="13">
        <v>0</v>
      </c>
      <c r="R775" s="13">
        <v>0</v>
      </c>
      <c r="S775" s="13">
        <v>4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0</v>
      </c>
      <c r="AA775" s="13">
        <v>0</v>
      </c>
      <c r="AB775" s="13">
        <v>0</v>
      </c>
      <c r="AC775" s="13">
        <v>0</v>
      </c>
      <c r="AD775" s="13">
        <v>0</v>
      </c>
      <c r="AE775" s="13">
        <v>0</v>
      </c>
    </row>
    <row r="776" spans="1:31" ht="15.75" x14ac:dyDescent="0.25">
      <c r="A776" s="15" t="s">
        <v>144</v>
      </c>
      <c r="B776" s="23" t="s">
        <v>666</v>
      </c>
      <c r="C776" s="23" t="s">
        <v>667</v>
      </c>
      <c r="D776" s="13">
        <v>1.3912075559999999</v>
      </c>
      <c r="E776" s="43" t="s">
        <v>110</v>
      </c>
      <c r="F776" s="13">
        <v>1.3912075559999999</v>
      </c>
      <c r="G776" s="67">
        <v>0</v>
      </c>
      <c r="H776" s="67">
        <v>0</v>
      </c>
      <c r="I776" s="13">
        <v>1.1593396299999998</v>
      </c>
      <c r="J776" s="13">
        <v>0.23186792600000006</v>
      </c>
      <c r="K776" s="90">
        <v>1.1593396299999998</v>
      </c>
      <c r="L776" s="42">
        <v>2023</v>
      </c>
      <c r="M776" s="90">
        <v>1.1593396299999998</v>
      </c>
      <c r="N776" s="43" t="s">
        <v>91</v>
      </c>
      <c r="O776" s="41" t="s">
        <v>42</v>
      </c>
      <c r="P776" s="13">
        <v>0</v>
      </c>
      <c r="Q776" s="13">
        <v>0</v>
      </c>
      <c r="R776" s="13">
        <v>0</v>
      </c>
      <c r="S776" s="13">
        <v>1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</row>
    <row r="777" spans="1:31" ht="15.75" x14ac:dyDescent="0.25">
      <c r="A777" s="15" t="s">
        <v>144</v>
      </c>
      <c r="B777" s="23" t="s">
        <v>668</v>
      </c>
      <c r="C777" s="23" t="s">
        <v>669</v>
      </c>
      <c r="D777" s="13">
        <v>0.27274014000000002</v>
      </c>
      <c r="E777" s="43" t="s">
        <v>110</v>
      </c>
      <c r="F777" s="13">
        <v>0.27274014000000002</v>
      </c>
      <c r="G777" s="67">
        <v>0</v>
      </c>
      <c r="H777" s="67">
        <v>0</v>
      </c>
      <c r="I777" s="13">
        <v>0.22728345000000003</v>
      </c>
      <c r="J777" s="13">
        <v>4.5456689999999994E-2</v>
      </c>
      <c r="K777" s="90">
        <v>0.22728345</v>
      </c>
      <c r="L777" s="42">
        <v>2023</v>
      </c>
      <c r="M777" s="90">
        <v>0.22728345</v>
      </c>
      <c r="N777" s="43" t="s">
        <v>91</v>
      </c>
      <c r="O777" s="41" t="s">
        <v>42</v>
      </c>
      <c r="P777" s="13">
        <v>0</v>
      </c>
      <c r="Q777" s="13">
        <v>0</v>
      </c>
      <c r="R777" s="13">
        <v>0</v>
      </c>
      <c r="S777" s="13">
        <v>1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0</v>
      </c>
      <c r="Z777" s="13">
        <v>0</v>
      </c>
      <c r="AA777" s="13">
        <v>0</v>
      </c>
      <c r="AB777" s="13">
        <v>0</v>
      </c>
      <c r="AC777" s="13">
        <v>0</v>
      </c>
      <c r="AD777" s="13">
        <v>0</v>
      </c>
      <c r="AE777" s="13">
        <v>0</v>
      </c>
    </row>
    <row r="778" spans="1:31" ht="15.75" x14ac:dyDescent="0.25">
      <c r="A778" s="15" t="s">
        <v>144</v>
      </c>
      <c r="B778" s="23" t="s">
        <v>670</v>
      </c>
      <c r="C778" s="23" t="s">
        <v>671</v>
      </c>
      <c r="D778" s="13">
        <v>0.31173416400000004</v>
      </c>
      <c r="E778" s="43" t="s">
        <v>110</v>
      </c>
      <c r="F778" s="13">
        <v>0.31173416400000004</v>
      </c>
      <c r="G778" s="67">
        <v>0</v>
      </c>
      <c r="H778" s="67">
        <v>0</v>
      </c>
      <c r="I778" s="13">
        <v>0.25977847000000004</v>
      </c>
      <c r="J778" s="13">
        <v>5.1955693999999997E-2</v>
      </c>
      <c r="K778" s="90">
        <v>0.25977847000000004</v>
      </c>
      <c r="L778" s="42">
        <v>2023</v>
      </c>
      <c r="M778" s="90">
        <v>0.25977847000000004</v>
      </c>
      <c r="N778" s="43" t="s">
        <v>91</v>
      </c>
      <c r="O778" s="41" t="s">
        <v>42</v>
      </c>
      <c r="P778" s="13">
        <v>0</v>
      </c>
      <c r="Q778" s="13">
        <v>0</v>
      </c>
      <c r="R778" s="13">
        <v>0</v>
      </c>
      <c r="S778" s="13">
        <v>2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</row>
    <row r="779" spans="1:31" ht="47.25" x14ac:dyDescent="0.25">
      <c r="A779" s="15" t="s">
        <v>144</v>
      </c>
      <c r="B779" s="23" t="s">
        <v>672</v>
      </c>
      <c r="C779" s="23" t="s">
        <v>673</v>
      </c>
      <c r="D779" s="13">
        <v>0</v>
      </c>
      <c r="E779" s="43" t="s">
        <v>110</v>
      </c>
      <c r="F779" s="13">
        <v>0</v>
      </c>
      <c r="G779" s="67">
        <v>0</v>
      </c>
      <c r="H779" s="67">
        <v>0</v>
      </c>
      <c r="I779" s="13">
        <v>0</v>
      </c>
      <c r="J779" s="13">
        <v>0</v>
      </c>
      <c r="K779" s="90">
        <v>0</v>
      </c>
      <c r="L779" s="42" t="s">
        <v>42</v>
      </c>
      <c r="M779" s="90">
        <v>0</v>
      </c>
      <c r="N779" s="43" t="s">
        <v>91</v>
      </c>
      <c r="O779" s="41" t="s">
        <v>42</v>
      </c>
      <c r="P779" s="13">
        <v>0</v>
      </c>
      <c r="Q779" s="13">
        <v>0</v>
      </c>
      <c r="R779" s="13">
        <v>0</v>
      </c>
      <c r="S779" s="13">
        <v>0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</row>
    <row r="780" spans="1:31" ht="31.5" x14ac:dyDescent="0.25">
      <c r="A780" s="15" t="s">
        <v>144</v>
      </c>
      <c r="B780" s="23" t="s">
        <v>674</v>
      </c>
      <c r="C780" s="23" t="s">
        <v>675</v>
      </c>
      <c r="D780" s="13">
        <v>1.122240312</v>
      </c>
      <c r="E780" s="43" t="s">
        <v>110</v>
      </c>
      <c r="F780" s="13">
        <v>1.122240312</v>
      </c>
      <c r="G780" s="67">
        <v>0</v>
      </c>
      <c r="H780" s="67">
        <v>0</v>
      </c>
      <c r="I780" s="13">
        <v>0.93520026000000001</v>
      </c>
      <c r="J780" s="13">
        <v>0.18704005199999996</v>
      </c>
      <c r="K780" s="90">
        <v>0.93520026000000001</v>
      </c>
      <c r="L780" s="42">
        <v>2023</v>
      </c>
      <c r="M780" s="90">
        <v>0.93520026000000001</v>
      </c>
      <c r="N780" s="43" t="s">
        <v>91</v>
      </c>
      <c r="O780" s="41" t="s">
        <v>42</v>
      </c>
      <c r="P780" s="13">
        <v>0</v>
      </c>
      <c r="Q780" s="13">
        <v>0</v>
      </c>
      <c r="R780" s="13">
        <v>0</v>
      </c>
      <c r="S780" s="13">
        <v>1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13">
        <v>0</v>
      </c>
      <c r="AA780" s="13">
        <v>0</v>
      </c>
      <c r="AB780" s="13">
        <v>0</v>
      </c>
      <c r="AC780" s="13">
        <v>0</v>
      </c>
      <c r="AD780" s="13">
        <v>0</v>
      </c>
      <c r="AE780" s="13">
        <v>0</v>
      </c>
    </row>
    <row r="781" spans="1:31" ht="31.5" x14ac:dyDescent="0.25">
      <c r="A781" s="15" t="s">
        <v>144</v>
      </c>
      <c r="B781" s="23" t="s">
        <v>676</v>
      </c>
      <c r="C781" s="23" t="s">
        <v>677</v>
      </c>
      <c r="D781" s="13">
        <v>0.836663088</v>
      </c>
      <c r="E781" s="43" t="s">
        <v>110</v>
      </c>
      <c r="F781" s="13">
        <v>0.836663088</v>
      </c>
      <c r="G781" s="67">
        <v>0</v>
      </c>
      <c r="H781" s="67">
        <v>0</v>
      </c>
      <c r="I781" s="13">
        <v>0.69721924000000002</v>
      </c>
      <c r="J781" s="13">
        <v>0.13944384799999998</v>
      </c>
      <c r="K781" s="90">
        <v>0.69721924000000002</v>
      </c>
      <c r="L781" s="42">
        <v>2023</v>
      </c>
      <c r="M781" s="90">
        <v>0.69721924000000002</v>
      </c>
      <c r="N781" s="43" t="s">
        <v>91</v>
      </c>
      <c r="O781" s="41" t="s">
        <v>42</v>
      </c>
      <c r="P781" s="13">
        <v>0</v>
      </c>
      <c r="Q781" s="13">
        <v>0</v>
      </c>
      <c r="R781" s="13">
        <v>0</v>
      </c>
      <c r="S781" s="13">
        <v>1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0</v>
      </c>
      <c r="Z781" s="13">
        <v>0</v>
      </c>
      <c r="AA781" s="13">
        <v>0</v>
      </c>
      <c r="AB781" s="13">
        <v>0</v>
      </c>
      <c r="AC781" s="13">
        <v>0</v>
      </c>
      <c r="AD781" s="13">
        <v>0</v>
      </c>
      <c r="AE781" s="13">
        <v>0</v>
      </c>
    </row>
    <row r="782" spans="1:31" ht="31.5" x14ac:dyDescent="0.25">
      <c r="A782" s="15" t="s">
        <v>144</v>
      </c>
      <c r="B782" s="23" t="s">
        <v>678</v>
      </c>
      <c r="C782" s="23" t="s">
        <v>679</v>
      </c>
      <c r="D782" s="13">
        <v>0.60834371999999992</v>
      </c>
      <c r="E782" s="43" t="s">
        <v>110</v>
      </c>
      <c r="F782" s="13">
        <v>0.60834371999999992</v>
      </c>
      <c r="G782" s="67">
        <v>0</v>
      </c>
      <c r="H782" s="67">
        <v>0</v>
      </c>
      <c r="I782" s="13">
        <v>0.50695310000000005</v>
      </c>
      <c r="J782" s="13">
        <v>0.10139061999999988</v>
      </c>
      <c r="K782" s="90">
        <v>0.50695310000000005</v>
      </c>
      <c r="L782" s="42">
        <v>2023</v>
      </c>
      <c r="M782" s="90">
        <v>0.50695310000000005</v>
      </c>
      <c r="N782" s="43" t="s">
        <v>91</v>
      </c>
      <c r="O782" s="41" t="s">
        <v>42</v>
      </c>
      <c r="P782" s="13">
        <v>0</v>
      </c>
      <c r="Q782" s="13">
        <v>0</v>
      </c>
      <c r="R782" s="13">
        <v>0</v>
      </c>
      <c r="S782" s="13">
        <v>1</v>
      </c>
      <c r="T782" s="13">
        <v>0</v>
      </c>
      <c r="U782" s="13">
        <v>0</v>
      </c>
      <c r="V782" s="13">
        <v>0</v>
      </c>
      <c r="W782" s="13">
        <v>0</v>
      </c>
      <c r="X782" s="13">
        <v>0</v>
      </c>
      <c r="Y782" s="13">
        <v>0</v>
      </c>
      <c r="Z782" s="13">
        <v>0</v>
      </c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</row>
    <row r="783" spans="1:31" ht="31.5" x14ac:dyDescent="0.25">
      <c r="A783" s="15" t="s">
        <v>144</v>
      </c>
      <c r="B783" s="23" t="s">
        <v>680</v>
      </c>
      <c r="C783" s="23" t="s">
        <v>681</v>
      </c>
      <c r="D783" s="13">
        <v>0.607394832</v>
      </c>
      <c r="E783" s="43" t="s">
        <v>110</v>
      </c>
      <c r="F783" s="13">
        <v>0.607394832</v>
      </c>
      <c r="G783" s="67">
        <v>0</v>
      </c>
      <c r="H783" s="67">
        <v>0</v>
      </c>
      <c r="I783" s="13">
        <v>0.50616236000000003</v>
      </c>
      <c r="J783" s="13">
        <v>0.10123247199999996</v>
      </c>
      <c r="K783" s="90">
        <v>0.50616236000000003</v>
      </c>
      <c r="L783" s="42">
        <v>2023</v>
      </c>
      <c r="M783" s="90">
        <v>0.50616236000000003</v>
      </c>
      <c r="N783" s="43" t="s">
        <v>91</v>
      </c>
      <c r="O783" s="41" t="s">
        <v>42</v>
      </c>
      <c r="P783" s="13">
        <v>0</v>
      </c>
      <c r="Q783" s="13">
        <v>0</v>
      </c>
      <c r="R783" s="13">
        <v>0</v>
      </c>
      <c r="S783" s="13">
        <v>1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</row>
    <row r="784" spans="1:31" ht="31.5" x14ac:dyDescent="0.25">
      <c r="A784" s="15" t="s">
        <v>144</v>
      </c>
      <c r="B784" s="23" t="s">
        <v>682</v>
      </c>
      <c r="C784" s="23" t="s">
        <v>683</v>
      </c>
      <c r="D784" s="13">
        <v>0.18123230399999998</v>
      </c>
      <c r="E784" s="43" t="s">
        <v>110</v>
      </c>
      <c r="F784" s="13">
        <v>0.18123230399999998</v>
      </c>
      <c r="G784" s="67">
        <v>0</v>
      </c>
      <c r="H784" s="67">
        <v>0</v>
      </c>
      <c r="I784" s="13">
        <v>0.15102691999999998</v>
      </c>
      <c r="J784" s="13">
        <v>3.0205384000000002E-2</v>
      </c>
      <c r="K784" s="90">
        <v>0.15102691999999998</v>
      </c>
      <c r="L784" s="42">
        <v>2023</v>
      </c>
      <c r="M784" s="90">
        <v>0.15102691999999998</v>
      </c>
      <c r="N784" s="43" t="s">
        <v>91</v>
      </c>
      <c r="O784" s="41" t="s">
        <v>42</v>
      </c>
      <c r="P784" s="13">
        <v>0</v>
      </c>
      <c r="Q784" s="13">
        <v>0</v>
      </c>
      <c r="R784" s="13">
        <v>0</v>
      </c>
      <c r="S784" s="13">
        <v>1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</row>
    <row r="785" spans="1:31" ht="31.5" x14ac:dyDescent="0.25">
      <c r="A785" s="15" t="s">
        <v>144</v>
      </c>
      <c r="B785" s="23" t="s">
        <v>684</v>
      </c>
      <c r="C785" s="23" t="s">
        <v>685</v>
      </c>
      <c r="D785" s="13">
        <v>0.42253614839999992</v>
      </c>
      <c r="E785" s="43" t="s">
        <v>110</v>
      </c>
      <c r="F785" s="13">
        <v>0.42253614839999992</v>
      </c>
      <c r="G785" s="67">
        <v>0</v>
      </c>
      <c r="H785" s="67">
        <v>0</v>
      </c>
      <c r="I785" s="13">
        <v>0.35211345699999996</v>
      </c>
      <c r="J785" s="13">
        <v>7.0422691399999959E-2</v>
      </c>
      <c r="K785" s="90">
        <v>0.35211345699999996</v>
      </c>
      <c r="L785" s="42">
        <v>2023</v>
      </c>
      <c r="M785" s="90">
        <v>0.35211345699999996</v>
      </c>
      <c r="N785" s="43" t="s">
        <v>91</v>
      </c>
      <c r="O785" s="41" t="s">
        <v>42</v>
      </c>
      <c r="P785" s="13">
        <v>0</v>
      </c>
      <c r="Q785" s="13">
        <v>0</v>
      </c>
      <c r="R785" s="13">
        <v>0</v>
      </c>
      <c r="S785" s="13">
        <v>1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</row>
    <row r="786" spans="1:31" ht="31.5" x14ac:dyDescent="0.25">
      <c r="A786" s="15" t="s">
        <v>144</v>
      </c>
      <c r="B786" s="23" t="s">
        <v>686</v>
      </c>
      <c r="C786" s="23" t="s">
        <v>687</v>
      </c>
      <c r="D786" s="13">
        <v>1.2543578639999999</v>
      </c>
      <c r="E786" s="43" t="s">
        <v>110</v>
      </c>
      <c r="F786" s="13">
        <v>1.2543578639999999</v>
      </c>
      <c r="G786" s="67">
        <v>0</v>
      </c>
      <c r="H786" s="67">
        <v>0</v>
      </c>
      <c r="I786" s="13">
        <v>1.0452982199999998</v>
      </c>
      <c r="J786" s="13">
        <v>0.2090596440000001</v>
      </c>
      <c r="K786" s="90">
        <v>1.0452982199999998</v>
      </c>
      <c r="L786" s="42">
        <v>2023</v>
      </c>
      <c r="M786" s="90">
        <v>1.0452982199999998</v>
      </c>
      <c r="N786" s="43" t="s">
        <v>91</v>
      </c>
      <c r="O786" s="41" t="s">
        <v>42</v>
      </c>
      <c r="P786" s="13">
        <v>0</v>
      </c>
      <c r="Q786" s="13">
        <v>0</v>
      </c>
      <c r="R786" s="13">
        <v>0</v>
      </c>
      <c r="S786" s="13">
        <v>1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</row>
    <row r="787" spans="1:31" ht="31.5" x14ac:dyDescent="0.25">
      <c r="A787" s="15" t="s">
        <v>144</v>
      </c>
      <c r="B787" s="23" t="s">
        <v>688</v>
      </c>
      <c r="C787" s="23" t="s">
        <v>689</v>
      </c>
      <c r="D787" s="13">
        <v>0.57403887999999992</v>
      </c>
      <c r="E787" s="43" t="s">
        <v>110</v>
      </c>
      <c r="F787" s="13">
        <v>0.57403887999999992</v>
      </c>
      <c r="G787" s="67">
        <v>0</v>
      </c>
      <c r="H787" s="67">
        <v>0</v>
      </c>
      <c r="I787" s="13">
        <v>0.47836573333333332</v>
      </c>
      <c r="J787" s="13">
        <v>9.5673146666666598E-2</v>
      </c>
      <c r="K787" s="90">
        <v>0.47836572999999999</v>
      </c>
      <c r="L787" s="42">
        <v>2023</v>
      </c>
      <c r="M787" s="90">
        <v>0</v>
      </c>
      <c r="N787" s="43" t="s">
        <v>91</v>
      </c>
      <c r="O787" s="41" t="s">
        <v>42</v>
      </c>
      <c r="P787" s="13">
        <v>0</v>
      </c>
      <c r="Q787" s="13">
        <v>0</v>
      </c>
      <c r="R787" s="13">
        <v>0</v>
      </c>
      <c r="S787" s="13">
        <v>0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13">
        <v>0</v>
      </c>
      <c r="AB787" s="13">
        <v>0</v>
      </c>
      <c r="AC787" s="13">
        <v>0</v>
      </c>
      <c r="AD787" s="13">
        <v>0</v>
      </c>
      <c r="AE787" s="13">
        <v>0</v>
      </c>
    </row>
    <row r="788" spans="1:31" ht="31.5" x14ac:dyDescent="0.25">
      <c r="A788" s="15" t="s">
        <v>144</v>
      </c>
      <c r="B788" s="23" t="s">
        <v>690</v>
      </c>
      <c r="C788" s="23" t="s">
        <v>691</v>
      </c>
      <c r="D788" s="13">
        <v>0.12432661199999999</v>
      </c>
      <c r="E788" s="43" t="s">
        <v>110</v>
      </c>
      <c r="F788" s="13">
        <v>0.12432661199999999</v>
      </c>
      <c r="G788" s="67">
        <v>0</v>
      </c>
      <c r="H788" s="67">
        <v>0</v>
      </c>
      <c r="I788" s="13">
        <v>0.10360551</v>
      </c>
      <c r="J788" s="13">
        <v>2.0721101999999991E-2</v>
      </c>
      <c r="K788" s="90">
        <v>0.10360551</v>
      </c>
      <c r="L788" s="42">
        <v>2023</v>
      </c>
      <c r="M788" s="90">
        <v>0.10360551</v>
      </c>
      <c r="N788" s="43" t="s">
        <v>91</v>
      </c>
      <c r="O788" s="41" t="s">
        <v>42</v>
      </c>
      <c r="P788" s="13">
        <v>0</v>
      </c>
      <c r="Q788" s="13">
        <v>0</v>
      </c>
      <c r="R788" s="13">
        <v>0</v>
      </c>
      <c r="S788" s="13">
        <v>1</v>
      </c>
      <c r="T788" s="13">
        <v>0</v>
      </c>
      <c r="U788" s="13">
        <v>0</v>
      </c>
      <c r="V788" s="13">
        <v>0</v>
      </c>
      <c r="W788" s="13">
        <v>0</v>
      </c>
      <c r="X788" s="13">
        <v>0</v>
      </c>
      <c r="Y788" s="13">
        <v>0</v>
      </c>
      <c r="Z788" s="13">
        <v>0</v>
      </c>
      <c r="AA788" s="13">
        <v>0</v>
      </c>
      <c r="AB788" s="13">
        <v>0</v>
      </c>
      <c r="AC788" s="13">
        <v>0</v>
      </c>
      <c r="AD788" s="13">
        <v>0</v>
      </c>
      <c r="AE788" s="13">
        <v>0</v>
      </c>
    </row>
    <row r="789" spans="1:31" ht="47.25" x14ac:dyDescent="0.25">
      <c r="A789" s="15" t="s">
        <v>144</v>
      </c>
      <c r="B789" s="23" t="s">
        <v>692</v>
      </c>
      <c r="C789" s="23" t="s">
        <v>693</v>
      </c>
      <c r="D789" s="13">
        <v>3.4780236959999997</v>
      </c>
      <c r="E789" s="43" t="s">
        <v>110</v>
      </c>
      <c r="F789" s="13">
        <v>3.4780236959999997</v>
      </c>
      <c r="G789" s="67">
        <v>0</v>
      </c>
      <c r="H789" s="67">
        <v>0</v>
      </c>
      <c r="I789" s="13">
        <v>2.8983530799999997</v>
      </c>
      <c r="J789" s="13">
        <v>0.57967061600000003</v>
      </c>
      <c r="K789" s="90">
        <v>2.8983530799999997</v>
      </c>
      <c r="L789" s="42">
        <v>2023</v>
      </c>
      <c r="M789" s="90">
        <v>2.8983530799999997</v>
      </c>
      <c r="N789" s="43" t="s">
        <v>91</v>
      </c>
      <c r="O789" s="41" t="s">
        <v>42</v>
      </c>
      <c r="P789" s="13">
        <v>0</v>
      </c>
      <c r="Q789" s="13">
        <v>0</v>
      </c>
      <c r="R789" s="13">
        <v>0</v>
      </c>
      <c r="S789" s="13">
        <v>1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  <c r="AC789" s="13">
        <v>0</v>
      </c>
      <c r="AD789" s="13">
        <v>0</v>
      </c>
      <c r="AE789" s="13">
        <v>0</v>
      </c>
    </row>
    <row r="790" spans="1:31" ht="31.5" x14ac:dyDescent="0.25">
      <c r="A790" s="15" t="s">
        <v>144</v>
      </c>
      <c r="B790" s="98" t="s">
        <v>1509</v>
      </c>
      <c r="C790" s="23" t="s">
        <v>694</v>
      </c>
      <c r="D790" s="13">
        <v>0.85565017200000004</v>
      </c>
      <c r="E790" s="43" t="s">
        <v>110</v>
      </c>
      <c r="F790" s="13">
        <v>0.85565017200000004</v>
      </c>
      <c r="G790" s="67">
        <v>0</v>
      </c>
      <c r="H790" s="67">
        <v>0</v>
      </c>
      <c r="I790" s="13">
        <v>0.71304181000000011</v>
      </c>
      <c r="J790" s="13">
        <v>0.14260836199999993</v>
      </c>
      <c r="K790" s="90">
        <v>0.71304181000000011</v>
      </c>
      <c r="L790" s="42">
        <v>2023</v>
      </c>
      <c r="M790" s="90">
        <v>0.71304181000000011</v>
      </c>
      <c r="N790" s="43" t="s">
        <v>91</v>
      </c>
      <c r="O790" s="41" t="s">
        <v>42</v>
      </c>
      <c r="P790" s="13">
        <v>0</v>
      </c>
      <c r="Q790" s="13">
        <v>0</v>
      </c>
      <c r="R790" s="13">
        <v>0</v>
      </c>
      <c r="S790" s="13">
        <v>1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</row>
    <row r="791" spans="1:31" ht="47.25" x14ac:dyDescent="0.25">
      <c r="A791" s="15" t="s">
        <v>144</v>
      </c>
      <c r="B791" s="55" t="s">
        <v>1510</v>
      </c>
      <c r="C791" s="22" t="s">
        <v>695</v>
      </c>
      <c r="D791" s="13">
        <v>0.42815758800000003</v>
      </c>
      <c r="E791" s="43" t="s">
        <v>110</v>
      </c>
      <c r="F791" s="13">
        <v>0.42815758800000003</v>
      </c>
      <c r="G791" s="67">
        <v>0</v>
      </c>
      <c r="H791" s="67">
        <v>0</v>
      </c>
      <c r="I791" s="13">
        <v>0.35679799000000001</v>
      </c>
      <c r="J791" s="13">
        <v>7.1359598000000024E-2</v>
      </c>
      <c r="K791" s="90">
        <v>0.35679799000000001</v>
      </c>
      <c r="L791" s="42">
        <v>2023</v>
      </c>
      <c r="M791" s="90">
        <v>0.35679799000000001</v>
      </c>
      <c r="N791" s="43" t="s">
        <v>91</v>
      </c>
      <c r="O791" s="41" t="s">
        <v>42</v>
      </c>
      <c r="P791" s="13">
        <v>0</v>
      </c>
      <c r="Q791" s="13">
        <v>0</v>
      </c>
      <c r="R791" s="13">
        <v>0</v>
      </c>
      <c r="S791" s="13">
        <v>1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</row>
    <row r="792" spans="1:31" ht="47.25" x14ac:dyDescent="0.25">
      <c r="A792" s="15" t="s">
        <v>144</v>
      </c>
      <c r="B792" s="55" t="s">
        <v>696</v>
      </c>
      <c r="C792" s="22" t="s">
        <v>697</v>
      </c>
      <c r="D792" s="13">
        <v>0.231115512</v>
      </c>
      <c r="E792" s="43" t="s">
        <v>111</v>
      </c>
      <c r="F792" s="13">
        <v>0.231115512</v>
      </c>
      <c r="G792" s="67">
        <v>0</v>
      </c>
      <c r="H792" s="67">
        <v>0</v>
      </c>
      <c r="I792" s="13">
        <v>0.19259625999999999</v>
      </c>
      <c r="J792" s="13">
        <v>3.8519252000000004E-2</v>
      </c>
      <c r="K792" s="90">
        <v>0.19259625999999999</v>
      </c>
      <c r="L792" s="42">
        <v>2023</v>
      </c>
      <c r="M792" s="90">
        <v>0.19259625999999999</v>
      </c>
      <c r="N792" s="43" t="s">
        <v>91</v>
      </c>
      <c r="O792" s="41" t="s">
        <v>42</v>
      </c>
      <c r="P792" s="13">
        <v>0</v>
      </c>
      <c r="Q792" s="13">
        <v>0</v>
      </c>
      <c r="R792" s="13">
        <v>0</v>
      </c>
      <c r="S792" s="13">
        <v>1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</row>
    <row r="793" spans="1:31" ht="47.25" x14ac:dyDescent="0.25">
      <c r="A793" s="15" t="s">
        <v>144</v>
      </c>
      <c r="B793" s="55" t="s">
        <v>698</v>
      </c>
      <c r="C793" s="22" t="s">
        <v>699</v>
      </c>
      <c r="D793" s="13">
        <v>0.81240599999999996</v>
      </c>
      <c r="E793" s="43" t="s">
        <v>110</v>
      </c>
      <c r="F793" s="13">
        <v>0.81240599999999996</v>
      </c>
      <c r="G793" s="67">
        <v>0</v>
      </c>
      <c r="H793" s="67">
        <v>0</v>
      </c>
      <c r="I793" s="13">
        <v>0.67700499999999997</v>
      </c>
      <c r="J793" s="13">
        <v>0.13540099999999999</v>
      </c>
      <c r="K793" s="90">
        <v>0.67700499999999997</v>
      </c>
      <c r="L793" s="42">
        <v>2023</v>
      </c>
      <c r="M793" s="90">
        <v>0.67700499999999997</v>
      </c>
      <c r="N793" s="43" t="s">
        <v>91</v>
      </c>
      <c r="O793" s="41" t="s">
        <v>42</v>
      </c>
      <c r="P793" s="13">
        <v>0</v>
      </c>
      <c r="Q793" s="13">
        <v>0</v>
      </c>
      <c r="R793" s="13">
        <v>0</v>
      </c>
      <c r="S793" s="13">
        <v>1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</row>
    <row r="794" spans="1:31" ht="47.25" x14ac:dyDescent="0.25">
      <c r="A794" s="15" t="s">
        <v>144</v>
      </c>
      <c r="B794" s="55" t="s">
        <v>700</v>
      </c>
      <c r="C794" s="22" t="s">
        <v>701</v>
      </c>
      <c r="D794" s="13">
        <v>1.01359176</v>
      </c>
      <c r="E794" s="43" t="s">
        <v>110</v>
      </c>
      <c r="F794" s="13">
        <v>1.01359176</v>
      </c>
      <c r="G794" s="67">
        <v>0</v>
      </c>
      <c r="H794" s="67">
        <v>0</v>
      </c>
      <c r="I794" s="13">
        <v>0.84465980000000007</v>
      </c>
      <c r="J794" s="13">
        <v>0.16893195999999988</v>
      </c>
      <c r="K794" s="90">
        <v>0.84465980000000007</v>
      </c>
      <c r="L794" s="42">
        <v>2023</v>
      </c>
      <c r="M794" s="90">
        <v>0.84465980000000007</v>
      </c>
      <c r="N794" s="43" t="s">
        <v>91</v>
      </c>
      <c r="O794" s="41" t="s">
        <v>42</v>
      </c>
      <c r="P794" s="13">
        <v>0</v>
      </c>
      <c r="Q794" s="13">
        <v>0</v>
      </c>
      <c r="R794" s="13">
        <v>0</v>
      </c>
      <c r="S794" s="13">
        <v>1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</row>
    <row r="795" spans="1:31" ht="15.75" x14ac:dyDescent="0.25">
      <c r="A795" s="15" t="s">
        <v>144</v>
      </c>
      <c r="B795" s="55" t="s">
        <v>702</v>
      </c>
      <c r="C795" s="22" t="s">
        <v>703</v>
      </c>
      <c r="D795" s="13">
        <v>0.26947780413107397</v>
      </c>
      <c r="E795" s="43" t="s">
        <v>110</v>
      </c>
      <c r="F795" s="13">
        <v>0.26947780413107397</v>
      </c>
      <c r="G795" s="67">
        <v>0</v>
      </c>
      <c r="H795" s="67">
        <v>0</v>
      </c>
      <c r="I795" s="13">
        <v>0.224564836775895</v>
      </c>
      <c r="J795" s="13">
        <v>4.4912967355178968E-2</v>
      </c>
      <c r="K795" s="90">
        <v>0.224564836775895</v>
      </c>
      <c r="L795" s="42">
        <v>2023</v>
      </c>
      <c r="M795" s="90">
        <v>0.224564836775895</v>
      </c>
      <c r="N795" s="43" t="s">
        <v>91</v>
      </c>
      <c r="O795" s="41" t="s">
        <v>42</v>
      </c>
      <c r="P795" s="13">
        <v>0</v>
      </c>
      <c r="Q795" s="13">
        <v>0</v>
      </c>
      <c r="R795" s="13">
        <v>0</v>
      </c>
      <c r="S795" s="13">
        <v>1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0</v>
      </c>
      <c r="AA795" s="13">
        <v>0</v>
      </c>
      <c r="AB795" s="13">
        <v>0</v>
      </c>
      <c r="AC795" s="13">
        <v>0</v>
      </c>
      <c r="AD795" s="13">
        <v>0</v>
      </c>
      <c r="AE795" s="13">
        <v>0</v>
      </c>
    </row>
    <row r="796" spans="1:31" ht="31.5" x14ac:dyDescent="0.25">
      <c r="A796" s="15" t="s">
        <v>144</v>
      </c>
      <c r="B796" s="55" t="s">
        <v>704</v>
      </c>
      <c r="C796" s="22" t="s">
        <v>705</v>
      </c>
      <c r="D796" s="13">
        <v>1.8255915599999999</v>
      </c>
      <c r="E796" s="43" t="s">
        <v>110</v>
      </c>
      <c r="F796" s="13">
        <v>1.8255915599999999</v>
      </c>
      <c r="G796" s="67">
        <v>0</v>
      </c>
      <c r="H796" s="67">
        <v>0</v>
      </c>
      <c r="I796" s="13">
        <v>1.5213262999999999</v>
      </c>
      <c r="J796" s="13">
        <v>0.30426525999999998</v>
      </c>
      <c r="K796" s="90">
        <v>1.5213262999999999</v>
      </c>
      <c r="L796" s="42">
        <v>2023</v>
      </c>
      <c r="M796" s="90">
        <v>1.5213262999999999</v>
      </c>
      <c r="N796" s="43" t="s">
        <v>91</v>
      </c>
      <c r="O796" s="41" t="s">
        <v>42</v>
      </c>
      <c r="P796" s="13">
        <v>0</v>
      </c>
      <c r="Q796" s="13">
        <v>0</v>
      </c>
      <c r="R796" s="13">
        <v>0</v>
      </c>
      <c r="S796" s="13">
        <v>1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  <c r="AC796" s="13">
        <v>0</v>
      </c>
      <c r="AD796" s="13">
        <v>0</v>
      </c>
      <c r="AE796" s="13">
        <v>0</v>
      </c>
    </row>
    <row r="797" spans="1:31" ht="31.5" x14ac:dyDescent="0.25">
      <c r="A797" s="15" t="s">
        <v>144</v>
      </c>
      <c r="B797" s="20" t="s">
        <v>288</v>
      </c>
      <c r="C797" s="23" t="s">
        <v>289</v>
      </c>
      <c r="D797" s="13">
        <v>0.31070744399999994</v>
      </c>
      <c r="E797" s="43" t="s">
        <v>110</v>
      </c>
      <c r="F797" s="13">
        <v>0.31070744399999994</v>
      </c>
      <c r="G797" s="67">
        <v>0</v>
      </c>
      <c r="H797" s="67">
        <v>0</v>
      </c>
      <c r="I797" s="13">
        <v>0.25892286999999997</v>
      </c>
      <c r="J797" s="13">
        <v>5.1784573999999972E-2</v>
      </c>
      <c r="K797" s="90">
        <v>0.25892286999999997</v>
      </c>
      <c r="L797" s="42">
        <v>2023</v>
      </c>
      <c r="M797" s="90">
        <v>0.25892286999999997</v>
      </c>
      <c r="N797" s="43" t="s">
        <v>91</v>
      </c>
      <c r="O797" s="41" t="s">
        <v>42</v>
      </c>
      <c r="P797" s="13">
        <v>0</v>
      </c>
      <c r="Q797" s="13">
        <v>0</v>
      </c>
      <c r="R797" s="13">
        <v>0</v>
      </c>
      <c r="S797" s="13">
        <v>1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0</v>
      </c>
      <c r="AA797" s="13">
        <v>0</v>
      </c>
      <c r="AB797" s="13">
        <v>0</v>
      </c>
      <c r="AC797" s="13">
        <v>0</v>
      </c>
      <c r="AD797" s="13">
        <v>0</v>
      </c>
      <c r="AE797" s="13">
        <v>0</v>
      </c>
    </row>
    <row r="798" spans="1:31" ht="15.75" x14ac:dyDescent="0.25">
      <c r="A798" s="15" t="s">
        <v>144</v>
      </c>
      <c r="B798" s="20" t="s">
        <v>290</v>
      </c>
      <c r="C798" s="23" t="s">
        <v>291</v>
      </c>
      <c r="D798" s="13">
        <v>0.31345893600000002</v>
      </c>
      <c r="E798" s="43" t="s">
        <v>110</v>
      </c>
      <c r="F798" s="13">
        <v>0.31345893600000002</v>
      </c>
      <c r="G798" s="67">
        <v>0</v>
      </c>
      <c r="H798" s="67">
        <v>0</v>
      </c>
      <c r="I798" s="13">
        <v>0.26121578000000001</v>
      </c>
      <c r="J798" s="13">
        <v>5.2243156000000013E-2</v>
      </c>
      <c r="K798" s="90">
        <v>0.26121578000000001</v>
      </c>
      <c r="L798" s="42">
        <v>2023</v>
      </c>
      <c r="M798" s="90">
        <v>0.26121578000000001</v>
      </c>
      <c r="N798" s="43" t="s">
        <v>91</v>
      </c>
      <c r="O798" s="41" t="s">
        <v>42</v>
      </c>
      <c r="P798" s="13">
        <v>0</v>
      </c>
      <c r="Q798" s="13">
        <v>0</v>
      </c>
      <c r="R798" s="13">
        <v>0</v>
      </c>
      <c r="S798" s="13">
        <v>1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0</v>
      </c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</row>
    <row r="799" spans="1:31" ht="31.5" x14ac:dyDescent="0.25">
      <c r="A799" s="15" t="s">
        <v>144</v>
      </c>
      <c r="B799" s="20" t="s">
        <v>1511</v>
      </c>
      <c r="C799" s="23" t="s">
        <v>292</v>
      </c>
      <c r="D799" s="13">
        <v>0</v>
      </c>
      <c r="E799" s="43" t="s">
        <v>110</v>
      </c>
      <c r="F799" s="13">
        <v>0</v>
      </c>
      <c r="G799" s="67">
        <v>0</v>
      </c>
      <c r="H799" s="67">
        <v>0</v>
      </c>
      <c r="I799" s="13">
        <v>0</v>
      </c>
      <c r="J799" s="13">
        <v>0</v>
      </c>
      <c r="K799" s="90">
        <v>0</v>
      </c>
      <c r="L799" s="42" t="s">
        <v>42</v>
      </c>
      <c r="M799" s="90">
        <v>0</v>
      </c>
      <c r="N799" s="43" t="s">
        <v>91</v>
      </c>
      <c r="O799" s="41" t="s">
        <v>42</v>
      </c>
      <c r="P799" s="13">
        <v>0</v>
      </c>
      <c r="Q799" s="13">
        <v>0</v>
      </c>
      <c r="R799" s="13">
        <v>0</v>
      </c>
      <c r="S799" s="13">
        <v>0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</row>
    <row r="800" spans="1:31" ht="31.5" x14ac:dyDescent="0.25">
      <c r="A800" s="15" t="s">
        <v>144</v>
      </c>
      <c r="B800" s="55" t="s">
        <v>706</v>
      </c>
      <c r="C800" s="22" t="s">
        <v>707</v>
      </c>
      <c r="D800" s="13">
        <v>0.62915999999999994</v>
      </c>
      <c r="E800" s="43" t="s">
        <v>2076</v>
      </c>
      <c r="F800" s="13">
        <v>0.62915999999999994</v>
      </c>
      <c r="G800" s="67">
        <v>0</v>
      </c>
      <c r="H800" s="67">
        <v>0</v>
      </c>
      <c r="I800" s="13">
        <v>0.52429999999999999</v>
      </c>
      <c r="J800" s="13">
        <v>0.10486000000000001</v>
      </c>
      <c r="K800" s="90">
        <v>0.52429999999999999</v>
      </c>
      <c r="L800" s="42">
        <v>2022</v>
      </c>
      <c r="M800" s="90">
        <v>0.49862499999999998</v>
      </c>
      <c r="N800" s="43" t="s">
        <v>91</v>
      </c>
      <c r="O800" s="41" t="s">
        <v>42</v>
      </c>
      <c r="P800" s="13">
        <v>0</v>
      </c>
      <c r="Q800" s="13">
        <v>0</v>
      </c>
      <c r="R800" s="13">
        <v>0</v>
      </c>
      <c r="S800" s="13">
        <v>1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</row>
    <row r="801" spans="1:31" ht="15.75" x14ac:dyDescent="0.25">
      <c r="A801" s="15" t="s">
        <v>144</v>
      </c>
      <c r="B801" s="55" t="s">
        <v>708</v>
      </c>
      <c r="C801" s="22" t="s">
        <v>709</v>
      </c>
      <c r="D801" s="13">
        <v>0.22619999999999998</v>
      </c>
      <c r="E801" s="43" t="s">
        <v>2076</v>
      </c>
      <c r="F801" s="13">
        <v>0.22619999999999998</v>
      </c>
      <c r="G801" s="67">
        <v>0</v>
      </c>
      <c r="H801" s="67">
        <v>0</v>
      </c>
      <c r="I801" s="13">
        <v>0.1885</v>
      </c>
      <c r="J801" s="13">
        <v>3.769999999999999E-2</v>
      </c>
      <c r="K801" s="90">
        <v>0.1885</v>
      </c>
      <c r="L801" s="42">
        <v>2022</v>
      </c>
      <c r="M801" s="90">
        <v>0.14096800000000001</v>
      </c>
      <c r="N801" s="43" t="s">
        <v>91</v>
      </c>
      <c r="O801" s="41" t="s">
        <v>42</v>
      </c>
      <c r="P801" s="13">
        <v>0</v>
      </c>
      <c r="Q801" s="13">
        <v>0</v>
      </c>
      <c r="R801" s="13">
        <v>0</v>
      </c>
      <c r="S801" s="13">
        <v>1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</row>
    <row r="802" spans="1:31" ht="31.5" x14ac:dyDescent="0.25">
      <c r="A802" s="15" t="s">
        <v>144</v>
      </c>
      <c r="B802" s="55" t="s">
        <v>710</v>
      </c>
      <c r="C802" s="22" t="s">
        <v>711</v>
      </c>
      <c r="D802" s="13">
        <v>0.19956000000000002</v>
      </c>
      <c r="E802" s="43" t="s">
        <v>2076</v>
      </c>
      <c r="F802" s="13">
        <v>0.19956000000000002</v>
      </c>
      <c r="G802" s="67">
        <v>0</v>
      </c>
      <c r="H802" s="67">
        <v>0</v>
      </c>
      <c r="I802" s="13">
        <v>0.16630000000000003</v>
      </c>
      <c r="J802" s="13">
        <v>3.3259999999999991E-2</v>
      </c>
      <c r="K802" s="90">
        <v>0.1663</v>
      </c>
      <c r="L802" s="42">
        <v>2022</v>
      </c>
      <c r="M802" s="90">
        <v>0.21486</v>
      </c>
      <c r="N802" s="43" t="s">
        <v>91</v>
      </c>
      <c r="O802" s="41" t="s">
        <v>42</v>
      </c>
      <c r="P802" s="13">
        <v>0</v>
      </c>
      <c r="Q802" s="13">
        <v>0</v>
      </c>
      <c r="R802" s="13">
        <v>0</v>
      </c>
      <c r="S802" s="13">
        <v>1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</row>
    <row r="803" spans="1:31" ht="31.5" x14ac:dyDescent="0.25">
      <c r="A803" s="15" t="s">
        <v>144</v>
      </c>
      <c r="B803" s="55" t="s">
        <v>712</v>
      </c>
      <c r="C803" s="22" t="s">
        <v>713</v>
      </c>
      <c r="D803" s="13">
        <v>0.34667999999999999</v>
      </c>
      <c r="E803" s="43" t="s">
        <v>2076</v>
      </c>
      <c r="F803" s="13">
        <v>0.34667999999999999</v>
      </c>
      <c r="G803" s="67">
        <v>0</v>
      </c>
      <c r="H803" s="67">
        <v>0</v>
      </c>
      <c r="I803" s="13">
        <v>0.28889999999999993</v>
      </c>
      <c r="J803" s="13">
        <v>5.7780000000000054E-2</v>
      </c>
      <c r="K803" s="90">
        <v>0.28889999999999999</v>
      </c>
      <c r="L803" s="42">
        <v>2022</v>
      </c>
      <c r="M803" s="90">
        <v>0.22199700000000003</v>
      </c>
      <c r="N803" s="43" t="s">
        <v>91</v>
      </c>
      <c r="O803" s="41" t="s">
        <v>42</v>
      </c>
      <c r="P803" s="13">
        <v>0</v>
      </c>
      <c r="Q803" s="13">
        <v>0</v>
      </c>
      <c r="R803" s="13">
        <v>0</v>
      </c>
      <c r="S803" s="13">
        <v>1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0</v>
      </c>
      <c r="AA803" s="13">
        <v>0</v>
      </c>
      <c r="AB803" s="13">
        <v>0</v>
      </c>
      <c r="AC803" s="13">
        <v>0</v>
      </c>
      <c r="AD803" s="13">
        <v>0</v>
      </c>
      <c r="AE803" s="13">
        <v>0</v>
      </c>
    </row>
    <row r="804" spans="1:31" ht="15.75" x14ac:dyDescent="0.25">
      <c r="A804" s="15" t="s">
        <v>144</v>
      </c>
      <c r="B804" s="55" t="s">
        <v>714</v>
      </c>
      <c r="C804" s="22" t="s">
        <v>715</v>
      </c>
      <c r="D804" s="13">
        <v>0.20091239999999999</v>
      </c>
      <c r="E804" s="43" t="s">
        <v>2076</v>
      </c>
      <c r="F804" s="13">
        <v>0.20091239999999999</v>
      </c>
      <c r="G804" s="67">
        <v>0</v>
      </c>
      <c r="H804" s="67">
        <v>0</v>
      </c>
      <c r="I804" s="13">
        <v>0.16742699999999999</v>
      </c>
      <c r="J804" s="13">
        <v>3.3485399999999998E-2</v>
      </c>
      <c r="K804" s="90">
        <v>0.16742699999999999</v>
      </c>
      <c r="L804" s="42">
        <v>2022</v>
      </c>
      <c r="M804" s="90">
        <v>0.12964899999999996</v>
      </c>
      <c r="N804" s="43" t="s">
        <v>91</v>
      </c>
      <c r="O804" s="41" t="s">
        <v>42</v>
      </c>
      <c r="P804" s="13">
        <v>0</v>
      </c>
      <c r="Q804" s="13">
        <v>0</v>
      </c>
      <c r="R804" s="13">
        <v>0</v>
      </c>
      <c r="S804" s="13">
        <v>1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0</v>
      </c>
      <c r="AA804" s="13">
        <v>0</v>
      </c>
      <c r="AB804" s="13">
        <v>0</v>
      </c>
      <c r="AC804" s="13">
        <v>0</v>
      </c>
      <c r="AD804" s="13">
        <v>0</v>
      </c>
      <c r="AE804" s="13">
        <v>0</v>
      </c>
    </row>
    <row r="805" spans="1:31" ht="15.75" x14ac:dyDescent="0.25">
      <c r="A805" s="15" t="s">
        <v>144</v>
      </c>
      <c r="B805" s="55" t="s">
        <v>716</v>
      </c>
      <c r="C805" s="22" t="s">
        <v>717</v>
      </c>
      <c r="D805" s="13">
        <v>0.11600000000000001</v>
      </c>
      <c r="E805" s="43" t="s">
        <v>110</v>
      </c>
      <c r="F805" s="13">
        <v>0.11600000000000001</v>
      </c>
      <c r="G805" s="67">
        <v>0</v>
      </c>
      <c r="H805" s="67">
        <v>0</v>
      </c>
      <c r="I805" s="13">
        <v>9.6666666666666665E-2</v>
      </c>
      <c r="J805" s="13">
        <v>1.9333333333333341E-2</v>
      </c>
      <c r="K805" s="90">
        <v>0.11600000000000001</v>
      </c>
      <c r="L805" s="42">
        <v>2023</v>
      </c>
      <c r="M805" s="90">
        <v>0.15970999999999999</v>
      </c>
      <c r="N805" s="43" t="s">
        <v>91</v>
      </c>
      <c r="O805" s="41" t="s">
        <v>42</v>
      </c>
      <c r="P805" s="13">
        <v>0</v>
      </c>
      <c r="Q805" s="13">
        <v>0</v>
      </c>
      <c r="R805" s="13">
        <v>0</v>
      </c>
      <c r="S805" s="13">
        <v>1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0</v>
      </c>
      <c r="AA805" s="13">
        <v>0</v>
      </c>
      <c r="AB805" s="13">
        <v>0</v>
      </c>
      <c r="AC805" s="13">
        <v>0</v>
      </c>
      <c r="AD805" s="13">
        <v>0</v>
      </c>
      <c r="AE805" s="13">
        <v>0</v>
      </c>
    </row>
    <row r="806" spans="1:31" ht="31.5" x14ac:dyDescent="0.25">
      <c r="A806" s="15" t="s">
        <v>144</v>
      </c>
      <c r="B806" s="20" t="s">
        <v>293</v>
      </c>
      <c r="C806" s="23" t="s">
        <v>294</v>
      </c>
      <c r="D806" s="13">
        <v>0.29885816399999998</v>
      </c>
      <c r="E806" s="43" t="s">
        <v>110</v>
      </c>
      <c r="F806" s="13">
        <v>0.29885816399999998</v>
      </c>
      <c r="G806" s="67">
        <v>0</v>
      </c>
      <c r="H806" s="67">
        <v>0</v>
      </c>
      <c r="I806" s="13">
        <v>0.24904847000000002</v>
      </c>
      <c r="J806" s="13">
        <v>4.980969399999996E-2</v>
      </c>
      <c r="K806" s="90">
        <v>0.24904847000000002</v>
      </c>
      <c r="L806" s="42">
        <v>2023</v>
      </c>
      <c r="M806" s="90">
        <v>0.24904847000000002</v>
      </c>
      <c r="N806" s="43" t="s">
        <v>91</v>
      </c>
      <c r="O806" s="41" t="s">
        <v>42</v>
      </c>
      <c r="P806" s="13">
        <v>0</v>
      </c>
      <c r="Q806" s="13">
        <v>0</v>
      </c>
      <c r="R806" s="13">
        <v>0</v>
      </c>
      <c r="S806" s="13">
        <v>1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0</v>
      </c>
      <c r="AA806" s="13">
        <v>0</v>
      </c>
      <c r="AB806" s="13">
        <v>0</v>
      </c>
      <c r="AC806" s="13">
        <v>0</v>
      </c>
      <c r="AD806" s="13">
        <v>0</v>
      </c>
      <c r="AE806" s="13">
        <v>0</v>
      </c>
    </row>
    <row r="807" spans="1:31" ht="31.5" x14ac:dyDescent="0.25">
      <c r="A807" s="15" t="s">
        <v>144</v>
      </c>
      <c r="B807" s="30" t="s">
        <v>297</v>
      </c>
      <c r="C807" s="22" t="s">
        <v>298</v>
      </c>
      <c r="D807" s="13">
        <v>0.740879328</v>
      </c>
      <c r="E807" s="43" t="s">
        <v>110</v>
      </c>
      <c r="F807" s="13">
        <v>0.740879328</v>
      </c>
      <c r="G807" s="67">
        <v>0</v>
      </c>
      <c r="H807" s="67">
        <v>0</v>
      </c>
      <c r="I807" s="13">
        <v>0.61739944000000002</v>
      </c>
      <c r="J807" s="13">
        <v>0.12347988799999998</v>
      </c>
      <c r="K807" s="90">
        <v>0.61739944000000002</v>
      </c>
      <c r="L807" s="42">
        <v>2025</v>
      </c>
      <c r="M807" s="90">
        <v>0.61739944000000002</v>
      </c>
      <c r="N807" s="43" t="s">
        <v>88</v>
      </c>
      <c r="O807" s="41" t="s">
        <v>42</v>
      </c>
      <c r="P807" s="13">
        <v>0</v>
      </c>
      <c r="Q807" s="13">
        <v>0</v>
      </c>
      <c r="R807" s="13">
        <v>0</v>
      </c>
      <c r="S807" s="13">
        <v>1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  <c r="AC807" s="13">
        <v>0</v>
      </c>
      <c r="AD807" s="13">
        <v>0</v>
      </c>
      <c r="AE807" s="13">
        <v>0</v>
      </c>
    </row>
    <row r="808" spans="1:31" ht="15.75" x14ac:dyDescent="0.25">
      <c r="A808" s="15" t="s">
        <v>144</v>
      </c>
      <c r="B808" s="30" t="s">
        <v>2034</v>
      </c>
      <c r="C808" s="22" t="s">
        <v>299</v>
      </c>
      <c r="D808" s="13">
        <v>3.9129254999999992</v>
      </c>
      <c r="E808" s="43" t="s">
        <v>110</v>
      </c>
      <c r="F808" s="13">
        <v>3.9129254999999992</v>
      </c>
      <c r="G808" s="67">
        <v>0</v>
      </c>
      <c r="H808" s="67">
        <v>0</v>
      </c>
      <c r="I808" s="13">
        <v>3.2607712499999999</v>
      </c>
      <c r="J808" s="13">
        <v>0.65215424999999927</v>
      </c>
      <c r="K808" s="90">
        <v>3.2607712499999999</v>
      </c>
      <c r="L808" s="42">
        <v>2023</v>
      </c>
      <c r="M808" s="90">
        <v>3.2607712499999999</v>
      </c>
      <c r="N808" s="43" t="s">
        <v>88</v>
      </c>
      <c r="O808" s="41" t="s">
        <v>42</v>
      </c>
      <c r="P808" s="13">
        <v>0</v>
      </c>
      <c r="Q808" s="13">
        <v>0</v>
      </c>
      <c r="R808" s="13">
        <v>0</v>
      </c>
      <c r="S808" s="13">
        <v>1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  <c r="AC808" s="13">
        <v>0</v>
      </c>
      <c r="AD808" s="13">
        <v>0</v>
      </c>
      <c r="AE808" s="13">
        <v>0</v>
      </c>
    </row>
    <row r="809" spans="1:31" ht="47.25" x14ac:dyDescent="0.25">
      <c r="A809" s="15" t="s">
        <v>144</v>
      </c>
      <c r="B809" s="30" t="s">
        <v>447</v>
      </c>
      <c r="C809" s="22" t="s">
        <v>448</v>
      </c>
      <c r="D809" s="13">
        <v>3.8301979079999997</v>
      </c>
      <c r="E809" s="43" t="s">
        <v>110</v>
      </c>
      <c r="F809" s="13">
        <v>3.8301979079999997</v>
      </c>
      <c r="G809" s="67">
        <v>0</v>
      </c>
      <c r="H809" s="67">
        <v>0</v>
      </c>
      <c r="I809" s="13">
        <v>3.1918315899999996</v>
      </c>
      <c r="J809" s="13">
        <v>0.6383663180000001</v>
      </c>
      <c r="K809" s="90">
        <v>3.1918315899999996</v>
      </c>
      <c r="L809" s="42">
        <v>2025</v>
      </c>
      <c r="M809" s="90">
        <v>3.1918315899999996</v>
      </c>
      <c r="N809" s="43" t="s">
        <v>88</v>
      </c>
      <c r="O809" s="41" t="s">
        <v>42</v>
      </c>
      <c r="P809" s="13">
        <v>0</v>
      </c>
      <c r="Q809" s="13">
        <v>0</v>
      </c>
      <c r="R809" s="13">
        <v>0</v>
      </c>
      <c r="S809" s="13">
        <v>3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0</v>
      </c>
      <c r="AA809" s="13">
        <v>0</v>
      </c>
      <c r="AB809" s="13">
        <v>0</v>
      </c>
      <c r="AC809" s="13">
        <v>0</v>
      </c>
      <c r="AD809" s="13">
        <v>0</v>
      </c>
      <c r="AE809" s="13">
        <v>0</v>
      </c>
    </row>
    <row r="810" spans="1:31" ht="31.5" x14ac:dyDescent="0.25">
      <c r="A810" s="15" t="s">
        <v>144</v>
      </c>
      <c r="B810" s="55" t="s">
        <v>718</v>
      </c>
      <c r="C810" s="55" t="s">
        <v>719</v>
      </c>
      <c r="D810" s="13">
        <v>1.641486</v>
      </c>
      <c r="E810" s="43" t="s">
        <v>2076</v>
      </c>
      <c r="F810" s="13">
        <v>1.641486</v>
      </c>
      <c r="G810" s="67">
        <v>0</v>
      </c>
      <c r="H810" s="67">
        <v>0</v>
      </c>
      <c r="I810" s="13">
        <v>1.3679049999999999</v>
      </c>
      <c r="J810" s="90">
        <v>0.27358100000000013</v>
      </c>
      <c r="K810" s="90">
        <v>1.3679049999999999</v>
      </c>
      <c r="L810" s="42">
        <v>2022</v>
      </c>
      <c r="M810" s="41">
        <v>1.463903</v>
      </c>
      <c r="N810" s="43" t="s">
        <v>91</v>
      </c>
      <c r="O810" s="41" t="s">
        <v>42</v>
      </c>
      <c r="P810" s="13">
        <v>0</v>
      </c>
      <c r="Q810" s="13">
        <v>0</v>
      </c>
      <c r="R810" s="13">
        <v>0</v>
      </c>
      <c r="S810" s="13">
        <v>5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</row>
    <row r="811" spans="1:31" ht="31.5" x14ac:dyDescent="0.25">
      <c r="A811" s="15" t="s">
        <v>144</v>
      </c>
      <c r="B811" s="55" t="s">
        <v>720</v>
      </c>
      <c r="C811" s="55" t="s">
        <v>721</v>
      </c>
      <c r="D811" s="13">
        <v>1.169959344</v>
      </c>
      <c r="E811" s="43" t="s">
        <v>110</v>
      </c>
      <c r="F811" s="13">
        <v>1.169959344</v>
      </c>
      <c r="G811" s="67">
        <v>0</v>
      </c>
      <c r="H811" s="67">
        <v>0</v>
      </c>
      <c r="I811" s="13">
        <v>0.97496612000000016</v>
      </c>
      <c r="J811" s="90">
        <v>0.19499322399999985</v>
      </c>
      <c r="K811" s="90">
        <v>0.97496612000000005</v>
      </c>
      <c r="L811" s="42">
        <v>2023</v>
      </c>
      <c r="M811" s="41">
        <v>0.97496612000000005</v>
      </c>
      <c r="N811" s="43" t="s">
        <v>91</v>
      </c>
      <c r="O811" s="41" t="s">
        <v>42</v>
      </c>
      <c r="P811" s="13">
        <v>0</v>
      </c>
      <c r="Q811" s="13">
        <v>0</v>
      </c>
      <c r="R811" s="13">
        <v>0</v>
      </c>
      <c r="S811" s="13">
        <v>6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  <c r="AC811" s="13">
        <v>0</v>
      </c>
      <c r="AD811" s="13">
        <v>0</v>
      </c>
      <c r="AE811" s="13">
        <v>0</v>
      </c>
    </row>
    <row r="812" spans="1:31" ht="31.5" x14ac:dyDescent="0.25">
      <c r="A812" s="15" t="s">
        <v>144</v>
      </c>
      <c r="B812" s="30" t="s">
        <v>611</v>
      </c>
      <c r="C812" s="22" t="s">
        <v>612</v>
      </c>
      <c r="D812" s="13">
        <v>0.99512971000000006</v>
      </c>
      <c r="E812" s="43" t="s">
        <v>2076</v>
      </c>
      <c r="F812" s="13">
        <v>0.99512971000000006</v>
      </c>
      <c r="G812" s="67">
        <v>0</v>
      </c>
      <c r="H812" s="67">
        <v>0</v>
      </c>
      <c r="I812" s="13">
        <v>0.82927475999999989</v>
      </c>
      <c r="J812" s="13">
        <v>0.16585495000000006</v>
      </c>
      <c r="K812" s="90">
        <v>0.82927476</v>
      </c>
      <c r="L812" s="42">
        <v>2022</v>
      </c>
      <c r="M812" s="90">
        <v>0.59166699999999994</v>
      </c>
      <c r="N812" s="43" t="s">
        <v>91</v>
      </c>
      <c r="O812" s="41" t="s">
        <v>42</v>
      </c>
      <c r="P812" s="13">
        <v>0</v>
      </c>
      <c r="Q812" s="13">
        <v>0</v>
      </c>
      <c r="R812" s="13">
        <v>0</v>
      </c>
      <c r="S812" s="13">
        <v>2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  <c r="AC812" s="13">
        <v>0</v>
      </c>
      <c r="AD812" s="13">
        <v>0</v>
      </c>
      <c r="AE812" s="13">
        <v>0</v>
      </c>
    </row>
    <row r="813" spans="1:31" ht="31.5" x14ac:dyDescent="0.25">
      <c r="A813" s="15" t="s">
        <v>144</v>
      </c>
      <c r="B813" s="62" t="s">
        <v>1176</v>
      </c>
      <c r="C813" s="22" t="s">
        <v>613</v>
      </c>
      <c r="D813" s="13">
        <v>7.6893199999999995E-2</v>
      </c>
      <c r="E813" s="43" t="s">
        <v>2076</v>
      </c>
      <c r="F813" s="13">
        <v>7.6893199999999995E-2</v>
      </c>
      <c r="G813" s="67">
        <v>0</v>
      </c>
      <c r="H813" s="67">
        <v>0</v>
      </c>
      <c r="I813" s="13">
        <v>6.4077670000000003E-2</v>
      </c>
      <c r="J813" s="13">
        <v>1.2815529999999995E-2</v>
      </c>
      <c r="K813" s="90">
        <v>6.4077670000000003E-2</v>
      </c>
      <c r="L813" s="42">
        <v>2021</v>
      </c>
      <c r="M813" s="90">
        <v>6.4077670000000003E-2</v>
      </c>
      <c r="N813" s="43" t="s">
        <v>91</v>
      </c>
      <c r="O813" s="41" t="s">
        <v>42</v>
      </c>
      <c r="P813" s="13">
        <v>0</v>
      </c>
      <c r="Q813" s="13">
        <v>0</v>
      </c>
      <c r="R813" s="13">
        <v>0</v>
      </c>
      <c r="S813" s="13">
        <v>1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</row>
    <row r="814" spans="1:31" ht="15.75" x14ac:dyDescent="0.25">
      <c r="A814" s="15" t="s">
        <v>144</v>
      </c>
      <c r="B814" s="30" t="s">
        <v>614</v>
      </c>
      <c r="C814" s="22" t="s">
        <v>615</v>
      </c>
      <c r="D814" s="13">
        <v>0.26087551837799999</v>
      </c>
      <c r="E814" s="43" t="s">
        <v>110</v>
      </c>
      <c r="F814" s="13">
        <v>0.26087551837799999</v>
      </c>
      <c r="G814" s="67">
        <v>0</v>
      </c>
      <c r="H814" s="67">
        <v>0</v>
      </c>
      <c r="I814" s="13">
        <v>0.217396265315</v>
      </c>
      <c r="J814" s="13">
        <v>4.347925306299999E-2</v>
      </c>
      <c r="K814" s="90">
        <v>0.217396265315</v>
      </c>
      <c r="L814" s="42">
        <v>2024</v>
      </c>
      <c r="M814" s="90">
        <v>0.217396265315</v>
      </c>
      <c r="N814" s="43" t="s">
        <v>91</v>
      </c>
      <c r="O814" s="41" t="s">
        <v>42</v>
      </c>
      <c r="P814" s="13">
        <v>0</v>
      </c>
      <c r="Q814" s="13">
        <v>0</v>
      </c>
      <c r="R814" s="13">
        <v>0</v>
      </c>
      <c r="S814" s="13">
        <v>1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</row>
    <row r="815" spans="1:31" ht="31.5" x14ac:dyDescent="0.25">
      <c r="A815" s="15" t="s">
        <v>144</v>
      </c>
      <c r="B815" s="30" t="s">
        <v>616</v>
      </c>
      <c r="C815" s="22" t="s">
        <v>617</v>
      </c>
      <c r="D815" s="13">
        <v>2.551182684</v>
      </c>
      <c r="E815" s="43" t="s">
        <v>110</v>
      </c>
      <c r="F815" s="13">
        <v>2.551182684</v>
      </c>
      <c r="G815" s="67">
        <v>0</v>
      </c>
      <c r="H815" s="67">
        <v>0</v>
      </c>
      <c r="I815" s="13">
        <v>2.1259855699999997</v>
      </c>
      <c r="J815" s="13">
        <v>0.42519711400000038</v>
      </c>
      <c r="K815" s="90">
        <v>2.1259855699999997</v>
      </c>
      <c r="L815" s="42">
        <v>2023</v>
      </c>
      <c r="M815" s="90">
        <v>2.1259855699999997</v>
      </c>
      <c r="N815" s="43" t="s">
        <v>91</v>
      </c>
      <c r="O815" s="41" t="s">
        <v>42</v>
      </c>
      <c r="P815" s="13">
        <v>0</v>
      </c>
      <c r="Q815" s="13">
        <v>0</v>
      </c>
      <c r="R815" s="13">
        <v>0</v>
      </c>
      <c r="S815" s="13">
        <v>1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0</v>
      </c>
      <c r="AA815" s="13">
        <v>0</v>
      </c>
      <c r="AB815" s="13">
        <v>0</v>
      </c>
      <c r="AC815" s="13">
        <v>0</v>
      </c>
      <c r="AD815" s="13">
        <v>0</v>
      </c>
      <c r="AE815" s="13">
        <v>0</v>
      </c>
    </row>
    <row r="816" spans="1:31" ht="31.5" x14ac:dyDescent="0.25">
      <c r="A816" s="15" t="s">
        <v>144</v>
      </c>
      <c r="B816" s="30" t="s">
        <v>618</v>
      </c>
      <c r="C816" s="22" t="s">
        <v>619</v>
      </c>
      <c r="D816" s="13">
        <v>0.63107042400000002</v>
      </c>
      <c r="E816" s="43" t="s">
        <v>110</v>
      </c>
      <c r="F816" s="13">
        <v>0.63107042400000002</v>
      </c>
      <c r="G816" s="67">
        <v>0</v>
      </c>
      <c r="H816" s="67">
        <v>0</v>
      </c>
      <c r="I816" s="13">
        <v>0.52589202000000002</v>
      </c>
      <c r="J816" s="13">
        <v>0.105178404</v>
      </c>
      <c r="K816" s="90">
        <v>0.52589202000000002</v>
      </c>
      <c r="L816" s="42">
        <v>2023</v>
      </c>
      <c r="M816" s="90">
        <v>0.52589202000000002</v>
      </c>
      <c r="N816" s="43" t="s">
        <v>91</v>
      </c>
      <c r="O816" s="41" t="s">
        <v>42</v>
      </c>
      <c r="P816" s="13">
        <v>0</v>
      </c>
      <c r="Q816" s="13">
        <v>0</v>
      </c>
      <c r="R816" s="13">
        <v>0</v>
      </c>
      <c r="S816" s="13">
        <v>1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  <c r="AC816" s="13">
        <v>0</v>
      </c>
      <c r="AD816" s="13">
        <v>0</v>
      </c>
      <c r="AE816" s="13">
        <v>0</v>
      </c>
    </row>
    <row r="817" spans="1:31" ht="31.5" x14ac:dyDescent="0.25">
      <c r="A817" s="15" t="s">
        <v>144</v>
      </c>
      <c r="B817" s="30" t="s">
        <v>620</v>
      </c>
      <c r="C817" s="22" t="s">
        <v>621</v>
      </c>
      <c r="D817" s="13">
        <v>0</v>
      </c>
      <c r="E817" s="43" t="s">
        <v>110</v>
      </c>
      <c r="F817" s="13">
        <v>0</v>
      </c>
      <c r="G817" s="67">
        <v>0</v>
      </c>
      <c r="H817" s="67">
        <v>0</v>
      </c>
      <c r="I817" s="13">
        <v>0</v>
      </c>
      <c r="J817" s="13">
        <v>0</v>
      </c>
      <c r="K817" s="90">
        <v>0</v>
      </c>
      <c r="L817" s="42" t="s">
        <v>42</v>
      </c>
      <c r="M817" s="90">
        <v>3.41173518</v>
      </c>
      <c r="N817" s="43" t="s">
        <v>91</v>
      </c>
      <c r="O817" s="41" t="s">
        <v>42</v>
      </c>
      <c r="P817" s="13">
        <v>0</v>
      </c>
      <c r="Q817" s="13">
        <v>0</v>
      </c>
      <c r="R817" s="13">
        <v>0</v>
      </c>
      <c r="S817" s="13">
        <v>1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  <c r="AC817" s="13">
        <v>0</v>
      </c>
      <c r="AD817" s="13">
        <v>0</v>
      </c>
      <c r="AE817" s="13">
        <v>0</v>
      </c>
    </row>
    <row r="818" spans="1:31" ht="15.75" x14ac:dyDescent="0.25">
      <c r="A818" s="15" t="s">
        <v>144</v>
      </c>
      <c r="B818" s="30" t="s">
        <v>622</v>
      </c>
      <c r="C818" s="22" t="s">
        <v>623</v>
      </c>
      <c r="D818" s="13">
        <v>2.2201671119187356</v>
      </c>
      <c r="E818" s="43" t="s">
        <v>110</v>
      </c>
      <c r="F818" s="13">
        <v>2.2201671119187356</v>
      </c>
      <c r="G818" s="67">
        <v>0</v>
      </c>
      <c r="H818" s="67">
        <v>0</v>
      </c>
      <c r="I818" s="13">
        <v>1.8501392599322799</v>
      </c>
      <c r="J818" s="13">
        <v>0.37002785198645571</v>
      </c>
      <c r="K818" s="90">
        <v>1.8501392599322801</v>
      </c>
      <c r="L818" s="42">
        <v>2024</v>
      </c>
      <c r="M818" s="90">
        <v>1.8501392599322801</v>
      </c>
      <c r="N818" s="43" t="s">
        <v>88</v>
      </c>
      <c r="O818" s="41" t="s">
        <v>42</v>
      </c>
      <c r="P818" s="13">
        <v>0</v>
      </c>
      <c r="Q818" s="13">
        <v>0</v>
      </c>
      <c r="R818" s="13">
        <v>0</v>
      </c>
      <c r="S818" s="13">
        <v>2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  <c r="AC818" s="13">
        <v>0</v>
      </c>
      <c r="AD818" s="13">
        <v>0</v>
      </c>
      <c r="AE818" s="13">
        <v>0</v>
      </c>
    </row>
    <row r="819" spans="1:31" ht="31.5" x14ac:dyDescent="0.25">
      <c r="A819" s="15" t="s">
        <v>144</v>
      </c>
      <c r="B819" s="30" t="s">
        <v>624</v>
      </c>
      <c r="C819" s="22" t="s">
        <v>625</v>
      </c>
      <c r="D819" s="13">
        <v>0.72649907192332797</v>
      </c>
      <c r="E819" s="43" t="s">
        <v>110</v>
      </c>
      <c r="F819" s="13">
        <v>0.72649907192332797</v>
      </c>
      <c r="G819" s="67">
        <v>0</v>
      </c>
      <c r="H819" s="67">
        <v>0</v>
      </c>
      <c r="I819" s="13">
        <v>0.6054158932694399</v>
      </c>
      <c r="J819" s="13">
        <v>0.12108317865388807</v>
      </c>
      <c r="K819" s="90">
        <v>0.6054158932694399</v>
      </c>
      <c r="L819" s="42">
        <v>2024</v>
      </c>
      <c r="M819" s="90">
        <v>0.6054158932694399</v>
      </c>
      <c r="N819" s="43" t="s">
        <v>88</v>
      </c>
      <c r="O819" s="41" t="s">
        <v>42</v>
      </c>
      <c r="P819" s="13">
        <v>0</v>
      </c>
      <c r="Q819" s="13">
        <v>0</v>
      </c>
      <c r="R819" s="13">
        <v>0</v>
      </c>
      <c r="S819" s="13">
        <v>4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13">
        <v>0</v>
      </c>
      <c r="AB819" s="13">
        <v>0</v>
      </c>
      <c r="AC819" s="13">
        <v>0</v>
      </c>
      <c r="AD819" s="13">
        <v>0</v>
      </c>
      <c r="AE819" s="13">
        <v>0</v>
      </c>
    </row>
    <row r="820" spans="1:31" ht="31.5" x14ac:dyDescent="0.25">
      <c r="A820" s="15" t="s">
        <v>144</v>
      </c>
      <c r="B820" s="30" t="s">
        <v>626</v>
      </c>
      <c r="C820" s="22" t="s">
        <v>627</v>
      </c>
      <c r="D820" s="13">
        <v>5.92638072</v>
      </c>
      <c r="E820" s="43" t="s">
        <v>110</v>
      </c>
      <c r="F820" s="13">
        <v>5.92638072</v>
      </c>
      <c r="G820" s="67">
        <v>0</v>
      </c>
      <c r="H820" s="67">
        <v>0</v>
      </c>
      <c r="I820" s="13">
        <v>4.9386505999999999</v>
      </c>
      <c r="J820" s="13">
        <v>0.98773012000000016</v>
      </c>
      <c r="K820" s="90">
        <v>4.9386505999999999</v>
      </c>
      <c r="L820" s="42">
        <v>2024</v>
      </c>
      <c r="M820" s="90">
        <v>4.9386505999999999</v>
      </c>
      <c r="N820" s="43" t="s">
        <v>88</v>
      </c>
      <c r="O820" s="41" t="s">
        <v>42</v>
      </c>
      <c r="P820" s="13">
        <v>0</v>
      </c>
      <c r="Q820" s="13">
        <v>0</v>
      </c>
      <c r="R820" s="13">
        <v>0</v>
      </c>
      <c r="S820" s="13">
        <v>4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0</v>
      </c>
      <c r="AA820" s="13">
        <v>0</v>
      </c>
      <c r="AB820" s="13">
        <v>0</v>
      </c>
      <c r="AC820" s="13">
        <v>0</v>
      </c>
      <c r="AD820" s="13">
        <v>0</v>
      </c>
      <c r="AE820" s="13">
        <v>0</v>
      </c>
    </row>
    <row r="821" spans="1:31" ht="31.5" x14ac:dyDescent="0.25">
      <c r="A821" s="15" t="s">
        <v>144</v>
      </c>
      <c r="B821" s="30" t="s">
        <v>1512</v>
      </c>
      <c r="C821" s="22" t="s">
        <v>628</v>
      </c>
      <c r="D821" s="13">
        <v>1.107701415094914</v>
      </c>
      <c r="E821" s="43" t="s">
        <v>110</v>
      </c>
      <c r="F821" s="13">
        <v>1.107701415094914</v>
      </c>
      <c r="G821" s="67">
        <v>0</v>
      </c>
      <c r="H821" s="67">
        <v>0</v>
      </c>
      <c r="I821" s="13">
        <v>0.92308451257909496</v>
      </c>
      <c r="J821" s="13">
        <v>0.184616902515819</v>
      </c>
      <c r="K821" s="90">
        <v>0.92308451257909496</v>
      </c>
      <c r="L821" s="42">
        <v>2025</v>
      </c>
      <c r="M821" s="90">
        <v>0.92308451257909496</v>
      </c>
      <c r="N821" s="43" t="s">
        <v>88</v>
      </c>
      <c r="O821" s="41" t="s">
        <v>42</v>
      </c>
      <c r="P821" s="13">
        <v>0</v>
      </c>
      <c r="Q821" s="13">
        <v>0</v>
      </c>
      <c r="R821" s="13">
        <v>0</v>
      </c>
      <c r="S821" s="13">
        <v>5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13">
        <v>0</v>
      </c>
      <c r="AA821" s="13">
        <v>0</v>
      </c>
      <c r="AB821" s="13">
        <v>0</v>
      </c>
      <c r="AC821" s="13">
        <v>0</v>
      </c>
      <c r="AD821" s="13">
        <v>0</v>
      </c>
      <c r="AE821" s="13">
        <v>0</v>
      </c>
    </row>
    <row r="822" spans="1:31" ht="31.5" x14ac:dyDescent="0.25">
      <c r="A822" s="15" t="s">
        <v>144</v>
      </c>
      <c r="B822" s="30" t="s">
        <v>449</v>
      </c>
      <c r="C822" s="22" t="s">
        <v>450</v>
      </c>
      <c r="D822" s="13">
        <v>5.73</v>
      </c>
      <c r="E822" s="43" t="s">
        <v>2076</v>
      </c>
      <c r="F822" s="13">
        <v>5.73</v>
      </c>
      <c r="G822" s="67">
        <v>0</v>
      </c>
      <c r="H822" s="67">
        <v>0</v>
      </c>
      <c r="I822" s="13">
        <v>4.7750000000000004</v>
      </c>
      <c r="J822" s="13">
        <v>0.95500000000000007</v>
      </c>
      <c r="K822" s="90">
        <v>4.7750000000000004</v>
      </c>
      <c r="L822" s="42">
        <v>2020</v>
      </c>
      <c r="M822" s="90">
        <v>4.58</v>
      </c>
      <c r="N822" s="43" t="s">
        <v>90</v>
      </c>
      <c r="O822" s="41" t="s">
        <v>42</v>
      </c>
      <c r="P822" s="13">
        <v>0</v>
      </c>
      <c r="Q822" s="13">
        <v>0</v>
      </c>
      <c r="R822" s="13">
        <v>0</v>
      </c>
      <c r="S822" s="13">
        <v>2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0</v>
      </c>
      <c r="AA822" s="13">
        <v>0</v>
      </c>
      <c r="AB822" s="13">
        <v>0</v>
      </c>
      <c r="AC822" s="13">
        <v>0</v>
      </c>
      <c r="AD822" s="13">
        <v>0</v>
      </c>
      <c r="AE822" s="13">
        <v>0</v>
      </c>
    </row>
    <row r="823" spans="1:31" ht="47.25" x14ac:dyDescent="0.25">
      <c r="A823" s="15" t="s">
        <v>144</v>
      </c>
      <c r="B823" s="30" t="s">
        <v>2035</v>
      </c>
      <c r="C823" s="22" t="s">
        <v>451</v>
      </c>
      <c r="D823" s="13">
        <v>0</v>
      </c>
      <c r="E823" s="43" t="s">
        <v>110</v>
      </c>
      <c r="F823" s="13">
        <v>0</v>
      </c>
      <c r="G823" s="67">
        <v>0</v>
      </c>
      <c r="H823" s="67">
        <v>0</v>
      </c>
      <c r="I823" s="13">
        <v>0</v>
      </c>
      <c r="J823" s="13">
        <v>0</v>
      </c>
      <c r="K823" s="90">
        <v>0</v>
      </c>
      <c r="L823" s="42" t="s">
        <v>42</v>
      </c>
      <c r="M823" s="90">
        <v>8.8790869099999998</v>
      </c>
      <c r="N823" s="43" t="s">
        <v>90</v>
      </c>
      <c r="O823" s="41" t="s">
        <v>42</v>
      </c>
      <c r="P823" s="13">
        <v>0</v>
      </c>
      <c r="Q823" s="13">
        <v>0</v>
      </c>
      <c r="R823" s="13">
        <v>0</v>
      </c>
      <c r="S823" s="13">
        <v>1</v>
      </c>
      <c r="T823" s="13">
        <v>0</v>
      </c>
      <c r="U823" s="13">
        <v>0</v>
      </c>
      <c r="V823" s="13">
        <v>0</v>
      </c>
      <c r="W823" s="13">
        <v>0</v>
      </c>
      <c r="X823" s="13">
        <v>0</v>
      </c>
      <c r="Y823" s="13">
        <v>0</v>
      </c>
      <c r="Z823" s="13">
        <v>0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</row>
    <row r="824" spans="1:31" ht="15.75" x14ac:dyDescent="0.25">
      <c r="A824" s="15" t="s">
        <v>144</v>
      </c>
      <c r="B824" s="21" t="s">
        <v>646</v>
      </c>
      <c r="C824" s="22" t="s">
        <v>647</v>
      </c>
      <c r="D824" s="13">
        <v>3.5492400000000002</v>
      </c>
      <c r="E824" s="43" t="s">
        <v>2076</v>
      </c>
      <c r="F824" s="13">
        <v>3.5492400000000002</v>
      </c>
      <c r="G824" s="67">
        <v>0</v>
      </c>
      <c r="H824" s="67">
        <v>0</v>
      </c>
      <c r="I824" s="13">
        <v>2.9577</v>
      </c>
      <c r="J824" s="13">
        <v>0.59153999999999995</v>
      </c>
      <c r="K824" s="90">
        <v>2.9577</v>
      </c>
      <c r="L824" s="42">
        <v>2022</v>
      </c>
      <c r="M824" s="90">
        <v>2.8043570299999998</v>
      </c>
      <c r="N824" s="43" t="s">
        <v>90</v>
      </c>
      <c r="O824" s="41" t="s">
        <v>42</v>
      </c>
      <c r="P824" s="13">
        <v>0</v>
      </c>
      <c r="Q824" s="13">
        <v>0</v>
      </c>
      <c r="R824" s="13">
        <v>0</v>
      </c>
      <c r="S824" s="13">
        <v>1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0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</row>
    <row r="825" spans="1:31" ht="31.5" x14ac:dyDescent="0.25">
      <c r="A825" s="15" t="s">
        <v>144</v>
      </c>
      <c r="B825" s="21" t="s">
        <v>648</v>
      </c>
      <c r="C825" s="22" t="s">
        <v>649</v>
      </c>
      <c r="D825" s="13">
        <v>11.247653999999999</v>
      </c>
      <c r="E825" s="43" t="s">
        <v>2076</v>
      </c>
      <c r="F825" s="13">
        <v>11.247653999999999</v>
      </c>
      <c r="G825" s="67">
        <v>0</v>
      </c>
      <c r="H825" s="67">
        <v>0</v>
      </c>
      <c r="I825" s="13">
        <v>9.3730449999999994</v>
      </c>
      <c r="J825" s="13">
        <v>1.874609</v>
      </c>
      <c r="K825" s="90">
        <v>9.3730449999999994</v>
      </c>
      <c r="L825" s="42">
        <v>2022</v>
      </c>
      <c r="M825" s="90">
        <v>10.10582524</v>
      </c>
      <c r="N825" s="43" t="s">
        <v>90</v>
      </c>
      <c r="O825" s="41" t="s">
        <v>42</v>
      </c>
      <c r="P825" s="13">
        <v>0</v>
      </c>
      <c r="Q825" s="13">
        <v>0</v>
      </c>
      <c r="R825" s="13">
        <v>0</v>
      </c>
      <c r="S825" s="13">
        <v>1</v>
      </c>
      <c r="T825" s="13">
        <v>0</v>
      </c>
      <c r="U825" s="13">
        <v>0</v>
      </c>
      <c r="V825" s="13">
        <v>0</v>
      </c>
      <c r="W825" s="13">
        <v>0</v>
      </c>
      <c r="X825" s="13">
        <v>0</v>
      </c>
      <c r="Y825" s="13">
        <v>0</v>
      </c>
      <c r="Z825" s="13">
        <v>0</v>
      </c>
      <c r="AA825" s="13">
        <v>0</v>
      </c>
      <c r="AB825" s="13">
        <v>0</v>
      </c>
      <c r="AC825" s="13">
        <v>0</v>
      </c>
      <c r="AD825" s="13">
        <v>0</v>
      </c>
      <c r="AE825" s="13">
        <v>0</v>
      </c>
    </row>
    <row r="826" spans="1:31" ht="15.75" x14ac:dyDescent="0.25">
      <c r="A826" s="15" t="s">
        <v>144</v>
      </c>
      <c r="B826" s="21" t="s">
        <v>650</v>
      </c>
      <c r="C826" s="22" t="s">
        <v>651</v>
      </c>
      <c r="D826" s="13">
        <v>0</v>
      </c>
      <c r="E826" s="43" t="s">
        <v>110</v>
      </c>
      <c r="F826" s="13">
        <v>0</v>
      </c>
      <c r="G826" s="67">
        <v>0</v>
      </c>
      <c r="H826" s="67">
        <v>0</v>
      </c>
      <c r="I826" s="13">
        <v>0</v>
      </c>
      <c r="J826" s="13">
        <v>0</v>
      </c>
      <c r="K826" s="90">
        <v>0</v>
      </c>
      <c r="L826" s="42" t="s">
        <v>42</v>
      </c>
      <c r="M826" s="90">
        <v>26.319099959999999</v>
      </c>
      <c r="N826" s="43" t="s">
        <v>90</v>
      </c>
      <c r="O826" s="41" t="s">
        <v>42</v>
      </c>
      <c r="P826" s="13">
        <v>0</v>
      </c>
      <c r="Q826" s="13">
        <v>0</v>
      </c>
      <c r="R826" s="13">
        <v>0</v>
      </c>
      <c r="S826" s="13">
        <v>2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0</v>
      </c>
      <c r="AA826" s="13">
        <v>0</v>
      </c>
      <c r="AB826" s="13">
        <v>0</v>
      </c>
      <c r="AC826" s="13">
        <v>0</v>
      </c>
      <c r="AD826" s="13">
        <v>0</v>
      </c>
      <c r="AE826" s="13">
        <v>0</v>
      </c>
    </row>
    <row r="827" spans="1:31" ht="31.5" x14ac:dyDescent="0.25">
      <c r="A827" s="15" t="s">
        <v>144</v>
      </c>
      <c r="B827" s="30" t="s">
        <v>452</v>
      </c>
      <c r="C827" s="22" t="s">
        <v>453</v>
      </c>
      <c r="D827" s="13">
        <v>0</v>
      </c>
      <c r="E827" s="43" t="s">
        <v>110</v>
      </c>
      <c r="F827" s="13">
        <v>0</v>
      </c>
      <c r="G827" s="67">
        <v>0</v>
      </c>
      <c r="H827" s="67">
        <v>0</v>
      </c>
      <c r="I827" s="13">
        <v>0</v>
      </c>
      <c r="J827" s="13">
        <v>0</v>
      </c>
      <c r="K827" s="90">
        <v>0</v>
      </c>
      <c r="L827" s="42" t="s">
        <v>42</v>
      </c>
      <c r="M827" s="90">
        <v>1.8505251599999999</v>
      </c>
      <c r="N827" s="43" t="s">
        <v>90</v>
      </c>
      <c r="O827" s="41" t="s">
        <v>42</v>
      </c>
      <c r="P827" s="13">
        <v>0</v>
      </c>
      <c r="Q827" s="13">
        <v>0</v>
      </c>
      <c r="R827" s="13">
        <v>0</v>
      </c>
      <c r="S827" s="13">
        <v>1</v>
      </c>
      <c r="T827" s="13">
        <v>0</v>
      </c>
      <c r="U827" s="13">
        <v>0</v>
      </c>
      <c r="V827" s="13">
        <v>0</v>
      </c>
      <c r="W827" s="13">
        <v>0</v>
      </c>
      <c r="X827" s="13">
        <v>0</v>
      </c>
      <c r="Y827" s="13">
        <v>0</v>
      </c>
      <c r="Z827" s="13">
        <v>0</v>
      </c>
      <c r="AA827" s="13">
        <v>0</v>
      </c>
      <c r="AB827" s="13">
        <v>0</v>
      </c>
      <c r="AC827" s="13">
        <v>0</v>
      </c>
      <c r="AD827" s="13">
        <v>0</v>
      </c>
      <c r="AE827" s="13">
        <v>0</v>
      </c>
    </row>
    <row r="828" spans="1:31" ht="31.5" x14ac:dyDescent="0.25">
      <c r="A828" s="15" t="s">
        <v>144</v>
      </c>
      <c r="B828" s="30" t="s">
        <v>454</v>
      </c>
      <c r="C828" s="22" t="s">
        <v>455</v>
      </c>
      <c r="D828" s="13">
        <v>0</v>
      </c>
      <c r="E828" s="43" t="s">
        <v>110</v>
      </c>
      <c r="F828" s="13">
        <v>0</v>
      </c>
      <c r="G828" s="67">
        <v>0</v>
      </c>
      <c r="H828" s="67">
        <v>0</v>
      </c>
      <c r="I828" s="13">
        <v>0</v>
      </c>
      <c r="J828" s="13">
        <v>0</v>
      </c>
      <c r="K828" s="90">
        <v>0</v>
      </c>
      <c r="L828" s="42" t="s">
        <v>42</v>
      </c>
      <c r="M828" s="90">
        <v>1.1824099400000001</v>
      </c>
      <c r="N828" s="43" t="s">
        <v>90</v>
      </c>
      <c r="O828" s="41" t="s">
        <v>42</v>
      </c>
      <c r="P828" s="13">
        <v>0</v>
      </c>
      <c r="Q828" s="13">
        <v>0</v>
      </c>
      <c r="R828" s="13">
        <v>0</v>
      </c>
      <c r="S828" s="13">
        <v>1</v>
      </c>
      <c r="T828" s="13">
        <v>0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0</v>
      </c>
      <c r="AA828" s="13">
        <v>0</v>
      </c>
      <c r="AB828" s="13">
        <v>0</v>
      </c>
      <c r="AC828" s="13">
        <v>0</v>
      </c>
      <c r="AD828" s="13">
        <v>0</v>
      </c>
      <c r="AE828" s="13">
        <v>0</v>
      </c>
    </row>
    <row r="829" spans="1:31" ht="31.5" x14ac:dyDescent="0.25">
      <c r="A829" s="15" t="s">
        <v>144</v>
      </c>
      <c r="B829" s="30" t="s">
        <v>456</v>
      </c>
      <c r="C829" s="22" t="s">
        <v>457</v>
      </c>
      <c r="D829" s="13">
        <v>0</v>
      </c>
      <c r="E829" s="43" t="s">
        <v>110</v>
      </c>
      <c r="F829" s="13">
        <v>0</v>
      </c>
      <c r="G829" s="67">
        <v>0</v>
      </c>
      <c r="H829" s="67">
        <v>0</v>
      </c>
      <c r="I829" s="13">
        <v>0</v>
      </c>
      <c r="J829" s="13">
        <v>0</v>
      </c>
      <c r="K829" s="90">
        <v>0</v>
      </c>
      <c r="L829" s="42" t="s">
        <v>42</v>
      </c>
      <c r="M829" s="90">
        <v>3.2049229000000001</v>
      </c>
      <c r="N829" s="43" t="s">
        <v>90</v>
      </c>
      <c r="O829" s="41" t="s">
        <v>42</v>
      </c>
      <c r="P829" s="13">
        <v>0</v>
      </c>
      <c r="Q829" s="13">
        <v>0</v>
      </c>
      <c r="R829" s="13">
        <v>0</v>
      </c>
      <c r="S829" s="13">
        <v>1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0</v>
      </c>
      <c r="AA829" s="13">
        <v>0</v>
      </c>
      <c r="AB829" s="13">
        <v>0</v>
      </c>
      <c r="AC829" s="13">
        <v>0</v>
      </c>
      <c r="AD829" s="13">
        <v>0</v>
      </c>
      <c r="AE829" s="13">
        <v>0</v>
      </c>
    </row>
    <row r="830" spans="1:31" ht="47.25" x14ac:dyDescent="0.25">
      <c r="A830" s="15" t="s">
        <v>144</v>
      </c>
      <c r="B830" s="20" t="s">
        <v>639</v>
      </c>
      <c r="C830" s="22" t="s">
        <v>458</v>
      </c>
      <c r="D830" s="13">
        <v>10.675624619999999</v>
      </c>
      <c r="E830" s="43" t="s">
        <v>110</v>
      </c>
      <c r="F830" s="13">
        <v>10.675624619999999</v>
      </c>
      <c r="G830" s="67">
        <v>0</v>
      </c>
      <c r="H830" s="67">
        <v>0</v>
      </c>
      <c r="I830" s="13">
        <v>8.8963538499999988</v>
      </c>
      <c r="J830" s="13">
        <v>1.7792707700000001</v>
      </c>
      <c r="K830" s="90">
        <v>8.8963538499999988</v>
      </c>
      <c r="L830" s="42">
        <v>2023</v>
      </c>
      <c r="M830" s="90">
        <v>8.8963538499999988</v>
      </c>
      <c r="N830" s="43" t="s">
        <v>90</v>
      </c>
      <c r="O830" s="41" t="s">
        <v>42</v>
      </c>
      <c r="P830" s="13">
        <v>0</v>
      </c>
      <c r="Q830" s="13">
        <v>0</v>
      </c>
      <c r="R830" s="13">
        <v>0</v>
      </c>
      <c r="S830" s="13">
        <v>2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0</v>
      </c>
      <c r="AA830" s="13">
        <v>0</v>
      </c>
      <c r="AB830" s="13">
        <v>0</v>
      </c>
      <c r="AC830" s="13">
        <v>0</v>
      </c>
      <c r="AD830" s="13">
        <v>0</v>
      </c>
      <c r="AE830" s="13">
        <v>0</v>
      </c>
    </row>
    <row r="831" spans="1:31" ht="31.5" x14ac:dyDescent="0.25">
      <c r="A831" s="15" t="s">
        <v>144</v>
      </c>
      <c r="B831" s="30" t="s">
        <v>459</v>
      </c>
      <c r="C831" s="22" t="s">
        <v>460</v>
      </c>
      <c r="D831" s="13">
        <v>0</v>
      </c>
      <c r="E831" s="43" t="s">
        <v>110</v>
      </c>
      <c r="F831" s="13">
        <v>0</v>
      </c>
      <c r="G831" s="67">
        <v>0</v>
      </c>
      <c r="H831" s="67">
        <v>0</v>
      </c>
      <c r="I831" s="13">
        <v>0</v>
      </c>
      <c r="J831" s="13">
        <v>0</v>
      </c>
      <c r="K831" s="90">
        <v>0</v>
      </c>
      <c r="L831" s="42" t="s">
        <v>42</v>
      </c>
      <c r="M831" s="90">
        <v>0</v>
      </c>
      <c r="N831" s="43" t="s">
        <v>90</v>
      </c>
      <c r="O831" s="41" t="s">
        <v>42</v>
      </c>
      <c r="P831" s="13">
        <v>0</v>
      </c>
      <c r="Q831" s="13">
        <v>0</v>
      </c>
      <c r="R831" s="13">
        <v>0</v>
      </c>
      <c r="S831" s="13">
        <v>0</v>
      </c>
      <c r="T831" s="13">
        <v>0</v>
      </c>
      <c r="U831" s="13">
        <v>0</v>
      </c>
      <c r="V831" s="13">
        <v>0</v>
      </c>
      <c r="W831" s="13">
        <v>0</v>
      </c>
      <c r="X831" s="13">
        <v>0</v>
      </c>
      <c r="Y831" s="13">
        <v>0</v>
      </c>
      <c r="Z831" s="13">
        <v>0</v>
      </c>
      <c r="AA831" s="13">
        <v>0</v>
      </c>
      <c r="AB831" s="13">
        <v>0</v>
      </c>
      <c r="AC831" s="13">
        <v>0</v>
      </c>
      <c r="AD831" s="13">
        <v>0</v>
      </c>
      <c r="AE831" s="13">
        <v>0</v>
      </c>
    </row>
    <row r="832" spans="1:31" ht="31.5" x14ac:dyDescent="0.25">
      <c r="A832" s="15" t="s">
        <v>144</v>
      </c>
      <c r="B832" s="30" t="s">
        <v>461</v>
      </c>
      <c r="C832" s="22" t="s">
        <v>462</v>
      </c>
      <c r="D832" s="13">
        <v>0</v>
      </c>
      <c r="E832" s="43" t="s">
        <v>110</v>
      </c>
      <c r="F832" s="13">
        <v>0</v>
      </c>
      <c r="G832" s="67">
        <v>0</v>
      </c>
      <c r="H832" s="67">
        <v>0</v>
      </c>
      <c r="I832" s="13">
        <v>0</v>
      </c>
      <c r="J832" s="13">
        <v>0</v>
      </c>
      <c r="K832" s="90">
        <v>0</v>
      </c>
      <c r="L832" s="42" t="s">
        <v>42</v>
      </c>
      <c r="M832" s="90">
        <v>0</v>
      </c>
      <c r="N832" s="43" t="s">
        <v>90</v>
      </c>
      <c r="O832" s="41" t="s">
        <v>42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0</v>
      </c>
      <c r="AA832" s="13">
        <v>0</v>
      </c>
      <c r="AB832" s="13">
        <v>0</v>
      </c>
      <c r="AC832" s="13">
        <v>0</v>
      </c>
      <c r="AD832" s="13">
        <v>0</v>
      </c>
      <c r="AE832" s="13">
        <v>0</v>
      </c>
    </row>
    <row r="833" spans="1:31" ht="31.5" x14ac:dyDescent="0.25">
      <c r="A833" s="15" t="s">
        <v>144</v>
      </c>
      <c r="B833" s="30" t="s">
        <v>463</v>
      </c>
      <c r="C833" s="22" t="s">
        <v>464</v>
      </c>
      <c r="D833" s="13">
        <v>0.14399999999999999</v>
      </c>
      <c r="E833" s="43" t="s">
        <v>2076</v>
      </c>
      <c r="F833" s="13">
        <v>0.14399999999999999</v>
      </c>
      <c r="G833" s="67">
        <v>0</v>
      </c>
      <c r="H833" s="67">
        <v>0</v>
      </c>
      <c r="I833" s="13">
        <v>0.12</v>
      </c>
      <c r="J833" s="13">
        <v>2.3999999999999994E-2</v>
      </c>
      <c r="K833" s="90">
        <v>0.12</v>
      </c>
      <c r="L833" s="42">
        <v>2020</v>
      </c>
      <c r="M833" s="90">
        <v>0.44135922299999997</v>
      </c>
      <c r="N833" s="43" t="s">
        <v>91</v>
      </c>
      <c r="O833" s="41" t="s">
        <v>42</v>
      </c>
      <c r="P833" s="13">
        <v>0</v>
      </c>
      <c r="Q833" s="13">
        <v>0</v>
      </c>
      <c r="R833" s="13">
        <v>0</v>
      </c>
      <c r="S833" s="13">
        <v>2</v>
      </c>
      <c r="T833" s="13">
        <v>0</v>
      </c>
      <c r="U833" s="13">
        <v>0</v>
      </c>
      <c r="V833" s="13">
        <v>0</v>
      </c>
      <c r="W833" s="13">
        <v>0</v>
      </c>
      <c r="X833" s="13">
        <v>0</v>
      </c>
      <c r="Y833" s="13">
        <v>0</v>
      </c>
      <c r="Z833" s="13">
        <v>0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</row>
    <row r="834" spans="1:31" ht="31.5" x14ac:dyDescent="0.25">
      <c r="A834" s="15" t="s">
        <v>144</v>
      </c>
      <c r="B834" s="30" t="s">
        <v>465</v>
      </c>
      <c r="C834" s="22" t="s">
        <v>466</v>
      </c>
      <c r="D834" s="13">
        <v>0.29658585599999998</v>
      </c>
      <c r="E834" s="43" t="s">
        <v>110</v>
      </c>
      <c r="F834" s="13">
        <v>0.29658585599999998</v>
      </c>
      <c r="G834" s="67">
        <v>0</v>
      </c>
      <c r="H834" s="67">
        <v>0</v>
      </c>
      <c r="I834" s="13">
        <v>0.24715487999999999</v>
      </c>
      <c r="J834" s="13">
        <v>4.9430976000000015E-2</v>
      </c>
      <c r="K834" s="90">
        <v>0.24715487999999999</v>
      </c>
      <c r="L834" s="42">
        <v>2023</v>
      </c>
      <c r="M834" s="90">
        <v>0.24715487999999999</v>
      </c>
      <c r="N834" s="43" t="s">
        <v>91</v>
      </c>
      <c r="O834" s="41" t="s">
        <v>42</v>
      </c>
      <c r="P834" s="13">
        <v>0</v>
      </c>
      <c r="Q834" s="13">
        <v>0</v>
      </c>
      <c r="R834" s="13">
        <v>0</v>
      </c>
      <c r="S834" s="13">
        <v>2</v>
      </c>
      <c r="T834" s="13">
        <v>0</v>
      </c>
      <c r="U834" s="13">
        <v>0</v>
      </c>
      <c r="V834" s="13">
        <v>0</v>
      </c>
      <c r="W834" s="13">
        <v>0</v>
      </c>
      <c r="X834" s="13">
        <v>0</v>
      </c>
      <c r="Y834" s="13">
        <v>0</v>
      </c>
      <c r="Z834" s="13">
        <v>0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</row>
    <row r="835" spans="1:31" ht="31.5" x14ac:dyDescent="0.25">
      <c r="A835" s="15" t="s">
        <v>144</v>
      </c>
      <c r="B835" s="30" t="s">
        <v>467</v>
      </c>
      <c r="C835" s="22" t="s">
        <v>468</v>
      </c>
      <c r="D835" s="13">
        <v>0.36971702000000001</v>
      </c>
      <c r="E835" s="43" t="s">
        <v>2076</v>
      </c>
      <c r="F835" s="13">
        <v>0.36971702000000001</v>
      </c>
      <c r="G835" s="67">
        <v>0</v>
      </c>
      <c r="H835" s="67">
        <v>0</v>
      </c>
      <c r="I835" s="13">
        <v>0.30809752000000001</v>
      </c>
      <c r="J835" s="13">
        <v>6.1619499999999994E-2</v>
      </c>
      <c r="K835" s="90">
        <v>0.30809752000000001</v>
      </c>
      <c r="L835" s="42">
        <v>2022</v>
      </c>
      <c r="M835" s="90">
        <v>0.32502169999999997</v>
      </c>
      <c r="N835" s="43" t="s">
        <v>91</v>
      </c>
      <c r="O835" s="41" t="s">
        <v>42</v>
      </c>
      <c r="P835" s="13">
        <v>0</v>
      </c>
      <c r="Q835" s="13">
        <v>0</v>
      </c>
      <c r="R835" s="13">
        <v>0</v>
      </c>
      <c r="S835" s="13">
        <v>3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0</v>
      </c>
      <c r="AA835" s="13">
        <v>0</v>
      </c>
      <c r="AB835" s="13">
        <v>0</v>
      </c>
      <c r="AC835" s="13">
        <v>0</v>
      </c>
      <c r="AD835" s="13">
        <v>0</v>
      </c>
      <c r="AE835" s="13">
        <v>0</v>
      </c>
    </row>
    <row r="836" spans="1:31" ht="31.5" x14ac:dyDescent="0.25">
      <c r="A836" s="15" t="s">
        <v>144</v>
      </c>
      <c r="B836" s="30" t="s">
        <v>469</v>
      </c>
      <c r="C836" s="22" t="s">
        <v>470</v>
      </c>
      <c r="D836" s="13">
        <v>0.18503999999999998</v>
      </c>
      <c r="E836" s="43" t="s">
        <v>2076</v>
      </c>
      <c r="F836" s="13">
        <v>0.18503999999999998</v>
      </c>
      <c r="G836" s="67">
        <v>0</v>
      </c>
      <c r="H836" s="67">
        <v>0</v>
      </c>
      <c r="I836" s="13">
        <v>0.15419999999999998</v>
      </c>
      <c r="J836" s="13">
        <v>3.0840000000000003E-2</v>
      </c>
      <c r="K836" s="90">
        <v>0.15419999999999998</v>
      </c>
      <c r="L836" s="42">
        <v>2022</v>
      </c>
      <c r="M836" s="90">
        <v>9.4322569999999994E-2</v>
      </c>
      <c r="N836" s="43" t="s">
        <v>91</v>
      </c>
      <c r="O836" s="41" t="s">
        <v>42</v>
      </c>
      <c r="P836" s="13">
        <v>0</v>
      </c>
      <c r="Q836" s="13">
        <v>0</v>
      </c>
      <c r="R836" s="13">
        <v>0</v>
      </c>
      <c r="S836" s="13">
        <v>1</v>
      </c>
      <c r="T836" s="13">
        <v>0</v>
      </c>
      <c r="U836" s="13">
        <v>0</v>
      </c>
      <c r="V836" s="13">
        <v>0</v>
      </c>
      <c r="W836" s="13">
        <v>0</v>
      </c>
      <c r="X836" s="13">
        <v>0</v>
      </c>
      <c r="Y836" s="13">
        <v>0</v>
      </c>
      <c r="Z836" s="13">
        <v>0</v>
      </c>
      <c r="AA836" s="13">
        <v>0</v>
      </c>
      <c r="AB836" s="13">
        <v>0</v>
      </c>
      <c r="AC836" s="13">
        <v>0</v>
      </c>
      <c r="AD836" s="13">
        <v>0</v>
      </c>
      <c r="AE836" s="13">
        <v>0</v>
      </c>
    </row>
    <row r="837" spans="1:31" ht="31.5" x14ac:dyDescent="0.25">
      <c r="A837" s="15" t="s">
        <v>144</v>
      </c>
      <c r="B837" s="30" t="s">
        <v>471</v>
      </c>
      <c r="C837" s="22" t="s">
        <v>472</v>
      </c>
      <c r="D837" s="13">
        <v>0</v>
      </c>
      <c r="E837" s="43" t="s">
        <v>110</v>
      </c>
      <c r="F837" s="13">
        <v>0</v>
      </c>
      <c r="G837" s="67">
        <v>0</v>
      </c>
      <c r="H837" s="67">
        <v>0</v>
      </c>
      <c r="I837" s="13">
        <v>0</v>
      </c>
      <c r="J837" s="13">
        <v>0</v>
      </c>
      <c r="K837" s="90">
        <v>0</v>
      </c>
      <c r="L837" s="42" t="s">
        <v>42</v>
      </c>
      <c r="M837" s="90">
        <v>6.0028959999999999E-2</v>
      </c>
      <c r="N837" s="43" t="s">
        <v>91</v>
      </c>
      <c r="O837" s="41" t="s">
        <v>42</v>
      </c>
      <c r="P837" s="13">
        <v>0</v>
      </c>
      <c r="Q837" s="13">
        <v>0</v>
      </c>
      <c r="R837" s="13">
        <v>0</v>
      </c>
      <c r="S837" s="13">
        <v>1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0</v>
      </c>
      <c r="AA837" s="13">
        <v>0</v>
      </c>
      <c r="AB837" s="13">
        <v>0</v>
      </c>
      <c r="AC837" s="13">
        <v>0</v>
      </c>
      <c r="AD837" s="13">
        <v>0</v>
      </c>
      <c r="AE837" s="13">
        <v>0</v>
      </c>
    </row>
    <row r="838" spans="1:31" ht="31.5" x14ac:dyDescent="0.25">
      <c r="A838" s="15" t="s">
        <v>144</v>
      </c>
      <c r="B838" s="30" t="s">
        <v>473</v>
      </c>
      <c r="C838" s="22" t="s">
        <v>474</v>
      </c>
      <c r="D838" s="13">
        <v>0.25770880000000002</v>
      </c>
      <c r="E838" s="43" t="s">
        <v>110</v>
      </c>
      <c r="F838" s="13">
        <v>0.25770880000000002</v>
      </c>
      <c r="G838" s="67">
        <v>0</v>
      </c>
      <c r="H838" s="67">
        <v>0</v>
      </c>
      <c r="I838" s="13">
        <v>0.21475733333333336</v>
      </c>
      <c r="J838" s="13">
        <v>4.295146666666666E-2</v>
      </c>
      <c r="K838" s="90">
        <v>0.21475733</v>
      </c>
      <c r="L838" s="42">
        <v>2023</v>
      </c>
      <c r="M838" s="90">
        <v>0</v>
      </c>
      <c r="N838" s="43" t="s">
        <v>91</v>
      </c>
      <c r="O838" s="41" t="s">
        <v>42</v>
      </c>
      <c r="P838" s="13">
        <v>0</v>
      </c>
      <c r="Q838" s="13">
        <v>0</v>
      </c>
      <c r="R838" s="13">
        <v>0</v>
      </c>
      <c r="S838" s="13">
        <v>0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0</v>
      </c>
      <c r="AA838" s="13">
        <v>0</v>
      </c>
      <c r="AB838" s="13">
        <v>0</v>
      </c>
      <c r="AC838" s="13">
        <v>0</v>
      </c>
      <c r="AD838" s="13">
        <v>0</v>
      </c>
      <c r="AE838" s="13">
        <v>0</v>
      </c>
    </row>
    <row r="839" spans="1:31" ht="31.5" x14ac:dyDescent="0.25">
      <c r="A839" s="15" t="s">
        <v>144</v>
      </c>
      <c r="B839" s="30" t="s">
        <v>475</v>
      </c>
      <c r="C839" s="22" t="s">
        <v>476</v>
      </c>
      <c r="D839" s="13">
        <v>0.96637064812253992</v>
      </c>
      <c r="E839" s="43" t="s">
        <v>110</v>
      </c>
      <c r="F839" s="13">
        <v>0.96637064812253992</v>
      </c>
      <c r="G839" s="67">
        <v>0</v>
      </c>
      <c r="H839" s="67">
        <v>0</v>
      </c>
      <c r="I839" s="13">
        <v>0.80530887343544999</v>
      </c>
      <c r="J839" s="13">
        <v>0.16106177468708993</v>
      </c>
      <c r="K839" s="90">
        <v>0.80530887343544999</v>
      </c>
      <c r="L839" s="42">
        <v>2024</v>
      </c>
      <c r="M839" s="90">
        <v>0.80530887343544999</v>
      </c>
      <c r="N839" s="43" t="s">
        <v>91</v>
      </c>
      <c r="O839" s="41" t="s">
        <v>42</v>
      </c>
      <c r="P839" s="13">
        <v>0</v>
      </c>
      <c r="Q839" s="13">
        <v>0</v>
      </c>
      <c r="R839" s="13">
        <v>0</v>
      </c>
      <c r="S839" s="13">
        <v>1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0</v>
      </c>
      <c r="AA839" s="13">
        <v>0</v>
      </c>
      <c r="AB839" s="13">
        <v>0</v>
      </c>
      <c r="AC839" s="13">
        <v>0</v>
      </c>
      <c r="AD839" s="13">
        <v>0</v>
      </c>
      <c r="AE839" s="13">
        <v>0</v>
      </c>
    </row>
    <row r="840" spans="1:31" ht="15.75" x14ac:dyDescent="0.25">
      <c r="A840" s="15" t="s">
        <v>144</v>
      </c>
      <c r="B840" s="30" t="s">
        <v>477</v>
      </c>
      <c r="C840" s="22" t="s">
        <v>478</v>
      </c>
      <c r="D840" s="13">
        <v>1.1593879439999999</v>
      </c>
      <c r="E840" s="43" t="s">
        <v>110</v>
      </c>
      <c r="F840" s="13">
        <v>1.1593879439999999</v>
      </c>
      <c r="G840" s="67">
        <v>0</v>
      </c>
      <c r="H840" s="67">
        <v>0</v>
      </c>
      <c r="I840" s="13">
        <v>0.96615661999999991</v>
      </c>
      <c r="J840" s="13">
        <v>0.19323132399999998</v>
      </c>
      <c r="K840" s="90">
        <v>0.96615662000000002</v>
      </c>
      <c r="L840" s="42">
        <v>2023</v>
      </c>
      <c r="M840" s="90">
        <v>0.96615662000000002</v>
      </c>
      <c r="N840" s="43" t="s">
        <v>91</v>
      </c>
      <c r="O840" s="41" t="s">
        <v>42</v>
      </c>
      <c r="P840" s="13">
        <v>0</v>
      </c>
      <c r="Q840" s="13">
        <v>0</v>
      </c>
      <c r="R840" s="13">
        <v>0</v>
      </c>
      <c r="S840" s="13">
        <v>1</v>
      </c>
      <c r="T840" s="13">
        <v>0</v>
      </c>
      <c r="U840" s="13">
        <v>0</v>
      </c>
      <c r="V840" s="13">
        <v>0</v>
      </c>
      <c r="W840" s="13">
        <v>0</v>
      </c>
      <c r="X840" s="13">
        <v>0</v>
      </c>
      <c r="Y840" s="13">
        <v>0</v>
      </c>
      <c r="Z840" s="13">
        <v>0</v>
      </c>
      <c r="AA840" s="13">
        <v>0</v>
      </c>
      <c r="AB840" s="13">
        <v>0</v>
      </c>
      <c r="AC840" s="13">
        <v>0</v>
      </c>
      <c r="AD840" s="13">
        <v>0</v>
      </c>
      <c r="AE840" s="13">
        <v>0</v>
      </c>
    </row>
    <row r="841" spans="1:31" ht="31.5" x14ac:dyDescent="0.25">
      <c r="A841" s="15" t="s">
        <v>144</v>
      </c>
      <c r="B841" s="30" t="s">
        <v>479</v>
      </c>
      <c r="C841" s="22" t="s">
        <v>480</v>
      </c>
      <c r="D841" s="13">
        <v>0.35783810042999997</v>
      </c>
      <c r="E841" s="43" t="s">
        <v>110</v>
      </c>
      <c r="F841" s="13">
        <v>0.35783810042999997</v>
      </c>
      <c r="G841" s="67">
        <v>0</v>
      </c>
      <c r="H841" s="67">
        <v>0</v>
      </c>
      <c r="I841" s="13">
        <v>0.29819841702500005</v>
      </c>
      <c r="J841" s="13">
        <v>5.9639683404999921E-2</v>
      </c>
      <c r="K841" s="90">
        <v>0.29819841702500005</v>
      </c>
      <c r="L841" s="42">
        <v>2024</v>
      </c>
      <c r="M841" s="90">
        <v>0.29819841702500005</v>
      </c>
      <c r="N841" s="43" t="s">
        <v>91</v>
      </c>
      <c r="O841" s="41" t="s">
        <v>42</v>
      </c>
      <c r="P841" s="13">
        <v>0</v>
      </c>
      <c r="Q841" s="13">
        <v>0</v>
      </c>
      <c r="R841" s="13">
        <v>0</v>
      </c>
      <c r="S841" s="13">
        <v>1</v>
      </c>
      <c r="T841" s="13">
        <v>0</v>
      </c>
      <c r="U841" s="13">
        <v>0</v>
      </c>
      <c r="V841" s="13">
        <v>0</v>
      </c>
      <c r="W841" s="13">
        <v>0</v>
      </c>
      <c r="X841" s="13">
        <v>0</v>
      </c>
      <c r="Y841" s="13">
        <v>0</v>
      </c>
      <c r="Z841" s="13">
        <v>0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</row>
    <row r="842" spans="1:31" ht="31.5" x14ac:dyDescent="0.25">
      <c r="A842" s="15" t="s">
        <v>144</v>
      </c>
      <c r="B842" s="30" t="s">
        <v>481</v>
      </c>
      <c r="C842" s="22" t="s">
        <v>482</v>
      </c>
      <c r="D842" s="13">
        <v>0.71113911156019194</v>
      </c>
      <c r="E842" s="43" t="s">
        <v>110</v>
      </c>
      <c r="F842" s="13">
        <v>0.71113911156019194</v>
      </c>
      <c r="G842" s="67">
        <v>0</v>
      </c>
      <c r="H842" s="67">
        <v>0</v>
      </c>
      <c r="I842" s="13">
        <v>0.59261592630016002</v>
      </c>
      <c r="J842" s="13">
        <v>0.11852318526003192</v>
      </c>
      <c r="K842" s="90">
        <v>0.59261592630016002</v>
      </c>
      <c r="L842" s="42">
        <v>2024</v>
      </c>
      <c r="M842" s="90">
        <v>0.59261592630016002</v>
      </c>
      <c r="N842" s="43" t="s">
        <v>91</v>
      </c>
      <c r="O842" s="41" t="s">
        <v>42</v>
      </c>
      <c r="P842" s="13">
        <v>0</v>
      </c>
      <c r="Q842" s="13">
        <v>0</v>
      </c>
      <c r="R842" s="13">
        <v>0</v>
      </c>
      <c r="S842" s="13">
        <v>1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0</v>
      </c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</row>
    <row r="843" spans="1:31" ht="31.5" x14ac:dyDescent="0.25">
      <c r="A843" s="15" t="s">
        <v>144</v>
      </c>
      <c r="B843" s="31" t="s">
        <v>722</v>
      </c>
      <c r="C843" s="31" t="s">
        <v>723</v>
      </c>
      <c r="D843" s="13">
        <v>0.14412</v>
      </c>
      <c r="E843" s="43" t="s">
        <v>2076</v>
      </c>
      <c r="F843" s="13">
        <v>0.14412</v>
      </c>
      <c r="G843" s="67">
        <v>0</v>
      </c>
      <c r="H843" s="67">
        <v>0</v>
      </c>
      <c r="I843" s="13">
        <v>0.1201</v>
      </c>
      <c r="J843" s="13">
        <v>2.402E-2</v>
      </c>
      <c r="K843" s="90">
        <v>0.1201</v>
      </c>
      <c r="L843" s="42">
        <v>2022</v>
      </c>
      <c r="M843" s="90">
        <v>0.11761936000000001</v>
      </c>
      <c r="N843" s="43" t="s">
        <v>91</v>
      </c>
      <c r="O843" s="41" t="s">
        <v>42</v>
      </c>
      <c r="P843" s="13">
        <v>0</v>
      </c>
      <c r="Q843" s="13">
        <v>0</v>
      </c>
      <c r="R843" s="13">
        <v>0</v>
      </c>
      <c r="S843" s="13">
        <v>1</v>
      </c>
      <c r="T843" s="13">
        <v>0</v>
      </c>
      <c r="U843" s="13">
        <v>0</v>
      </c>
      <c r="V843" s="13">
        <v>0</v>
      </c>
      <c r="W843" s="13">
        <v>0</v>
      </c>
      <c r="X843" s="13">
        <v>0</v>
      </c>
      <c r="Y843" s="13">
        <v>0</v>
      </c>
      <c r="Z843" s="13">
        <v>0</v>
      </c>
      <c r="AA843" s="13">
        <v>0</v>
      </c>
      <c r="AB843" s="13">
        <v>0</v>
      </c>
      <c r="AC843" s="13">
        <v>0</v>
      </c>
      <c r="AD843" s="13">
        <v>0</v>
      </c>
      <c r="AE843" s="13">
        <v>0</v>
      </c>
    </row>
    <row r="844" spans="1:31" ht="31.5" x14ac:dyDescent="0.25">
      <c r="A844" s="15" t="s">
        <v>144</v>
      </c>
      <c r="B844" s="31" t="s">
        <v>724</v>
      </c>
      <c r="C844" s="31" t="s">
        <v>725</v>
      </c>
      <c r="D844" s="13">
        <v>0</v>
      </c>
      <c r="E844" s="43" t="s">
        <v>110</v>
      </c>
      <c r="F844" s="13">
        <v>0</v>
      </c>
      <c r="G844" s="67">
        <v>0</v>
      </c>
      <c r="H844" s="67">
        <v>0</v>
      </c>
      <c r="I844" s="13">
        <v>0</v>
      </c>
      <c r="J844" s="13">
        <v>0</v>
      </c>
      <c r="K844" s="90">
        <v>0</v>
      </c>
      <c r="L844" s="42" t="s">
        <v>42</v>
      </c>
      <c r="M844" s="90">
        <v>4.8512220000000002E-2</v>
      </c>
      <c r="N844" s="43" t="s">
        <v>91</v>
      </c>
      <c r="O844" s="41" t="s">
        <v>42</v>
      </c>
      <c r="P844" s="13">
        <v>0</v>
      </c>
      <c r="Q844" s="13">
        <v>0</v>
      </c>
      <c r="R844" s="13">
        <v>0</v>
      </c>
      <c r="S844" s="13">
        <v>1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0</v>
      </c>
      <c r="AA844" s="13">
        <v>0</v>
      </c>
      <c r="AB844" s="13">
        <v>0</v>
      </c>
      <c r="AC844" s="13">
        <v>0</v>
      </c>
      <c r="AD844" s="13">
        <v>0</v>
      </c>
      <c r="AE844" s="13">
        <v>0</v>
      </c>
    </row>
    <row r="845" spans="1:31" ht="31.5" x14ac:dyDescent="0.25">
      <c r="A845" s="15" t="s">
        <v>144</v>
      </c>
      <c r="B845" s="31" t="s">
        <v>726</v>
      </c>
      <c r="C845" s="31" t="s">
        <v>727</v>
      </c>
      <c r="D845" s="13">
        <v>0</v>
      </c>
      <c r="E845" s="43" t="s">
        <v>110</v>
      </c>
      <c r="F845" s="13">
        <v>0</v>
      </c>
      <c r="G845" s="67">
        <v>0</v>
      </c>
      <c r="H845" s="67">
        <v>0</v>
      </c>
      <c r="I845" s="13">
        <v>0</v>
      </c>
      <c r="J845" s="13">
        <v>0</v>
      </c>
      <c r="K845" s="90">
        <v>0</v>
      </c>
      <c r="L845" s="42" t="s">
        <v>42</v>
      </c>
      <c r="M845" s="90">
        <v>0.15708125999999997</v>
      </c>
      <c r="N845" s="43" t="s">
        <v>91</v>
      </c>
      <c r="O845" s="41" t="s">
        <v>42</v>
      </c>
      <c r="P845" s="13">
        <v>0</v>
      </c>
      <c r="Q845" s="13">
        <v>0</v>
      </c>
      <c r="R845" s="13">
        <v>0</v>
      </c>
      <c r="S845" s="13">
        <v>1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0</v>
      </c>
      <c r="Z845" s="13">
        <v>0</v>
      </c>
      <c r="AA845" s="13">
        <v>0</v>
      </c>
      <c r="AB845" s="13">
        <v>0</v>
      </c>
      <c r="AC845" s="13">
        <v>0</v>
      </c>
      <c r="AD845" s="13">
        <v>0</v>
      </c>
      <c r="AE845" s="13">
        <v>0</v>
      </c>
    </row>
    <row r="846" spans="1:31" ht="31.5" x14ac:dyDescent="0.25">
      <c r="A846" s="15" t="s">
        <v>144</v>
      </c>
      <c r="B846" s="31" t="s">
        <v>728</v>
      </c>
      <c r="C846" s="31" t="s">
        <v>729</v>
      </c>
      <c r="D846" s="13">
        <v>0.20291999999999999</v>
      </c>
      <c r="E846" s="43" t="s">
        <v>2076</v>
      </c>
      <c r="F846" s="13">
        <v>0.20291999999999999</v>
      </c>
      <c r="G846" s="67">
        <v>0</v>
      </c>
      <c r="H846" s="67">
        <v>0</v>
      </c>
      <c r="I846" s="13">
        <v>0.1691</v>
      </c>
      <c r="J846" s="13">
        <v>3.3820000000000003E-2</v>
      </c>
      <c r="K846" s="90">
        <v>0.1691</v>
      </c>
      <c r="L846" s="42">
        <v>2022</v>
      </c>
      <c r="M846" s="90">
        <v>0.19529866000000001</v>
      </c>
      <c r="N846" s="43" t="s">
        <v>91</v>
      </c>
      <c r="O846" s="41" t="s">
        <v>42</v>
      </c>
      <c r="P846" s="13">
        <v>0</v>
      </c>
      <c r="Q846" s="13">
        <v>0</v>
      </c>
      <c r="R846" s="13">
        <v>0</v>
      </c>
      <c r="S846" s="13">
        <v>1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</row>
    <row r="847" spans="1:31" ht="31.5" x14ac:dyDescent="0.25">
      <c r="A847" s="15" t="s">
        <v>144</v>
      </c>
      <c r="B847" s="31" t="s">
        <v>730</v>
      </c>
      <c r="C847" s="31" t="s">
        <v>731</v>
      </c>
      <c r="D847" s="13">
        <v>0</v>
      </c>
      <c r="E847" s="43" t="s">
        <v>110</v>
      </c>
      <c r="F847" s="13">
        <v>0</v>
      </c>
      <c r="G847" s="67">
        <v>0</v>
      </c>
      <c r="H847" s="67">
        <v>0</v>
      </c>
      <c r="I847" s="13">
        <v>0</v>
      </c>
      <c r="J847" s="13">
        <v>0</v>
      </c>
      <c r="K847" s="90">
        <v>0</v>
      </c>
      <c r="L847" s="42" t="s">
        <v>42</v>
      </c>
      <c r="M847" s="90">
        <v>0.1532876</v>
      </c>
      <c r="N847" s="43" t="s">
        <v>91</v>
      </c>
      <c r="O847" s="41" t="s">
        <v>42</v>
      </c>
      <c r="P847" s="13">
        <v>0</v>
      </c>
      <c r="Q847" s="13">
        <v>0</v>
      </c>
      <c r="R847" s="13">
        <v>0</v>
      </c>
      <c r="S847" s="13">
        <v>1</v>
      </c>
      <c r="T847" s="13">
        <v>0</v>
      </c>
      <c r="U847" s="13">
        <v>0</v>
      </c>
      <c r="V847" s="13">
        <v>0</v>
      </c>
      <c r="W847" s="13">
        <v>0</v>
      </c>
      <c r="X847" s="13">
        <v>0</v>
      </c>
      <c r="Y847" s="13">
        <v>0</v>
      </c>
      <c r="Z847" s="13">
        <v>0</v>
      </c>
      <c r="AA847" s="13">
        <v>0</v>
      </c>
      <c r="AB847" s="13">
        <v>0</v>
      </c>
      <c r="AC847" s="13">
        <v>0</v>
      </c>
      <c r="AD847" s="13">
        <v>0</v>
      </c>
      <c r="AE847" s="13">
        <v>0</v>
      </c>
    </row>
    <row r="848" spans="1:31" ht="47.25" x14ac:dyDescent="0.25">
      <c r="A848" s="15" t="s">
        <v>144</v>
      </c>
      <c r="B848" s="31" t="s">
        <v>732</v>
      </c>
      <c r="C848" s="31" t="s">
        <v>733</v>
      </c>
      <c r="D848" s="13">
        <v>1.71522</v>
      </c>
      <c r="E848" s="43" t="s">
        <v>2076</v>
      </c>
      <c r="F848" s="13">
        <v>1.71522</v>
      </c>
      <c r="G848" s="67">
        <v>0</v>
      </c>
      <c r="H848" s="67">
        <v>0</v>
      </c>
      <c r="I848" s="13">
        <v>1.4293499999999999</v>
      </c>
      <c r="J848" s="13">
        <v>0.28587000000000012</v>
      </c>
      <c r="K848" s="90">
        <v>1.4293499999999999</v>
      </c>
      <c r="L848" s="42">
        <v>2022</v>
      </c>
      <c r="M848" s="90">
        <v>0.98799886000000003</v>
      </c>
      <c r="N848" s="43" t="s">
        <v>91</v>
      </c>
      <c r="O848" s="41" t="s">
        <v>42</v>
      </c>
      <c r="P848" s="13">
        <v>0</v>
      </c>
      <c r="Q848" s="13">
        <v>0</v>
      </c>
      <c r="R848" s="13">
        <v>0</v>
      </c>
      <c r="S848" s="13">
        <v>1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  <c r="AC848" s="13">
        <v>0</v>
      </c>
      <c r="AD848" s="13">
        <v>0</v>
      </c>
      <c r="AE848" s="13">
        <v>0</v>
      </c>
    </row>
    <row r="849" spans="1:31" ht="31.5" x14ac:dyDescent="0.25">
      <c r="A849" s="15" t="s">
        <v>144</v>
      </c>
      <c r="B849" s="31" t="s">
        <v>734</v>
      </c>
      <c r="C849" s="31" t="s">
        <v>735</v>
      </c>
      <c r="D849" s="13">
        <v>0</v>
      </c>
      <c r="E849" s="43" t="s">
        <v>110</v>
      </c>
      <c r="F849" s="13">
        <v>0</v>
      </c>
      <c r="G849" s="67">
        <v>0</v>
      </c>
      <c r="H849" s="67">
        <v>0</v>
      </c>
      <c r="I849" s="13">
        <v>0</v>
      </c>
      <c r="J849" s="13">
        <v>0</v>
      </c>
      <c r="K849" s="90">
        <v>0</v>
      </c>
      <c r="L849" s="42" t="s">
        <v>42</v>
      </c>
      <c r="M849" s="90">
        <v>6.4976000000000006E-2</v>
      </c>
      <c r="N849" s="43" t="s">
        <v>91</v>
      </c>
      <c r="O849" s="41" t="s">
        <v>42</v>
      </c>
      <c r="P849" s="13">
        <v>0</v>
      </c>
      <c r="Q849" s="13">
        <v>0</v>
      </c>
      <c r="R849" s="13">
        <v>0</v>
      </c>
      <c r="S849" s="13">
        <v>1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  <c r="AC849" s="13">
        <v>0</v>
      </c>
      <c r="AD849" s="13">
        <v>0</v>
      </c>
      <c r="AE849" s="13">
        <v>0</v>
      </c>
    </row>
    <row r="850" spans="1:31" ht="31.5" x14ac:dyDescent="0.25">
      <c r="A850" s="15" t="s">
        <v>144</v>
      </c>
      <c r="B850" s="31" t="s">
        <v>736</v>
      </c>
      <c r="C850" s="31" t="s">
        <v>737</v>
      </c>
      <c r="D850" s="13">
        <v>0</v>
      </c>
      <c r="E850" s="43" t="s">
        <v>110</v>
      </c>
      <c r="F850" s="13">
        <v>0</v>
      </c>
      <c r="G850" s="67">
        <v>0</v>
      </c>
      <c r="H850" s="67">
        <v>0</v>
      </c>
      <c r="I850" s="13">
        <v>0</v>
      </c>
      <c r="J850" s="13">
        <v>0</v>
      </c>
      <c r="K850" s="90">
        <v>0</v>
      </c>
      <c r="L850" s="42" t="s">
        <v>42</v>
      </c>
      <c r="M850" s="90">
        <v>0.83269468999999996</v>
      </c>
      <c r="N850" s="43" t="s">
        <v>91</v>
      </c>
      <c r="O850" s="41" t="s">
        <v>42</v>
      </c>
      <c r="P850" s="13">
        <v>0</v>
      </c>
      <c r="Q850" s="13">
        <v>0</v>
      </c>
      <c r="R850" s="13">
        <v>0</v>
      </c>
      <c r="S850" s="13">
        <v>2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</row>
    <row r="851" spans="1:31" ht="31.5" x14ac:dyDescent="0.25">
      <c r="A851" s="15" t="s">
        <v>144</v>
      </c>
      <c r="B851" s="31" t="s">
        <v>738</v>
      </c>
      <c r="C851" s="31" t="s">
        <v>739</v>
      </c>
      <c r="D851" s="13">
        <v>0</v>
      </c>
      <c r="E851" s="43" t="s">
        <v>110</v>
      </c>
      <c r="F851" s="13">
        <v>0</v>
      </c>
      <c r="G851" s="67">
        <v>0</v>
      </c>
      <c r="H851" s="67">
        <v>0</v>
      </c>
      <c r="I851" s="13">
        <v>0</v>
      </c>
      <c r="J851" s="13">
        <v>0</v>
      </c>
      <c r="K851" s="90">
        <v>0</v>
      </c>
      <c r="L851" s="42" t="s">
        <v>42</v>
      </c>
      <c r="M851" s="90">
        <v>1.1719406699999999</v>
      </c>
      <c r="N851" s="43" t="s">
        <v>91</v>
      </c>
      <c r="O851" s="41" t="s">
        <v>42</v>
      </c>
      <c r="P851" s="13">
        <v>0</v>
      </c>
      <c r="Q851" s="13">
        <v>0</v>
      </c>
      <c r="R851" s="13">
        <v>0</v>
      </c>
      <c r="S851" s="13">
        <v>2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</row>
    <row r="852" spans="1:31" ht="31.5" x14ac:dyDescent="0.25">
      <c r="A852" s="15" t="s">
        <v>144</v>
      </c>
      <c r="B852" s="31" t="s">
        <v>740</v>
      </c>
      <c r="C852" s="31" t="s">
        <v>741</v>
      </c>
      <c r="D852" s="13">
        <v>0</v>
      </c>
      <c r="E852" s="43" t="s">
        <v>110</v>
      </c>
      <c r="F852" s="13">
        <v>0</v>
      </c>
      <c r="G852" s="67">
        <v>0</v>
      </c>
      <c r="H852" s="67">
        <v>0</v>
      </c>
      <c r="I852" s="13">
        <v>0</v>
      </c>
      <c r="J852" s="13">
        <v>0</v>
      </c>
      <c r="K852" s="90">
        <v>0</v>
      </c>
      <c r="L852" s="42" t="s">
        <v>42</v>
      </c>
      <c r="M852" s="90">
        <v>1.4869547999999999</v>
      </c>
      <c r="N852" s="43" t="s">
        <v>91</v>
      </c>
      <c r="O852" s="41" t="s">
        <v>42</v>
      </c>
      <c r="P852" s="13">
        <v>0</v>
      </c>
      <c r="Q852" s="13">
        <v>0</v>
      </c>
      <c r="R852" s="13">
        <v>0</v>
      </c>
      <c r="S852" s="13">
        <v>2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</row>
    <row r="853" spans="1:31" ht="15.75" x14ac:dyDescent="0.25">
      <c r="A853" s="15" t="s">
        <v>144</v>
      </c>
      <c r="B853" s="31" t="s">
        <v>742</v>
      </c>
      <c r="C853" s="31" t="s">
        <v>743</v>
      </c>
      <c r="D853" s="13">
        <v>0</v>
      </c>
      <c r="E853" s="43" t="s">
        <v>110</v>
      </c>
      <c r="F853" s="13">
        <v>0</v>
      </c>
      <c r="G853" s="67">
        <v>0</v>
      </c>
      <c r="H853" s="67">
        <v>0</v>
      </c>
      <c r="I853" s="13">
        <v>0</v>
      </c>
      <c r="J853" s="13">
        <v>0</v>
      </c>
      <c r="K853" s="90">
        <v>0</v>
      </c>
      <c r="L853" s="42" t="s">
        <v>42</v>
      </c>
      <c r="M853" s="90">
        <v>1.1565204</v>
      </c>
      <c r="N853" s="43" t="s">
        <v>91</v>
      </c>
      <c r="O853" s="41" t="s">
        <v>42</v>
      </c>
      <c r="P853" s="13">
        <v>0</v>
      </c>
      <c r="Q853" s="13">
        <v>0</v>
      </c>
      <c r="R853" s="13">
        <v>0</v>
      </c>
      <c r="S853" s="13">
        <v>1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</row>
    <row r="854" spans="1:31" ht="31.5" x14ac:dyDescent="0.25">
      <c r="A854" s="15" t="s">
        <v>144</v>
      </c>
      <c r="B854" s="31" t="s">
        <v>744</v>
      </c>
      <c r="C854" s="31" t="s">
        <v>745</v>
      </c>
      <c r="D854" s="13">
        <v>1.7515824</v>
      </c>
      <c r="E854" s="43" t="s">
        <v>2076</v>
      </c>
      <c r="F854" s="13">
        <v>1.7515824</v>
      </c>
      <c r="G854" s="67">
        <v>0</v>
      </c>
      <c r="H854" s="67">
        <v>0</v>
      </c>
      <c r="I854" s="13">
        <v>1.4596519999999999</v>
      </c>
      <c r="J854" s="13">
        <v>0.29193039999999998</v>
      </c>
      <c r="K854" s="90">
        <v>1.4596519999999999</v>
      </c>
      <c r="L854" s="42">
        <v>2022</v>
      </c>
      <c r="M854" s="90">
        <v>0.96066666999999994</v>
      </c>
      <c r="N854" s="43" t="s">
        <v>91</v>
      </c>
      <c r="O854" s="41" t="s">
        <v>42</v>
      </c>
      <c r="P854" s="13">
        <v>0</v>
      </c>
      <c r="Q854" s="13">
        <v>0</v>
      </c>
      <c r="R854" s="13">
        <v>0</v>
      </c>
      <c r="S854" s="13">
        <v>1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</row>
    <row r="855" spans="1:31" ht="31.5" x14ac:dyDescent="0.25">
      <c r="A855" s="15" t="s">
        <v>144</v>
      </c>
      <c r="B855" s="31" t="s">
        <v>746</v>
      </c>
      <c r="C855" s="31" t="s">
        <v>747</v>
      </c>
      <c r="D855" s="13">
        <v>0.43092000000000003</v>
      </c>
      <c r="E855" s="43" t="s">
        <v>2076</v>
      </c>
      <c r="F855" s="13">
        <v>0.43092000000000003</v>
      </c>
      <c r="G855" s="67">
        <v>0</v>
      </c>
      <c r="H855" s="67">
        <v>0</v>
      </c>
      <c r="I855" s="13">
        <v>0.35909999999999997</v>
      </c>
      <c r="J855" s="13">
        <v>7.1819999999999995E-2</v>
      </c>
      <c r="K855" s="90">
        <v>0.35910000000000003</v>
      </c>
      <c r="L855" s="42">
        <v>2022</v>
      </c>
      <c r="M855" s="90">
        <v>0.32125566999999999</v>
      </c>
      <c r="N855" s="43" t="s">
        <v>91</v>
      </c>
      <c r="O855" s="41" t="s">
        <v>42</v>
      </c>
      <c r="P855" s="13">
        <v>0</v>
      </c>
      <c r="Q855" s="13">
        <v>0</v>
      </c>
      <c r="R855" s="13">
        <v>0</v>
      </c>
      <c r="S855" s="13">
        <v>1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  <c r="AC855" s="13">
        <v>0</v>
      </c>
      <c r="AD855" s="13">
        <v>0</v>
      </c>
      <c r="AE855" s="13">
        <v>0</v>
      </c>
    </row>
    <row r="856" spans="1:31" ht="31.5" x14ac:dyDescent="0.25">
      <c r="A856" s="15" t="s">
        <v>144</v>
      </c>
      <c r="B856" s="31" t="s">
        <v>748</v>
      </c>
      <c r="C856" s="31" t="s">
        <v>749</v>
      </c>
      <c r="D856" s="13">
        <v>1.17</v>
      </c>
      <c r="E856" s="43" t="s">
        <v>2076</v>
      </c>
      <c r="F856" s="13">
        <v>1.17</v>
      </c>
      <c r="G856" s="67">
        <v>0</v>
      </c>
      <c r="H856" s="67">
        <v>0</v>
      </c>
      <c r="I856" s="13">
        <v>0.97499999999999987</v>
      </c>
      <c r="J856" s="13">
        <v>0.19500000000000001</v>
      </c>
      <c r="K856" s="90">
        <v>0.97499999999999998</v>
      </c>
      <c r="L856" s="42">
        <v>2022</v>
      </c>
      <c r="M856" s="90">
        <v>1.2391289999999999</v>
      </c>
      <c r="N856" s="43" t="s">
        <v>91</v>
      </c>
      <c r="O856" s="41" t="s">
        <v>42</v>
      </c>
      <c r="P856" s="13">
        <v>0</v>
      </c>
      <c r="Q856" s="13">
        <v>0</v>
      </c>
      <c r="R856" s="13">
        <v>0</v>
      </c>
      <c r="S856" s="13">
        <v>1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  <c r="AC856" s="13">
        <v>0</v>
      </c>
      <c r="AD856" s="13">
        <v>0</v>
      </c>
      <c r="AE856" s="13">
        <v>0</v>
      </c>
    </row>
    <row r="857" spans="1:31" ht="31.5" x14ac:dyDescent="0.25">
      <c r="A857" s="15" t="s">
        <v>144</v>
      </c>
      <c r="B857" s="31" t="s">
        <v>750</v>
      </c>
      <c r="C857" s="31" t="s">
        <v>751</v>
      </c>
      <c r="D857" s="13">
        <v>0</v>
      </c>
      <c r="E857" s="43" t="s">
        <v>110</v>
      </c>
      <c r="F857" s="13">
        <v>0</v>
      </c>
      <c r="G857" s="67">
        <v>0</v>
      </c>
      <c r="H857" s="67">
        <v>0</v>
      </c>
      <c r="I857" s="13">
        <v>0</v>
      </c>
      <c r="J857" s="13">
        <v>0</v>
      </c>
      <c r="K857" s="90">
        <v>0</v>
      </c>
      <c r="L857" s="42" t="s">
        <v>42</v>
      </c>
      <c r="M857" s="90">
        <v>4.3749999999999997E-2</v>
      </c>
      <c r="N857" s="43" t="s">
        <v>91</v>
      </c>
      <c r="O857" s="41" t="s">
        <v>42</v>
      </c>
      <c r="P857" s="13">
        <v>0</v>
      </c>
      <c r="Q857" s="13">
        <v>0</v>
      </c>
      <c r="R857" s="13">
        <v>0</v>
      </c>
      <c r="S857" s="13">
        <v>1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  <c r="AC857" s="13">
        <v>0</v>
      </c>
      <c r="AD857" s="13">
        <v>0</v>
      </c>
      <c r="AE857" s="13">
        <v>0</v>
      </c>
    </row>
    <row r="858" spans="1:31" ht="31.5" x14ac:dyDescent="0.25">
      <c r="A858" s="15" t="s">
        <v>144</v>
      </c>
      <c r="B858" s="31" t="s">
        <v>752</v>
      </c>
      <c r="C858" s="31" t="s">
        <v>753</v>
      </c>
      <c r="D858" s="13">
        <v>0</v>
      </c>
      <c r="E858" s="43" t="s">
        <v>110</v>
      </c>
      <c r="F858" s="13">
        <v>0</v>
      </c>
      <c r="G858" s="67">
        <v>0</v>
      </c>
      <c r="H858" s="67">
        <v>0</v>
      </c>
      <c r="I858" s="13">
        <v>0</v>
      </c>
      <c r="J858" s="13">
        <v>0</v>
      </c>
      <c r="K858" s="90">
        <v>0</v>
      </c>
      <c r="L858" s="42" t="s">
        <v>42</v>
      </c>
      <c r="M858" s="90">
        <v>5.7826019999999999E-2</v>
      </c>
      <c r="N858" s="43" t="s">
        <v>91</v>
      </c>
      <c r="O858" s="41" t="s">
        <v>42</v>
      </c>
      <c r="P858" s="13">
        <v>0</v>
      </c>
      <c r="Q858" s="13">
        <v>0</v>
      </c>
      <c r="R858" s="13">
        <v>0</v>
      </c>
      <c r="S858" s="13">
        <v>1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</row>
    <row r="859" spans="1:31" ht="31.5" x14ac:dyDescent="0.25">
      <c r="A859" s="15" t="s">
        <v>144</v>
      </c>
      <c r="B859" s="31" t="s">
        <v>754</v>
      </c>
      <c r="C859" s="31" t="s">
        <v>755</v>
      </c>
      <c r="D859" s="13">
        <v>0</v>
      </c>
      <c r="E859" s="43" t="s">
        <v>110</v>
      </c>
      <c r="F859" s="13">
        <v>0</v>
      </c>
      <c r="G859" s="67">
        <v>0</v>
      </c>
      <c r="H859" s="67">
        <v>0</v>
      </c>
      <c r="I859" s="13">
        <v>0</v>
      </c>
      <c r="J859" s="13">
        <v>0</v>
      </c>
      <c r="K859" s="90">
        <v>0</v>
      </c>
      <c r="L859" s="42" t="s">
        <v>42</v>
      </c>
      <c r="M859" s="90">
        <v>0.64251133000000005</v>
      </c>
      <c r="N859" s="43" t="s">
        <v>91</v>
      </c>
      <c r="O859" s="41" t="s">
        <v>42</v>
      </c>
      <c r="P859" s="13">
        <v>0</v>
      </c>
      <c r="Q859" s="13">
        <v>0</v>
      </c>
      <c r="R859" s="13">
        <v>0</v>
      </c>
      <c r="S859" s="13">
        <v>1</v>
      </c>
      <c r="T859" s="13">
        <v>0</v>
      </c>
      <c r="U859" s="13">
        <v>0</v>
      </c>
      <c r="V859" s="13">
        <v>0</v>
      </c>
      <c r="W859" s="13">
        <v>0</v>
      </c>
      <c r="X859" s="13">
        <v>0</v>
      </c>
      <c r="Y859" s="13">
        <v>0</v>
      </c>
      <c r="Z859" s="13">
        <v>0</v>
      </c>
      <c r="AA859" s="13">
        <v>0</v>
      </c>
      <c r="AB859" s="13">
        <v>0</v>
      </c>
      <c r="AC859" s="13">
        <v>0</v>
      </c>
      <c r="AD859" s="13">
        <v>0</v>
      </c>
      <c r="AE859" s="13">
        <v>0</v>
      </c>
    </row>
    <row r="860" spans="1:31" ht="31.5" x14ac:dyDescent="0.25">
      <c r="A860" s="15" t="s">
        <v>144</v>
      </c>
      <c r="B860" s="31" t="s">
        <v>756</v>
      </c>
      <c r="C860" s="31" t="s">
        <v>757</v>
      </c>
      <c r="D860" s="13">
        <v>0</v>
      </c>
      <c r="E860" s="43" t="s">
        <v>110</v>
      </c>
      <c r="F860" s="13">
        <v>0</v>
      </c>
      <c r="G860" s="67">
        <v>0</v>
      </c>
      <c r="H860" s="67">
        <v>0</v>
      </c>
      <c r="I860" s="13">
        <v>0</v>
      </c>
      <c r="J860" s="13">
        <v>0</v>
      </c>
      <c r="K860" s="90">
        <v>0</v>
      </c>
      <c r="L860" s="42" t="s">
        <v>42</v>
      </c>
      <c r="M860" s="90">
        <v>4.8188349999999998E-2</v>
      </c>
      <c r="N860" s="43" t="s">
        <v>91</v>
      </c>
      <c r="O860" s="41" t="s">
        <v>42</v>
      </c>
      <c r="P860" s="13">
        <v>0</v>
      </c>
      <c r="Q860" s="13">
        <v>0</v>
      </c>
      <c r="R860" s="13">
        <v>0</v>
      </c>
      <c r="S860" s="13">
        <v>1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0</v>
      </c>
      <c r="AA860" s="13">
        <v>0</v>
      </c>
      <c r="AB860" s="13">
        <v>0</v>
      </c>
      <c r="AC860" s="13">
        <v>0</v>
      </c>
      <c r="AD860" s="13">
        <v>0</v>
      </c>
      <c r="AE860" s="13">
        <v>0</v>
      </c>
    </row>
    <row r="861" spans="1:31" ht="31.5" x14ac:dyDescent="0.25">
      <c r="A861" s="15" t="s">
        <v>144</v>
      </c>
      <c r="B861" s="31" t="s">
        <v>758</v>
      </c>
      <c r="C861" s="31" t="s">
        <v>759</v>
      </c>
      <c r="D861" s="13">
        <v>0</v>
      </c>
      <c r="E861" s="43" t="s">
        <v>110</v>
      </c>
      <c r="F861" s="13">
        <v>0</v>
      </c>
      <c r="G861" s="67">
        <v>0</v>
      </c>
      <c r="H861" s="67">
        <v>0</v>
      </c>
      <c r="I861" s="13">
        <v>0</v>
      </c>
      <c r="J861" s="13">
        <v>0</v>
      </c>
      <c r="K861" s="90">
        <v>0</v>
      </c>
      <c r="L861" s="42" t="s">
        <v>42</v>
      </c>
      <c r="M861" s="90">
        <v>7.9524549999999999E-2</v>
      </c>
      <c r="N861" s="43" t="s">
        <v>91</v>
      </c>
      <c r="O861" s="41" t="s">
        <v>42</v>
      </c>
      <c r="P861" s="13">
        <v>0</v>
      </c>
      <c r="Q861" s="13">
        <v>0</v>
      </c>
      <c r="R861" s="13">
        <v>0</v>
      </c>
      <c r="S861" s="13">
        <v>1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13">
        <v>0</v>
      </c>
      <c r="AB861" s="13">
        <v>0</v>
      </c>
      <c r="AC861" s="13">
        <v>0</v>
      </c>
      <c r="AD861" s="13">
        <v>0</v>
      </c>
      <c r="AE861" s="13">
        <v>0</v>
      </c>
    </row>
    <row r="862" spans="1:31" ht="15.75" x14ac:dyDescent="0.25">
      <c r="A862" s="15" t="s">
        <v>144</v>
      </c>
      <c r="B862" s="31" t="s">
        <v>760</v>
      </c>
      <c r="C862" s="31" t="s">
        <v>761</v>
      </c>
      <c r="D862" s="13">
        <v>0</v>
      </c>
      <c r="E862" s="43" t="s">
        <v>110</v>
      </c>
      <c r="F862" s="13">
        <v>0</v>
      </c>
      <c r="G862" s="67">
        <v>0</v>
      </c>
      <c r="H862" s="67">
        <v>0</v>
      </c>
      <c r="I862" s="13">
        <v>0</v>
      </c>
      <c r="J862" s="13">
        <v>0</v>
      </c>
      <c r="K862" s="90">
        <v>0</v>
      </c>
      <c r="L862" s="42" t="s">
        <v>42</v>
      </c>
      <c r="M862" s="90">
        <v>6.0579639999999997E-2</v>
      </c>
      <c r="N862" s="43" t="s">
        <v>91</v>
      </c>
      <c r="O862" s="41" t="s">
        <v>42</v>
      </c>
      <c r="P862" s="13">
        <v>0</v>
      </c>
      <c r="Q862" s="13">
        <v>0</v>
      </c>
      <c r="R862" s="13">
        <v>0</v>
      </c>
      <c r="S862" s="13">
        <v>1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0</v>
      </c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</row>
    <row r="863" spans="1:31" ht="15.75" x14ac:dyDescent="0.25">
      <c r="A863" s="15" t="s">
        <v>144</v>
      </c>
      <c r="B863" s="31" t="s">
        <v>762</v>
      </c>
      <c r="C863" s="31" t="s">
        <v>763</v>
      </c>
      <c r="D863" s="13">
        <v>0.48836400000000002</v>
      </c>
      <c r="E863" s="43" t="s">
        <v>110</v>
      </c>
      <c r="F863" s="13">
        <v>0.48836399999999991</v>
      </c>
      <c r="G863" s="67">
        <v>0</v>
      </c>
      <c r="H863" s="67">
        <v>0</v>
      </c>
      <c r="I863" s="13">
        <v>0.40697</v>
      </c>
      <c r="J863" s="13">
        <v>8.1393999999999966E-2</v>
      </c>
      <c r="K863" s="90">
        <v>0.40697</v>
      </c>
      <c r="L863" s="42">
        <v>2025</v>
      </c>
      <c r="M863" s="90">
        <v>0.48372517999999998</v>
      </c>
      <c r="N863" s="43" t="s">
        <v>91</v>
      </c>
      <c r="O863" s="41" t="s">
        <v>42</v>
      </c>
      <c r="P863" s="13">
        <v>0</v>
      </c>
      <c r="Q863" s="13">
        <v>0</v>
      </c>
      <c r="R863" s="13">
        <v>0</v>
      </c>
      <c r="S863" s="13">
        <v>4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0</v>
      </c>
      <c r="AA863" s="13">
        <v>0</v>
      </c>
      <c r="AB863" s="13">
        <v>0</v>
      </c>
      <c r="AC863" s="13">
        <v>0</v>
      </c>
      <c r="AD863" s="13">
        <v>0</v>
      </c>
      <c r="AE863" s="13">
        <v>0</v>
      </c>
    </row>
    <row r="864" spans="1:31" ht="15.75" x14ac:dyDescent="0.25">
      <c r="A864" s="15" t="s">
        <v>144</v>
      </c>
      <c r="B864" s="31" t="s">
        <v>764</v>
      </c>
      <c r="C864" s="31" t="s">
        <v>765</v>
      </c>
      <c r="D864" s="13">
        <v>0</v>
      </c>
      <c r="E864" s="43" t="s">
        <v>110</v>
      </c>
      <c r="F864" s="13">
        <v>0</v>
      </c>
      <c r="G864" s="67">
        <v>0</v>
      </c>
      <c r="H864" s="67">
        <v>0</v>
      </c>
      <c r="I864" s="13">
        <v>0</v>
      </c>
      <c r="J864" s="13">
        <v>0</v>
      </c>
      <c r="K864" s="90">
        <v>0</v>
      </c>
      <c r="L864" s="42" t="s">
        <v>42</v>
      </c>
      <c r="M864" s="90">
        <v>7.7101359999999994E-2</v>
      </c>
      <c r="N864" s="43" t="s">
        <v>91</v>
      </c>
      <c r="O864" s="41" t="s">
        <v>42</v>
      </c>
      <c r="P864" s="13">
        <v>0</v>
      </c>
      <c r="Q864" s="13">
        <v>0</v>
      </c>
      <c r="R864" s="13">
        <v>0</v>
      </c>
      <c r="S864" s="13">
        <v>2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13">
        <v>0</v>
      </c>
      <c r="AA864" s="13">
        <v>0</v>
      </c>
      <c r="AB864" s="13">
        <v>0</v>
      </c>
      <c r="AC864" s="13">
        <v>0</v>
      </c>
      <c r="AD864" s="13">
        <v>0</v>
      </c>
      <c r="AE864" s="13">
        <v>0</v>
      </c>
    </row>
    <row r="865" spans="1:31" ht="15.75" x14ac:dyDescent="0.25">
      <c r="A865" s="15" t="s">
        <v>144</v>
      </c>
      <c r="B865" s="31" t="s">
        <v>766</v>
      </c>
      <c r="C865" s="31" t="s">
        <v>767</v>
      </c>
      <c r="D865" s="13">
        <v>0</v>
      </c>
      <c r="E865" s="43" t="s">
        <v>110</v>
      </c>
      <c r="F865" s="13">
        <v>0</v>
      </c>
      <c r="G865" s="67">
        <v>0</v>
      </c>
      <c r="H865" s="67">
        <v>0</v>
      </c>
      <c r="I865" s="13">
        <v>0</v>
      </c>
      <c r="J865" s="13">
        <v>0</v>
      </c>
      <c r="K865" s="90">
        <v>0</v>
      </c>
      <c r="L865" s="42" t="s">
        <v>42</v>
      </c>
      <c r="M865" s="90">
        <v>3.9090390000000003E-2</v>
      </c>
      <c r="N865" s="43" t="s">
        <v>91</v>
      </c>
      <c r="O865" s="41" t="s">
        <v>42</v>
      </c>
      <c r="P865" s="13">
        <v>0</v>
      </c>
      <c r="Q865" s="13">
        <v>0</v>
      </c>
      <c r="R865" s="13">
        <v>0</v>
      </c>
      <c r="S865" s="13">
        <v>3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0</v>
      </c>
      <c r="AA865" s="13">
        <v>0</v>
      </c>
      <c r="AB865" s="13">
        <v>0</v>
      </c>
      <c r="AC865" s="13">
        <v>0</v>
      </c>
      <c r="AD865" s="13">
        <v>0</v>
      </c>
      <c r="AE865" s="13">
        <v>0</v>
      </c>
    </row>
    <row r="866" spans="1:31" ht="31.5" x14ac:dyDescent="0.25">
      <c r="A866" s="15" t="s">
        <v>144</v>
      </c>
      <c r="B866" s="31" t="s">
        <v>768</v>
      </c>
      <c r="C866" s="31" t="s">
        <v>769</v>
      </c>
      <c r="D866" s="13">
        <v>0</v>
      </c>
      <c r="E866" s="43" t="s">
        <v>110</v>
      </c>
      <c r="F866" s="13">
        <v>0</v>
      </c>
      <c r="G866" s="67">
        <v>0</v>
      </c>
      <c r="H866" s="67">
        <v>0</v>
      </c>
      <c r="I866" s="13">
        <v>0</v>
      </c>
      <c r="J866" s="13">
        <v>0</v>
      </c>
      <c r="K866" s="90">
        <v>0</v>
      </c>
      <c r="L866" s="42" t="s">
        <v>42</v>
      </c>
      <c r="M866" s="90">
        <v>4.856427E-2</v>
      </c>
      <c r="N866" s="43" t="s">
        <v>91</v>
      </c>
      <c r="O866" s="41" t="s">
        <v>42</v>
      </c>
      <c r="P866" s="13">
        <v>0</v>
      </c>
      <c r="Q866" s="13">
        <v>0</v>
      </c>
      <c r="R866" s="13">
        <v>0</v>
      </c>
      <c r="S866" s="13">
        <v>3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</row>
    <row r="867" spans="1:31" ht="31.5" x14ac:dyDescent="0.25">
      <c r="A867" s="15" t="s">
        <v>144</v>
      </c>
      <c r="B867" s="31" t="s">
        <v>770</v>
      </c>
      <c r="C867" s="31" t="s">
        <v>771</v>
      </c>
      <c r="D867" s="13">
        <v>0.17052</v>
      </c>
      <c r="E867" s="43" t="s">
        <v>2076</v>
      </c>
      <c r="F867" s="13">
        <v>0.17052</v>
      </c>
      <c r="G867" s="67">
        <v>0</v>
      </c>
      <c r="H867" s="67">
        <v>0</v>
      </c>
      <c r="I867" s="13">
        <v>0.1421</v>
      </c>
      <c r="J867" s="13">
        <v>2.8420000000000001E-2</v>
      </c>
      <c r="K867" s="90">
        <v>0.1421</v>
      </c>
      <c r="L867" s="42">
        <v>2022</v>
      </c>
      <c r="M867" s="90">
        <v>8.4754589999999991E-2</v>
      </c>
      <c r="N867" s="43" t="s">
        <v>91</v>
      </c>
      <c r="O867" s="41" t="s">
        <v>42</v>
      </c>
      <c r="P867" s="13">
        <v>0</v>
      </c>
      <c r="Q867" s="13">
        <v>0</v>
      </c>
      <c r="R867" s="13">
        <v>0</v>
      </c>
      <c r="S867" s="13">
        <v>1</v>
      </c>
      <c r="T867" s="13">
        <v>0</v>
      </c>
      <c r="U867" s="13">
        <v>0</v>
      </c>
      <c r="V867" s="13">
        <v>0</v>
      </c>
      <c r="W867" s="13">
        <v>0</v>
      </c>
      <c r="X867" s="13">
        <v>0</v>
      </c>
      <c r="Y867" s="13">
        <v>0</v>
      </c>
      <c r="Z867" s="13">
        <v>0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</row>
    <row r="868" spans="1:31" ht="31.5" x14ac:dyDescent="0.25">
      <c r="A868" s="15" t="s">
        <v>144</v>
      </c>
      <c r="B868" s="31" t="s">
        <v>772</v>
      </c>
      <c r="C868" s="31" t="s">
        <v>773</v>
      </c>
      <c r="D868" s="13">
        <v>0.22212000000000001</v>
      </c>
      <c r="E868" s="43" t="s">
        <v>2076</v>
      </c>
      <c r="F868" s="13">
        <v>0.22212000000000001</v>
      </c>
      <c r="G868" s="67">
        <v>0</v>
      </c>
      <c r="H868" s="67">
        <v>0</v>
      </c>
      <c r="I868" s="13">
        <v>0.18509999999999999</v>
      </c>
      <c r="J868" s="13">
        <v>3.7020000000000011E-2</v>
      </c>
      <c r="K868" s="90">
        <v>0.18509999999999999</v>
      </c>
      <c r="L868" s="42">
        <v>2022</v>
      </c>
      <c r="M868" s="90">
        <v>0.11601918999999999</v>
      </c>
      <c r="N868" s="43" t="s">
        <v>91</v>
      </c>
      <c r="O868" s="41" t="s">
        <v>42</v>
      </c>
      <c r="P868" s="13">
        <v>0</v>
      </c>
      <c r="Q868" s="13">
        <v>0</v>
      </c>
      <c r="R868" s="13">
        <v>0</v>
      </c>
      <c r="S868" s="13">
        <v>1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</row>
    <row r="869" spans="1:31" ht="31.5" x14ac:dyDescent="0.25">
      <c r="A869" s="15" t="s">
        <v>144</v>
      </c>
      <c r="B869" s="31" t="s">
        <v>774</v>
      </c>
      <c r="C869" s="31" t="s">
        <v>775</v>
      </c>
      <c r="D869" s="13">
        <v>0.75600000000000001</v>
      </c>
      <c r="E869" s="43" t="s">
        <v>110</v>
      </c>
      <c r="F869" s="13">
        <v>0.75600000000000001</v>
      </c>
      <c r="G869" s="67">
        <v>0</v>
      </c>
      <c r="H869" s="67">
        <v>0</v>
      </c>
      <c r="I869" s="13">
        <v>0.63</v>
      </c>
      <c r="J869" s="13">
        <v>0.126</v>
      </c>
      <c r="K869" s="90">
        <v>0.63</v>
      </c>
      <c r="L869" s="42">
        <v>2023</v>
      </c>
      <c r="M869" s="90">
        <v>0.63</v>
      </c>
      <c r="N869" s="43" t="s">
        <v>91</v>
      </c>
      <c r="O869" s="41" t="s">
        <v>42</v>
      </c>
      <c r="P869" s="13">
        <v>0</v>
      </c>
      <c r="Q869" s="13">
        <v>0</v>
      </c>
      <c r="R869" s="13">
        <v>0</v>
      </c>
      <c r="S869" s="13">
        <v>1</v>
      </c>
      <c r="T869" s="13">
        <v>0</v>
      </c>
      <c r="U869" s="13">
        <v>0</v>
      </c>
      <c r="V869" s="13">
        <v>0</v>
      </c>
      <c r="W869" s="13">
        <v>0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</row>
    <row r="870" spans="1:31" ht="31.5" x14ac:dyDescent="0.25">
      <c r="A870" s="15" t="s">
        <v>144</v>
      </c>
      <c r="B870" s="31" t="s">
        <v>776</v>
      </c>
      <c r="C870" s="31" t="s">
        <v>777</v>
      </c>
      <c r="D870" s="13">
        <v>0.32578403999999994</v>
      </c>
      <c r="E870" s="43" t="s">
        <v>110</v>
      </c>
      <c r="F870" s="13">
        <v>0.32578403999999994</v>
      </c>
      <c r="G870" s="67">
        <v>0</v>
      </c>
      <c r="H870" s="67">
        <v>0</v>
      </c>
      <c r="I870" s="13">
        <v>0.27148669999999997</v>
      </c>
      <c r="J870" s="13">
        <v>5.4297339999999972E-2</v>
      </c>
      <c r="K870" s="90">
        <v>0.27148669999999997</v>
      </c>
      <c r="L870" s="42">
        <v>2023</v>
      </c>
      <c r="M870" s="90">
        <v>0.27148669999999997</v>
      </c>
      <c r="N870" s="43" t="s">
        <v>91</v>
      </c>
      <c r="O870" s="41" t="s">
        <v>42</v>
      </c>
      <c r="P870" s="13">
        <v>0</v>
      </c>
      <c r="Q870" s="13">
        <v>0</v>
      </c>
      <c r="R870" s="13">
        <v>0</v>
      </c>
      <c r="S870" s="13">
        <v>1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</row>
    <row r="871" spans="1:31" ht="31.5" x14ac:dyDescent="0.25">
      <c r="A871" s="15" t="s">
        <v>144</v>
      </c>
      <c r="B871" s="31" t="s">
        <v>778</v>
      </c>
      <c r="C871" s="31" t="s">
        <v>779</v>
      </c>
      <c r="D871" s="13">
        <v>0.121274892</v>
      </c>
      <c r="E871" s="43" t="s">
        <v>110</v>
      </c>
      <c r="F871" s="13">
        <v>0.121274892</v>
      </c>
      <c r="G871" s="67">
        <v>0</v>
      </c>
      <c r="H871" s="67">
        <v>0</v>
      </c>
      <c r="I871" s="13">
        <v>0.10106241000000001</v>
      </c>
      <c r="J871" s="13">
        <v>2.021248199999999E-2</v>
      </c>
      <c r="K871" s="90">
        <v>0.10106241000000001</v>
      </c>
      <c r="L871" s="42">
        <v>2023</v>
      </c>
      <c r="M871" s="90">
        <v>0.10106241000000001</v>
      </c>
      <c r="N871" s="43" t="s">
        <v>91</v>
      </c>
      <c r="O871" s="41" t="s">
        <v>42</v>
      </c>
      <c r="P871" s="13">
        <v>0</v>
      </c>
      <c r="Q871" s="13">
        <v>0</v>
      </c>
      <c r="R871" s="13">
        <v>0</v>
      </c>
      <c r="S871" s="13">
        <v>1</v>
      </c>
      <c r="T871" s="13">
        <v>0</v>
      </c>
      <c r="U871" s="13">
        <v>0</v>
      </c>
      <c r="V871" s="13">
        <v>0</v>
      </c>
      <c r="W871" s="13">
        <v>0</v>
      </c>
      <c r="X871" s="13">
        <v>0</v>
      </c>
      <c r="Y871" s="13">
        <v>0</v>
      </c>
      <c r="Z871" s="13">
        <v>0</v>
      </c>
      <c r="AA871" s="13">
        <v>0</v>
      </c>
      <c r="AB871" s="13">
        <v>0</v>
      </c>
      <c r="AC871" s="13">
        <v>0</v>
      </c>
      <c r="AD871" s="13">
        <v>0</v>
      </c>
      <c r="AE871" s="13">
        <v>0</v>
      </c>
    </row>
    <row r="872" spans="1:31" ht="31.5" x14ac:dyDescent="0.25">
      <c r="A872" s="15" t="s">
        <v>144</v>
      </c>
      <c r="B872" s="23" t="s">
        <v>1513</v>
      </c>
      <c r="C872" s="23" t="s">
        <v>780</v>
      </c>
      <c r="D872" s="13">
        <v>0.27033610799999996</v>
      </c>
      <c r="E872" s="43" t="s">
        <v>110</v>
      </c>
      <c r="F872" s="13">
        <v>0.27033610799999996</v>
      </c>
      <c r="G872" s="67">
        <v>0</v>
      </c>
      <c r="H872" s="67">
        <v>0</v>
      </c>
      <c r="I872" s="13">
        <v>0.22528008999999996</v>
      </c>
      <c r="J872" s="13">
        <v>4.5056018000000003E-2</v>
      </c>
      <c r="K872" s="90">
        <v>0.22528008999999999</v>
      </c>
      <c r="L872" s="42">
        <v>2023</v>
      </c>
      <c r="M872" s="90">
        <v>0.22528008999999999</v>
      </c>
      <c r="N872" s="43" t="s">
        <v>91</v>
      </c>
      <c r="O872" s="41" t="s">
        <v>42</v>
      </c>
      <c r="P872" s="13">
        <v>0</v>
      </c>
      <c r="Q872" s="13">
        <v>0</v>
      </c>
      <c r="R872" s="13">
        <v>0</v>
      </c>
      <c r="S872" s="13">
        <v>1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0</v>
      </c>
      <c r="AA872" s="13">
        <v>0</v>
      </c>
      <c r="AB872" s="13">
        <v>0</v>
      </c>
      <c r="AC872" s="13">
        <v>0</v>
      </c>
      <c r="AD872" s="13">
        <v>0</v>
      </c>
      <c r="AE872" s="13">
        <v>0</v>
      </c>
    </row>
    <row r="873" spans="1:31" ht="15.75" x14ac:dyDescent="0.25">
      <c r="A873" s="15" t="s">
        <v>144</v>
      </c>
      <c r="B873" s="105" t="s">
        <v>781</v>
      </c>
      <c r="C873" s="105" t="s">
        <v>782</v>
      </c>
      <c r="D873" s="13">
        <v>0</v>
      </c>
      <c r="E873" s="43" t="s">
        <v>110</v>
      </c>
      <c r="F873" s="13">
        <v>0</v>
      </c>
      <c r="G873" s="67">
        <v>0</v>
      </c>
      <c r="H873" s="67">
        <v>0</v>
      </c>
      <c r="I873" s="13">
        <v>0</v>
      </c>
      <c r="J873" s="13">
        <v>0</v>
      </c>
      <c r="K873" s="90">
        <v>0</v>
      </c>
      <c r="L873" s="42" t="s">
        <v>42</v>
      </c>
      <c r="M873" s="90">
        <v>0</v>
      </c>
      <c r="N873" s="43" t="s">
        <v>91</v>
      </c>
      <c r="O873" s="41" t="s">
        <v>42</v>
      </c>
      <c r="P873" s="13">
        <v>0</v>
      </c>
      <c r="Q873" s="13">
        <v>0</v>
      </c>
      <c r="R873" s="13">
        <v>0</v>
      </c>
      <c r="S873" s="13">
        <v>0</v>
      </c>
      <c r="T873" s="13">
        <v>0</v>
      </c>
      <c r="U873" s="13">
        <v>0</v>
      </c>
      <c r="V873" s="13">
        <v>0</v>
      </c>
      <c r="W873" s="13">
        <v>0</v>
      </c>
      <c r="X873" s="13">
        <v>0</v>
      </c>
      <c r="Y873" s="13">
        <v>0</v>
      </c>
      <c r="Z873" s="13">
        <v>0</v>
      </c>
      <c r="AA873" s="13">
        <v>0</v>
      </c>
      <c r="AB873" s="13">
        <v>0</v>
      </c>
      <c r="AC873" s="13">
        <v>0</v>
      </c>
      <c r="AD873" s="13">
        <v>0</v>
      </c>
      <c r="AE873" s="13">
        <v>0</v>
      </c>
    </row>
    <row r="874" spans="1:31" ht="31.5" x14ac:dyDescent="0.25">
      <c r="A874" s="15" t="s">
        <v>144</v>
      </c>
      <c r="B874" s="105" t="s">
        <v>783</v>
      </c>
      <c r="C874" s="105" t="s">
        <v>784</v>
      </c>
      <c r="D874" s="13">
        <v>1.3792739928250319</v>
      </c>
      <c r="E874" s="43" t="s">
        <v>110</v>
      </c>
      <c r="F874" s="13">
        <v>1.3792739928250319</v>
      </c>
      <c r="G874" s="67">
        <v>0</v>
      </c>
      <c r="H874" s="67">
        <v>0</v>
      </c>
      <c r="I874" s="13">
        <v>1.1493949940208599</v>
      </c>
      <c r="J874" s="13">
        <v>0.22987899880417206</v>
      </c>
      <c r="K874" s="90">
        <v>1.1493949940208599</v>
      </c>
      <c r="L874" s="42">
        <v>2024</v>
      </c>
      <c r="M874" s="90">
        <v>1.1493949940208599</v>
      </c>
      <c r="N874" s="43" t="s">
        <v>91</v>
      </c>
      <c r="O874" s="41" t="s">
        <v>42</v>
      </c>
      <c r="P874" s="13">
        <v>0</v>
      </c>
      <c r="Q874" s="13">
        <v>0</v>
      </c>
      <c r="R874" s="13">
        <v>0</v>
      </c>
      <c r="S874" s="13">
        <v>1</v>
      </c>
      <c r="T874" s="13">
        <v>0</v>
      </c>
      <c r="U874" s="13">
        <v>0</v>
      </c>
      <c r="V874" s="13">
        <v>0</v>
      </c>
      <c r="W874" s="13">
        <v>0</v>
      </c>
      <c r="X874" s="13">
        <v>0</v>
      </c>
      <c r="Y874" s="13">
        <v>0</v>
      </c>
      <c r="Z874" s="13">
        <v>0</v>
      </c>
      <c r="AA874" s="13">
        <v>0</v>
      </c>
      <c r="AB874" s="13">
        <v>0</v>
      </c>
      <c r="AC874" s="13">
        <v>0</v>
      </c>
      <c r="AD874" s="13">
        <v>0</v>
      </c>
      <c r="AE874" s="13">
        <v>0</v>
      </c>
    </row>
    <row r="875" spans="1:31" ht="31.5" x14ac:dyDescent="0.25">
      <c r="A875" s="15" t="s">
        <v>144</v>
      </c>
      <c r="B875" s="55" t="s">
        <v>785</v>
      </c>
      <c r="C875" s="55" t="s">
        <v>786</v>
      </c>
      <c r="D875" s="13">
        <v>1.6177592526637079</v>
      </c>
      <c r="E875" s="43" t="s">
        <v>110</v>
      </c>
      <c r="F875" s="13">
        <v>1.6177592526637079</v>
      </c>
      <c r="G875" s="67">
        <v>0</v>
      </c>
      <c r="H875" s="67">
        <v>0</v>
      </c>
      <c r="I875" s="13">
        <v>1.34813271055309</v>
      </c>
      <c r="J875" s="13">
        <v>0.26962654211061787</v>
      </c>
      <c r="K875" s="90">
        <v>1.34813271055309</v>
      </c>
      <c r="L875" s="42">
        <v>2024</v>
      </c>
      <c r="M875" s="90">
        <v>1.34813271055309</v>
      </c>
      <c r="N875" s="43" t="s">
        <v>91</v>
      </c>
      <c r="O875" s="41" t="s">
        <v>42</v>
      </c>
      <c r="P875" s="13">
        <v>0</v>
      </c>
      <c r="Q875" s="13">
        <v>0</v>
      </c>
      <c r="R875" s="13">
        <v>0</v>
      </c>
      <c r="S875" s="13">
        <v>1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0</v>
      </c>
      <c r="AA875" s="13">
        <v>0</v>
      </c>
      <c r="AB875" s="13">
        <v>0</v>
      </c>
      <c r="AC875" s="13">
        <v>0</v>
      </c>
      <c r="AD875" s="13">
        <v>0</v>
      </c>
      <c r="AE875" s="13">
        <v>0</v>
      </c>
    </row>
    <row r="876" spans="1:31" ht="15.75" x14ac:dyDescent="0.25">
      <c r="A876" s="64" t="s">
        <v>144</v>
      </c>
      <c r="B876" s="20" t="s">
        <v>970</v>
      </c>
      <c r="C876" s="23" t="s">
        <v>2272</v>
      </c>
      <c r="D876" s="13">
        <v>1.1750597258259454</v>
      </c>
      <c r="E876" s="43" t="s">
        <v>110</v>
      </c>
      <c r="F876" s="13">
        <v>1.1750597258259454</v>
      </c>
      <c r="G876" s="67">
        <v>0</v>
      </c>
      <c r="H876" s="67">
        <v>0</v>
      </c>
      <c r="I876" s="13">
        <v>0.97921643818828785</v>
      </c>
      <c r="J876" s="13">
        <v>0.19584328763765757</v>
      </c>
      <c r="K876" s="90">
        <v>0.97921643818828796</v>
      </c>
      <c r="L876" s="61">
        <v>2025</v>
      </c>
      <c r="M876" s="90">
        <v>0.97921643818828796</v>
      </c>
      <c r="N876" s="43" t="e">
        <f>VLOOKUP(C876,'[1]14 '!$D$16:$O$324,12,FALSE)</f>
        <v>#N/A</v>
      </c>
      <c r="O876" s="41" t="s">
        <v>42</v>
      </c>
      <c r="P876" s="13">
        <v>0</v>
      </c>
      <c r="Q876" s="13">
        <v>0</v>
      </c>
      <c r="R876" s="13">
        <v>0</v>
      </c>
      <c r="S876" s="13">
        <v>1</v>
      </c>
      <c r="T876" s="13">
        <v>0</v>
      </c>
      <c r="U876" s="13">
        <v>0</v>
      </c>
      <c r="V876" s="13">
        <v>0</v>
      </c>
      <c r="W876" s="13">
        <v>0</v>
      </c>
      <c r="X876" s="13">
        <v>0</v>
      </c>
      <c r="Y876" s="13">
        <v>0</v>
      </c>
      <c r="Z876" s="13">
        <v>0</v>
      </c>
      <c r="AA876" s="13">
        <v>0</v>
      </c>
      <c r="AB876" s="13">
        <v>0</v>
      </c>
      <c r="AC876" s="13">
        <v>0</v>
      </c>
      <c r="AD876" s="13">
        <v>0</v>
      </c>
      <c r="AE876" s="13">
        <v>0</v>
      </c>
    </row>
    <row r="877" spans="1:31" ht="31.5" x14ac:dyDescent="0.25">
      <c r="A877" s="64" t="s">
        <v>144</v>
      </c>
      <c r="B877" s="20" t="s">
        <v>971</v>
      </c>
      <c r="C877" s="23" t="s">
        <v>2273</v>
      </c>
      <c r="D877" s="13">
        <v>0.28767172978405198</v>
      </c>
      <c r="E877" s="43" t="s">
        <v>110</v>
      </c>
      <c r="F877" s="13">
        <v>0.28767172978405198</v>
      </c>
      <c r="G877" s="67">
        <v>0</v>
      </c>
      <c r="H877" s="67">
        <v>0</v>
      </c>
      <c r="I877" s="13">
        <v>0.23972644148670999</v>
      </c>
      <c r="J877" s="13">
        <v>4.7945288297341987E-2</v>
      </c>
      <c r="K877" s="90">
        <v>0.23972644148670999</v>
      </c>
      <c r="L877" s="61">
        <v>2025</v>
      </c>
      <c r="M877" s="90">
        <v>0.23972644148670999</v>
      </c>
      <c r="N877" s="43" t="e">
        <f>VLOOKUP(C877,'[1]14 '!$D$16:$O$324,12,FALSE)</f>
        <v>#N/A</v>
      </c>
      <c r="O877" s="41" t="s">
        <v>42</v>
      </c>
      <c r="P877" s="13">
        <v>0</v>
      </c>
      <c r="Q877" s="13">
        <v>0</v>
      </c>
      <c r="R877" s="13">
        <v>0</v>
      </c>
      <c r="S877" s="13">
        <v>1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13">
        <v>0</v>
      </c>
      <c r="AB877" s="13">
        <v>0</v>
      </c>
      <c r="AC877" s="13">
        <v>0</v>
      </c>
      <c r="AD877" s="13">
        <v>0</v>
      </c>
      <c r="AE877" s="13">
        <v>0</v>
      </c>
    </row>
    <row r="878" spans="1:31" ht="31.5" x14ac:dyDescent="0.25">
      <c r="A878" s="15" t="s">
        <v>144</v>
      </c>
      <c r="B878" s="30" t="s">
        <v>300</v>
      </c>
      <c r="C878" s="22" t="s">
        <v>301</v>
      </c>
      <c r="D878" s="13">
        <v>0.49115007599999994</v>
      </c>
      <c r="E878" s="43" t="s">
        <v>110</v>
      </c>
      <c r="F878" s="13">
        <v>0.49115007599999994</v>
      </c>
      <c r="G878" s="67">
        <v>0</v>
      </c>
      <c r="H878" s="67">
        <v>0</v>
      </c>
      <c r="I878" s="13">
        <v>0.40929172999999996</v>
      </c>
      <c r="J878" s="13">
        <v>8.1858345999999971E-2</v>
      </c>
      <c r="K878" s="90">
        <v>0.40929172999999996</v>
      </c>
      <c r="L878" s="42">
        <v>2023</v>
      </c>
      <c r="M878" s="90">
        <v>0.40929172999999996</v>
      </c>
      <c r="N878" s="43" t="s">
        <v>91</v>
      </c>
      <c r="O878" s="41" t="s">
        <v>42</v>
      </c>
      <c r="P878" s="13">
        <v>0</v>
      </c>
      <c r="Q878" s="13">
        <v>0</v>
      </c>
      <c r="R878" s="13">
        <v>0</v>
      </c>
      <c r="S878" s="13">
        <v>1</v>
      </c>
      <c r="T878" s="13">
        <v>0</v>
      </c>
      <c r="U878" s="13">
        <v>0</v>
      </c>
      <c r="V878" s="13">
        <v>0</v>
      </c>
      <c r="W878" s="13">
        <v>0</v>
      </c>
      <c r="X878" s="13">
        <v>0</v>
      </c>
      <c r="Y878" s="13">
        <v>0</v>
      </c>
      <c r="Z878" s="13">
        <v>0</v>
      </c>
      <c r="AA878" s="13">
        <v>0</v>
      </c>
      <c r="AB878" s="13">
        <v>0</v>
      </c>
      <c r="AC878" s="13">
        <v>0</v>
      </c>
      <c r="AD878" s="13">
        <v>0</v>
      </c>
      <c r="AE878" s="13">
        <v>0</v>
      </c>
    </row>
    <row r="879" spans="1:31" ht="31.5" x14ac:dyDescent="0.25">
      <c r="A879" s="15" t="s">
        <v>144</v>
      </c>
      <c r="B879" s="30" t="s">
        <v>302</v>
      </c>
      <c r="C879" s="22" t="s">
        <v>303</v>
      </c>
      <c r="D879" s="13">
        <v>0.16167329999999999</v>
      </c>
      <c r="E879" s="43" t="s">
        <v>110</v>
      </c>
      <c r="F879" s="13">
        <v>0.16167329999999999</v>
      </c>
      <c r="G879" s="67">
        <v>0</v>
      </c>
      <c r="H879" s="67">
        <v>0</v>
      </c>
      <c r="I879" s="13">
        <v>0.13472774999999998</v>
      </c>
      <c r="J879" s="13">
        <v>2.6945550000000013E-2</v>
      </c>
      <c r="K879" s="90">
        <v>0.13472774999999998</v>
      </c>
      <c r="L879" s="42">
        <v>2023</v>
      </c>
      <c r="M879" s="90">
        <v>0.13472774999999998</v>
      </c>
      <c r="N879" s="43" t="s">
        <v>91</v>
      </c>
      <c r="O879" s="41" t="s">
        <v>42</v>
      </c>
      <c r="P879" s="13">
        <v>0</v>
      </c>
      <c r="Q879" s="13">
        <v>0</v>
      </c>
      <c r="R879" s="13">
        <v>0</v>
      </c>
      <c r="S879" s="13">
        <v>1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0</v>
      </c>
      <c r="AA879" s="13">
        <v>0</v>
      </c>
      <c r="AB879" s="13">
        <v>0</v>
      </c>
      <c r="AC879" s="13">
        <v>0</v>
      </c>
      <c r="AD879" s="13">
        <v>0</v>
      </c>
      <c r="AE879" s="13">
        <v>0</v>
      </c>
    </row>
    <row r="880" spans="1:31" ht="31.5" x14ac:dyDescent="0.25">
      <c r="A880" s="15" t="s">
        <v>144</v>
      </c>
      <c r="B880" s="30" t="s">
        <v>304</v>
      </c>
      <c r="C880" s="22" t="s">
        <v>305</v>
      </c>
      <c r="D880" s="13">
        <v>0.18535298400000003</v>
      </c>
      <c r="E880" s="43" t="s">
        <v>110</v>
      </c>
      <c r="F880" s="13">
        <v>0.18535298400000003</v>
      </c>
      <c r="G880" s="67">
        <v>0</v>
      </c>
      <c r="H880" s="67">
        <v>0</v>
      </c>
      <c r="I880" s="13">
        <v>0.15446082</v>
      </c>
      <c r="J880" s="13">
        <v>3.0892164000000027E-2</v>
      </c>
      <c r="K880" s="90">
        <v>0.15446082</v>
      </c>
      <c r="L880" s="42">
        <v>2023</v>
      </c>
      <c r="M880" s="90">
        <v>0.15446082</v>
      </c>
      <c r="N880" s="43" t="s">
        <v>91</v>
      </c>
      <c r="O880" s="41" t="s">
        <v>42</v>
      </c>
      <c r="P880" s="13">
        <v>0</v>
      </c>
      <c r="Q880" s="13">
        <v>0</v>
      </c>
      <c r="R880" s="13">
        <v>0</v>
      </c>
      <c r="S880" s="13">
        <v>1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0</v>
      </c>
      <c r="Z880" s="13">
        <v>0</v>
      </c>
      <c r="AA880" s="13">
        <v>0</v>
      </c>
      <c r="AB880" s="13">
        <v>0</v>
      </c>
      <c r="AC880" s="13">
        <v>0</v>
      </c>
      <c r="AD880" s="13">
        <v>0</v>
      </c>
      <c r="AE880" s="13">
        <v>0</v>
      </c>
    </row>
    <row r="881" spans="1:31" ht="31.5" x14ac:dyDescent="0.25">
      <c r="A881" s="15" t="s">
        <v>144</v>
      </c>
      <c r="B881" s="30" t="s">
        <v>306</v>
      </c>
      <c r="C881" s="22" t="s">
        <v>307</v>
      </c>
      <c r="D881" s="13">
        <v>0</v>
      </c>
      <c r="E881" s="43" t="s">
        <v>110</v>
      </c>
      <c r="F881" s="13">
        <v>0</v>
      </c>
      <c r="G881" s="67">
        <v>0</v>
      </c>
      <c r="H881" s="67">
        <v>0</v>
      </c>
      <c r="I881" s="13">
        <v>0</v>
      </c>
      <c r="J881" s="13">
        <v>0</v>
      </c>
      <c r="K881" s="90">
        <v>0</v>
      </c>
      <c r="L881" s="42" t="s">
        <v>42</v>
      </c>
      <c r="M881" s="90">
        <v>0</v>
      </c>
      <c r="N881" s="43" t="s">
        <v>91</v>
      </c>
      <c r="O881" s="41" t="s">
        <v>42</v>
      </c>
      <c r="P881" s="13">
        <v>0</v>
      </c>
      <c r="Q881" s="13">
        <v>0</v>
      </c>
      <c r="R881" s="13">
        <v>0</v>
      </c>
      <c r="S881" s="13">
        <v>0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0</v>
      </c>
      <c r="AA881" s="13">
        <v>0</v>
      </c>
      <c r="AB881" s="13">
        <v>0</v>
      </c>
      <c r="AC881" s="13">
        <v>0</v>
      </c>
      <c r="AD881" s="13">
        <v>0</v>
      </c>
      <c r="AE881" s="13">
        <v>0</v>
      </c>
    </row>
    <row r="882" spans="1:31" ht="15.75" x14ac:dyDescent="0.25">
      <c r="A882" s="15" t="s">
        <v>144</v>
      </c>
      <c r="B882" s="21" t="s">
        <v>972</v>
      </c>
      <c r="C882" s="22" t="s">
        <v>2274</v>
      </c>
      <c r="D882" s="13">
        <v>7.3628750552938556</v>
      </c>
      <c r="E882" s="43" t="s">
        <v>110</v>
      </c>
      <c r="F882" s="13">
        <v>7.3628750552938556</v>
      </c>
      <c r="G882" s="67">
        <v>0</v>
      </c>
      <c r="H882" s="67">
        <v>0</v>
      </c>
      <c r="I882" s="13">
        <v>6.1357292127448799</v>
      </c>
      <c r="J882" s="13">
        <v>1.2271458425489756</v>
      </c>
      <c r="K882" s="90">
        <v>6.1357292127448799</v>
      </c>
      <c r="L882" s="61">
        <v>2025</v>
      </c>
      <c r="M882" s="90">
        <v>6.1357292127448799</v>
      </c>
      <c r="N882" s="43" t="e">
        <f>VLOOKUP(C882,'[1]14 '!$D$16:$O$324,12,FALSE)</f>
        <v>#N/A</v>
      </c>
      <c r="O882" s="41" t="s">
        <v>42</v>
      </c>
      <c r="P882" s="13">
        <v>0</v>
      </c>
      <c r="Q882" s="13">
        <v>0</v>
      </c>
      <c r="R882" s="13">
        <v>0</v>
      </c>
      <c r="S882" s="13">
        <v>2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</row>
    <row r="883" spans="1:31" ht="31.5" x14ac:dyDescent="0.25">
      <c r="A883" s="15" t="s">
        <v>144</v>
      </c>
      <c r="B883" s="21" t="s">
        <v>1514</v>
      </c>
      <c r="C883" s="22" t="s">
        <v>2275</v>
      </c>
      <c r="D883" s="13">
        <v>0.22889912400000001</v>
      </c>
      <c r="E883" s="43" t="s">
        <v>110</v>
      </c>
      <c r="F883" s="13">
        <v>0.22889912400000001</v>
      </c>
      <c r="G883" s="67">
        <v>0</v>
      </c>
      <c r="H883" s="67">
        <v>0</v>
      </c>
      <c r="I883" s="13">
        <v>0.19074927</v>
      </c>
      <c r="J883" s="13">
        <v>3.8149854000000011E-2</v>
      </c>
      <c r="K883" s="90">
        <v>0.19074927</v>
      </c>
      <c r="L883" s="61">
        <v>2025</v>
      </c>
      <c r="M883" s="90">
        <v>0.19074927</v>
      </c>
      <c r="N883" s="43" t="s">
        <v>91</v>
      </c>
      <c r="O883" s="41" t="s">
        <v>42</v>
      </c>
      <c r="P883" s="13">
        <v>0</v>
      </c>
      <c r="Q883" s="13">
        <v>0</v>
      </c>
      <c r="R883" s="13">
        <v>0</v>
      </c>
      <c r="S883" s="13">
        <v>1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</row>
    <row r="884" spans="1:31" ht="31.5" x14ac:dyDescent="0.25">
      <c r="A884" s="15" t="s">
        <v>144</v>
      </c>
      <c r="B884" s="21" t="s">
        <v>973</v>
      </c>
      <c r="C884" s="22" t="s">
        <v>2276</v>
      </c>
      <c r="D884" s="13">
        <v>0.14262084905694841</v>
      </c>
      <c r="E884" s="43" t="s">
        <v>110</v>
      </c>
      <c r="F884" s="13">
        <v>0.14262084905694841</v>
      </c>
      <c r="G884" s="67">
        <v>0</v>
      </c>
      <c r="H884" s="67">
        <v>0</v>
      </c>
      <c r="I884" s="13">
        <v>0.11885070754745701</v>
      </c>
      <c r="J884" s="13">
        <v>2.3770141509491402E-2</v>
      </c>
      <c r="K884" s="90">
        <v>0.11885070754745701</v>
      </c>
      <c r="L884" s="61">
        <v>2025</v>
      </c>
      <c r="M884" s="90">
        <v>0.11885070754745701</v>
      </c>
      <c r="N884" s="43" t="e">
        <f>VLOOKUP(C884,'[1]14 '!$D$16:$O$324,12,FALSE)</f>
        <v>#N/A</v>
      </c>
      <c r="O884" s="41" t="s">
        <v>42</v>
      </c>
      <c r="P884" s="13">
        <v>0</v>
      </c>
      <c r="Q884" s="13">
        <v>0</v>
      </c>
      <c r="R884" s="13">
        <v>0</v>
      </c>
      <c r="S884" s="13">
        <v>1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0</v>
      </c>
      <c r="AA884" s="13">
        <v>0</v>
      </c>
      <c r="AB884" s="13">
        <v>0</v>
      </c>
      <c r="AC884" s="13">
        <v>0</v>
      </c>
      <c r="AD884" s="13">
        <v>0</v>
      </c>
      <c r="AE884" s="13">
        <v>0</v>
      </c>
    </row>
    <row r="885" spans="1:31" ht="31.5" x14ac:dyDescent="0.25">
      <c r="A885" s="15" t="s">
        <v>144</v>
      </c>
      <c r="B885" s="21" t="s">
        <v>974</v>
      </c>
      <c r="C885" s="22" t="s">
        <v>2277</v>
      </c>
      <c r="D885" s="13">
        <v>1.356350766371208</v>
      </c>
      <c r="E885" s="43" t="s">
        <v>110</v>
      </c>
      <c r="F885" s="13">
        <v>1.356350766371208</v>
      </c>
      <c r="G885" s="67">
        <v>0</v>
      </c>
      <c r="H885" s="67">
        <v>0</v>
      </c>
      <c r="I885" s="13">
        <v>1.1302923053093401</v>
      </c>
      <c r="J885" s="13">
        <v>0.22605846106186789</v>
      </c>
      <c r="K885" s="90">
        <v>1.1302923053093401</v>
      </c>
      <c r="L885" s="61">
        <v>2025</v>
      </c>
      <c r="M885" s="90">
        <v>1.1302923053093401</v>
      </c>
      <c r="N885" s="43" t="e">
        <f>VLOOKUP(C885,'[1]14 '!$D$16:$O$324,12,FALSE)</f>
        <v>#N/A</v>
      </c>
      <c r="O885" s="41" t="s">
        <v>42</v>
      </c>
      <c r="P885" s="13">
        <v>0</v>
      </c>
      <c r="Q885" s="13">
        <v>0</v>
      </c>
      <c r="R885" s="13">
        <v>0</v>
      </c>
      <c r="S885" s="13">
        <v>1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</row>
    <row r="886" spans="1:31" ht="15.75" x14ac:dyDescent="0.25">
      <c r="A886" s="15" t="s">
        <v>144</v>
      </c>
      <c r="B886" s="21" t="s">
        <v>1515</v>
      </c>
      <c r="C886" s="22" t="s">
        <v>2278</v>
      </c>
      <c r="D886" s="13">
        <v>1.732548</v>
      </c>
      <c r="E886" s="43" t="s">
        <v>110</v>
      </c>
      <c r="F886" s="13">
        <v>1.732548</v>
      </c>
      <c r="G886" s="67">
        <v>0</v>
      </c>
      <c r="H886" s="67">
        <v>0</v>
      </c>
      <c r="I886" s="13">
        <v>1.4437899999999999</v>
      </c>
      <c r="J886" s="13">
        <v>0.28875800000000007</v>
      </c>
      <c r="K886" s="90">
        <v>1.4437899999999999</v>
      </c>
      <c r="L886" s="61">
        <v>2025</v>
      </c>
      <c r="M886" s="90">
        <v>1.4437899999999999</v>
      </c>
      <c r="N886" s="43" t="s">
        <v>88</v>
      </c>
      <c r="O886" s="41" t="s">
        <v>42</v>
      </c>
      <c r="P886" s="13">
        <v>0</v>
      </c>
      <c r="Q886" s="13">
        <v>0</v>
      </c>
      <c r="R886" s="13">
        <v>0</v>
      </c>
      <c r="S886" s="13">
        <v>10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13">
        <v>0</v>
      </c>
      <c r="AB886" s="13">
        <v>0</v>
      </c>
      <c r="AC886" s="13">
        <v>0</v>
      </c>
      <c r="AD886" s="13">
        <v>0</v>
      </c>
      <c r="AE886" s="13">
        <v>0</v>
      </c>
    </row>
    <row r="887" spans="1:31" ht="31.5" x14ac:dyDescent="0.25">
      <c r="A887" s="15" t="s">
        <v>144</v>
      </c>
      <c r="B887" s="21" t="s">
        <v>975</v>
      </c>
      <c r="C887" s="22" t="s">
        <v>2279</v>
      </c>
      <c r="D887" s="13">
        <v>3.65202816</v>
      </c>
      <c r="E887" s="43" t="s">
        <v>110</v>
      </c>
      <c r="F887" s="13">
        <v>3.65202816</v>
      </c>
      <c r="G887" s="67">
        <v>0</v>
      </c>
      <c r="H887" s="67">
        <v>0</v>
      </c>
      <c r="I887" s="13">
        <v>3.0433568000000002</v>
      </c>
      <c r="J887" s="13">
        <v>0.60867135999999977</v>
      </c>
      <c r="K887" s="90">
        <v>3.0433568000000002</v>
      </c>
      <c r="L887" s="61">
        <v>2023</v>
      </c>
      <c r="M887" s="90">
        <v>3.0433568000000002</v>
      </c>
      <c r="N887" s="43" t="e">
        <f>VLOOKUP(C887,'[1]14 '!$D$16:$O$324,12,FALSE)</f>
        <v>#N/A</v>
      </c>
      <c r="O887" s="41" t="s">
        <v>42</v>
      </c>
      <c r="P887" s="13">
        <v>0</v>
      </c>
      <c r="Q887" s="13">
        <v>0</v>
      </c>
      <c r="R887" s="13">
        <v>0</v>
      </c>
      <c r="S887" s="13">
        <v>1</v>
      </c>
      <c r="T887" s="13">
        <v>0</v>
      </c>
      <c r="U887" s="13">
        <v>0</v>
      </c>
      <c r="V887" s="13">
        <v>0</v>
      </c>
      <c r="W887" s="13">
        <v>0</v>
      </c>
      <c r="X887" s="13">
        <v>0</v>
      </c>
      <c r="Y887" s="13">
        <v>0</v>
      </c>
      <c r="Z887" s="13">
        <v>0</v>
      </c>
      <c r="AA887" s="13">
        <v>0</v>
      </c>
      <c r="AB887" s="13">
        <v>0</v>
      </c>
      <c r="AC887" s="13">
        <v>0</v>
      </c>
      <c r="AD887" s="13">
        <v>0</v>
      </c>
      <c r="AE887" s="13">
        <v>0</v>
      </c>
    </row>
    <row r="888" spans="1:31" ht="31.5" x14ac:dyDescent="0.25">
      <c r="A888" s="15" t="s">
        <v>144</v>
      </c>
      <c r="B888" s="21" t="s">
        <v>1516</v>
      </c>
      <c r="C888" s="22" t="s">
        <v>2280</v>
      </c>
      <c r="D888" s="13">
        <v>0.93933599999999995</v>
      </c>
      <c r="E888" s="43" t="s">
        <v>110</v>
      </c>
      <c r="F888" s="13">
        <v>0.93933599999999995</v>
      </c>
      <c r="G888" s="67">
        <v>0</v>
      </c>
      <c r="H888" s="67">
        <v>0</v>
      </c>
      <c r="I888" s="13">
        <v>0.78277999999999992</v>
      </c>
      <c r="J888" s="13">
        <v>0.15655600000000003</v>
      </c>
      <c r="K888" s="90">
        <v>0.78277999999999992</v>
      </c>
      <c r="L888" s="61">
        <v>2025</v>
      </c>
      <c r="M888" s="90">
        <v>0.78277999999999992</v>
      </c>
      <c r="N888" s="43" t="s">
        <v>88</v>
      </c>
      <c r="O888" s="41" t="s">
        <v>42</v>
      </c>
      <c r="P888" s="13">
        <v>0</v>
      </c>
      <c r="Q888" s="13">
        <v>0</v>
      </c>
      <c r="R888" s="13">
        <v>0</v>
      </c>
      <c r="S888" s="13">
        <v>5</v>
      </c>
      <c r="T888" s="13">
        <v>0</v>
      </c>
      <c r="U888" s="13">
        <v>0</v>
      </c>
      <c r="V888" s="13">
        <v>0</v>
      </c>
      <c r="W888" s="13">
        <v>0</v>
      </c>
      <c r="X888" s="13">
        <v>0</v>
      </c>
      <c r="Y888" s="13">
        <v>0</v>
      </c>
      <c r="Z888" s="13">
        <v>0</v>
      </c>
      <c r="AA888" s="13">
        <v>0</v>
      </c>
      <c r="AB888" s="13">
        <v>0</v>
      </c>
      <c r="AC888" s="13">
        <v>0</v>
      </c>
      <c r="AD888" s="13">
        <v>0</v>
      </c>
      <c r="AE888" s="13">
        <v>0</v>
      </c>
    </row>
    <row r="889" spans="1:31" ht="31.5" x14ac:dyDescent="0.25">
      <c r="A889" s="15" t="s">
        <v>144</v>
      </c>
      <c r="B889" s="21" t="s">
        <v>976</v>
      </c>
      <c r="C889" s="22" t="s">
        <v>2281</v>
      </c>
      <c r="D889" s="13">
        <v>0.34229003773667638</v>
      </c>
      <c r="E889" s="43" t="s">
        <v>110</v>
      </c>
      <c r="F889" s="13">
        <v>0.34229003773667638</v>
      </c>
      <c r="G889" s="67">
        <v>0</v>
      </c>
      <c r="H889" s="67">
        <v>0</v>
      </c>
      <c r="I889" s="13">
        <v>0.28524169811389699</v>
      </c>
      <c r="J889" s="13">
        <v>5.7048339622779387E-2</v>
      </c>
      <c r="K889" s="90">
        <v>0.28524169811389699</v>
      </c>
      <c r="L889" s="61">
        <v>2025</v>
      </c>
      <c r="M889" s="90">
        <v>0.28524169811389699</v>
      </c>
      <c r="N889" s="43" t="e">
        <f>VLOOKUP(C889,'[1]14 '!$D$16:$O$324,12,FALSE)</f>
        <v>#N/A</v>
      </c>
      <c r="O889" s="41" t="s">
        <v>42</v>
      </c>
      <c r="P889" s="13">
        <v>0</v>
      </c>
      <c r="Q889" s="13">
        <v>0</v>
      </c>
      <c r="R889" s="13">
        <v>0</v>
      </c>
      <c r="S889" s="13">
        <v>1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0</v>
      </c>
      <c r="AA889" s="13">
        <v>0</v>
      </c>
      <c r="AB889" s="13">
        <v>0</v>
      </c>
      <c r="AC889" s="13">
        <v>0</v>
      </c>
      <c r="AD889" s="13">
        <v>0</v>
      </c>
      <c r="AE889" s="13">
        <v>0</v>
      </c>
    </row>
    <row r="890" spans="1:31" ht="31.5" x14ac:dyDescent="0.25">
      <c r="A890" s="15" t="s">
        <v>144</v>
      </c>
      <c r="B890" s="21" t="s">
        <v>977</v>
      </c>
      <c r="C890" s="22" t="s">
        <v>2282</v>
      </c>
      <c r="D890" s="13">
        <v>0.99142986514329356</v>
      </c>
      <c r="E890" s="43" t="s">
        <v>110</v>
      </c>
      <c r="F890" s="13">
        <v>0.99142986514329356</v>
      </c>
      <c r="G890" s="67">
        <v>0</v>
      </c>
      <c r="H890" s="67">
        <v>0</v>
      </c>
      <c r="I890" s="13">
        <v>0.82619155428607804</v>
      </c>
      <c r="J890" s="13">
        <v>0.16523831085721552</v>
      </c>
      <c r="K890" s="90">
        <v>0.82619155428607804</v>
      </c>
      <c r="L890" s="61">
        <v>2025</v>
      </c>
      <c r="M890" s="90">
        <v>0.82619155428607804</v>
      </c>
      <c r="N890" s="43" t="e">
        <f>VLOOKUP(C890,'[1]14 '!$D$16:$O$324,12,FALSE)</f>
        <v>#N/A</v>
      </c>
      <c r="O890" s="41" t="s">
        <v>42</v>
      </c>
      <c r="P890" s="13">
        <v>0</v>
      </c>
      <c r="Q890" s="13">
        <v>0</v>
      </c>
      <c r="R890" s="13">
        <v>0</v>
      </c>
      <c r="S890" s="13">
        <v>1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13">
        <v>0</v>
      </c>
      <c r="AB890" s="13">
        <v>0</v>
      </c>
      <c r="AC890" s="13">
        <v>0</v>
      </c>
      <c r="AD890" s="13">
        <v>0</v>
      </c>
      <c r="AE890" s="13">
        <v>0</v>
      </c>
    </row>
    <row r="891" spans="1:31" ht="15.75" x14ac:dyDescent="0.25">
      <c r="A891" s="15" t="s">
        <v>144</v>
      </c>
      <c r="B891" s="16" t="s">
        <v>978</v>
      </c>
      <c r="C891" s="14" t="s">
        <v>2283</v>
      </c>
      <c r="D891" s="13">
        <v>42.846823163999993</v>
      </c>
      <c r="E891" s="43" t="s">
        <v>110</v>
      </c>
      <c r="F891" s="13">
        <v>42.846823163999993</v>
      </c>
      <c r="G891" s="67">
        <v>0</v>
      </c>
      <c r="H891" s="67">
        <v>0</v>
      </c>
      <c r="I891" s="13">
        <v>35.705685969999998</v>
      </c>
      <c r="J891" s="13">
        <v>7.1411371939999952</v>
      </c>
      <c r="K891" s="90">
        <v>35.705685969999998</v>
      </c>
      <c r="L891" s="61">
        <v>2026</v>
      </c>
      <c r="M891" s="90">
        <v>35.705685969999998</v>
      </c>
      <c r="N891" s="43" t="s">
        <v>90</v>
      </c>
      <c r="O891" s="41" t="s">
        <v>42</v>
      </c>
      <c r="P891" s="13">
        <v>0</v>
      </c>
      <c r="Q891" s="13">
        <v>0</v>
      </c>
      <c r="R891" s="13">
        <v>0</v>
      </c>
      <c r="S891" s="13">
        <v>1</v>
      </c>
      <c r="T891" s="13">
        <v>0</v>
      </c>
      <c r="U891" s="13">
        <v>0</v>
      </c>
      <c r="V891" s="13">
        <v>0</v>
      </c>
      <c r="W891" s="13">
        <v>0</v>
      </c>
      <c r="X891" s="13">
        <v>0</v>
      </c>
      <c r="Y891" s="13">
        <v>0</v>
      </c>
      <c r="Z891" s="13">
        <v>0</v>
      </c>
      <c r="AA891" s="13">
        <v>0</v>
      </c>
      <c r="AB891" s="13">
        <v>0</v>
      </c>
      <c r="AC891" s="13">
        <v>0</v>
      </c>
      <c r="AD891" s="13">
        <v>0</v>
      </c>
      <c r="AE891" s="13">
        <v>0</v>
      </c>
    </row>
    <row r="892" spans="1:31" ht="31.5" x14ac:dyDescent="0.25">
      <c r="A892" s="15" t="s">
        <v>144</v>
      </c>
      <c r="B892" s="16" t="s">
        <v>979</v>
      </c>
      <c r="C892" s="14" t="s">
        <v>2284</v>
      </c>
      <c r="D892" s="13">
        <v>4.8648827279999995</v>
      </c>
      <c r="E892" s="43" t="s">
        <v>110</v>
      </c>
      <c r="F892" s="13">
        <v>4.8648827279999995</v>
      </c>
      <c r="G892" s="67">
        <v>0</v>
      </c>
      <c r="H892" s="67">
        <v>0</v>
      </c>
      <c r="I892" s="13">
        <v>4.0540689399999996</v>
      </c>
      <c r="J892" s="13">
        <v>0.81081378799999992</v>
      </c>
      <c r="K892" s="90">
        <v>4.0540689400000005</v>
      </c>
      <c r="L892" s="61">
        <v>2027</v>
      </c>
      <c r="M892" s="90">
        <v>4.0540689400000005</v>
      </c>
      <c r="N892" s="43" t="e">
        <f>VLOOKUP(C892,'[1]14 '!$D$16:$O$324,12,FALSE)</f>
        <v>#N/A</v>
      </c>
      <c r="O892" s="41" t="s">
        <v>42</v>
      </c>
      <c r="P892" s="13">
        <v>0</v>
      </c>
      <c r="Q892" s="13">
        <v>0</v>
      </c>
      <c r="R892" s="13">
        <v>0</v>
      </c>
      <c r="S892" s="13">
        <v>1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</row>
    <row r="893" spans="1:31" ht="31.5" x14ac:dyDescent="0.25">
      <c r="A893" s="15" t="s">
        <v>144</v>
      </c>
      <c r="B893" s="16" t="s">
        <v>980</v>
      </c>
      <c r="C893" s="14" t="s">
        <v>2285</v>
      </c>
      <c r="D893" s="13">
        <v>0.25520431199999999</v>
      </c>
      <c r="E893" s="43" t="s">
        <v>110</v>
      </c>
      <c r="F893" s="13">
        <v>0.25520431199999999</v>
      </c>
      <c r="G893" s="67">
        <v>0</v>
      </c>
      <c r="H893" s="67">
        <v>0</v>
      </c>
      <c r="I893" s="13">
        <v>0.21267026</v>
      </c>
      <c r="J893" s="13">
        <v>4.2534051999999989E-2</v>
      </c>
      <c r="K893" s="90">
        <v>0.21267026</v>
      </c>
      <c r="L893" s="61">
        <v>2023</v>
      </c>
      <c r="M893" s="90">
        <v>0.21267026</v>
      </c>
      <c r="N893" s="43" t="e">
        <f>VLOOKUP(C893,'[1]14 '!$D$16:$O$324,12,FALSE)</f>
        <v>#N/A</v>
      </c>
      <c r="O893" s="41" t="s">
        <v>42</v>
      </c>
      <c r="P893" s="13">
        <v>0</v>
      </c>
      <c r="Q893" s="13">
        <v>0</v>
      </c>
      <c r="R893" s="13">
        <v>0</v>
      </c>
      <c r="S893" s="13">
        <v>1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</row>
    <row r="894" spans="1:31" ht="31.5" x14ac:dyDescent="0.25">
      <c r="A894" s="15" t="s">
        <v>144</v>
      </c>
      <c r="B894" s="16" t="s">
        <v>981</v>
      </c>
      <c r="C894" s="14" t="s">
        <v>2286</v>
      </c>
      <c r="D894" s="13">
        <v>3.75568992</v>
      </c>
      <c r="E894" s="43" t="s">
        <v>110</v>
      </c>
      <c r="F894" s="13">
        <v>3.75568992</v>
      </c>
      <c r="G894" s="67">
        <v>0</v>
      </c>
      <c r="H894" s="67">
        <v>0</v>
      </c>
      <c r="I894" s="13">
        <v>3.1297416</v>
      </c>
      <c r="J894" s="13">
        <v>0.62594832</v>
      </c>
      <c r="K894" s="90">
        <v>3.1297416</v>
      </c>
      <c r="L894" s="61">
        <v>2023</v>
      </c>
      <c r="M894" s="90">
        <v>3.1297416</v>
      </c>
      <c r="N894" s="43" t="e">
        <f>VLOOKUP(C894,'[1]14 '!$D$16:$O$324,12,FALSE)</f>
        <v>#N/A</v>
      </c>
      <c r="O894" s="41" t="s">
        <v>42</v>
      </c>
      <c r="P894" s="13">
        <v>0</v>
      </c>
      <c r="Q894" s="13">
        <v>0</v>
      </c>
      <c r="R894" s="13">
        <v>0</v>
      </c>
      <c r="S894" s="13">
        <v>1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13">
        <v>0</v>
      </c>
      <c r="AB894" s="13">
        <v>0</v>
      </c>
      <c r="AC894" s="13">
        <v>0</v>
      </c>
      <c r="AD894" s="13">
        <v>0</v>
      </c>
      <c r="AE894" s="13">
        <v>0</v>
      </c>
    </row>
    <row r="895" spans="1:31" ht="31.5" x14ac:dyDescent="0.25">
      <c r="A895" s="15" t="s">
        <v>144</v>
      </c>
      <c r="B895" s="16" t="s">
        <v>982</v>
      </c>
      <c r="C895" s="14" t="s">
        <v>2287</v>
      </c>
      <c r="D895" s="13">
        <v>0.41085981599999999</v>
      </c>
      <c r="E895" s="43" t="s">
        <v>110</v>
      </c>
      <c r="F895" s="13">
        <v>0.41085981599999999</v>
      </c>
      <c r="G895" s="67">
        <v>0</v>
      </c>
      <c r="H895" s="67">
        <v>0</v>
      </c>
      <c r="I895" s="13">
        <v>0.34238318000000001</v>
      </c>
      <c r="J895" s="13">
        <v>6.847663599999998E-2</v>
      </c>
      <c r="K895" s="90">
        <v>0.34238318000000001</v>
      </c>
      <c r="L895" s="61">
        <v>2023</v>
      </c>
      <c r="M895" s="90">
        <v>0.34238318000000001</v>
      </c>
      <c r="N895" s="43" t="e">
        <f>VLOOKUP(C895,'[1]14 '!$D$16:$O$324,12,FALSE)</f>
        <v>#N/A</v>
      </c>
      <c r="O895" s="41" t="s">
        <v>42</v>
      </c>
      <c r="P895" s="13">
        <v>0</v>
      </c>
      <c r="Q895" s="13">
        <v>0</v>
      </c>
      <c r="R895" s="13">
        <v>0</v>
      </c>
      <c r="S895" s="13">
        <v>1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0</v>
      </c>
      <c r="AA895" s="13">
        <v>0</v>
      </c>
      <c r="AB895" s="13">
        <v>0</v>
      </c>
      <c r="AC895" s="13">
        <v>0</v>
      </c>
      <c r="AD895" s="13">
        <v>0</v>
      </c>
      <c r="AE895" s="13">
        <v>0</v>
      </c>
    </row>
    <row r="896" spans="1:31" ht="31.5" x14ac:dyDescent="0.25">
      <c r="A896" s="15" t="s">
        <v>144</v>
      </c>
      <c r="B896" s="16" t="s">
        <v>983</v>
      </c>
      <c r="C896" s="14" t="s">
        <v>2288</v>
      </c>
      <c r="D896" s="13">
        <v>1.07152946</v>
      </c>
      <c r="E896" s="43" t="s">
        <v>110</v>
      </c>
      <c r="F896" s="13">
        <v>1.07152946</v>
      </c>
      <c r="G896" s="67">
        <v>0</v>
      </c>
      <c r="H896" s="67">
        <v>0</v>
      </c>
      <c r="I896" s="13">
        <v>0.8929412166666667</v>
      </c>
      <c r="J896" s="13">
        <v>0.17858824333333334</v>
      </c>
      <c r="K896" s="90">
        <v>0.89294121999999998</v>
      </c>
      <c r="L896" s="61">
        <v>2023</v>
      </c>
      <c r="M896" s="90">
        <v>0</v>
      </c>
      <c r="N896" s="43" t="e">
        <f>VLOOKUP(C896,'[1]14 '!$D$16:$O$324,12,FALSE)</f>
        <v>#N/A</v>
      </c>
      <c r="O896" s="41" t="s">
        <v>42</v>
      </c>
      <c r="P896" s="13">
        <v>0</v>
      </c>
      <c r="Q896" s="13">
        <v>0</v>
      </c>
      <c r="R896" s="13">
        <v>0</v>
      </c>
      <c r="S896" s="13">
        <v>0</v>
      </c>
      <c r="T896" s="13">
        <v>0</v>
      </c>
      <c r="U896" s="13">
        <v>0</v>
      </c>
      <c r="V896" s="13">
        <v>0</v>
      </c>
      <c r="W896" s="13">
        <v>0</v>
      </c>
      <c r="X896" s="13">
        <v>0</v>
      </c>
      <c r="Y896" s="13">
        <v>0</v>
      </c>
      <c r="Z896" s="13">
        <v>0</v>
      </c>
      <c r="AA896" s="13">
        <v>0</v>
      </c>
      <c r="AB896" s="13">
        <v>0</v>
      </c>
      <c r="AC896" s="13">
        <v>0</v>
      </c>
      <c r="AD896" s="13">
        <v>0</v>
      </c>
      <c r="AE896" s="13">
        <v>0</v>
      </c>
    </row>
    <row r="897" spans="1:31" ht="31.5" x14ac:dyDescent="0.25">
      <c r="A897" s="15" t="s">
        <v>144</v>
      </c>
      <c r="B897" s="16" t="s">
        <v>984</v>
      </c>
      <c r="C897" s="14" t="s">
        <v>2289</v>
      </c>
      <c r="D897" s="13">
        <v>1.9858800000000001</v>
      </c>
      <c r="E897" s="43" t="s">
        <v>110</v>
      </c>
      <c r="F897" s="13">
        <v>1.9858800000000001</v>
      </c>
      <c r="G897" s="67">
        <v>0</v>
      </c>
      <c r="H897" s="67">
        <v>0</v>
      </c>
      <c r="I897" s="13">
        <v>1.6549</v>
      </c>
      <c r="J897" s="13">
        <v>0.33098000000000005</v>
      </c>
      <c r="K897" s="90">
        <v>1.6549</v>
      </c>
      <c r="L897" s="61">
        <v>2023</v>
      </c>
      <c r="M897" s="90">
        <v>1.6549</v>
      </c>
      <c r="N897" s="43" t="e">
        <f>VLOOKUP(C897,'[1]14 '!$D$16:$O$324,12,FALSE)</f>
        <v>#N/A</v>
      </c>
      <c r="O897" s="41" t="s">
        <v>42</v>
      </c>
      <c r="P897" s="13">
        <v>0</v>
      </c>
      <c r="Q897" s="13">
        <v>0</v>
      </c>
      <c r="R897" s="13">
        <v>0</v>
      </c>
      <c r="S897" s="13">
        <v>1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0</v>
      </c>
      <c r="Z897" s="13">
        <v>0</v>
      </c>
      <c r="AA897" s="13">
        <v>0</v>
      </c>
      <c r="AB897" s="13">
        <v>0</v>
      </c>
      <c r="AC897" s="13">
        <v>0</v>
      </c>
      <c r="AD897" s="13">
        <v>0</v>
      </c>
      <c r="AE897" s="13">
        <v>0</v>
      </c>
    </row>
    <row r="898" spans="1:31" ht="31.5" x14ac:dyDescent="0.25">
      <c r="A898" s="15" t="s">
        <v>144</v>
      </c>
      <c r="B898" s="16" t="s">
        <v>985</v>
      </c>
      <c r="C898" s="14" t="s">
        <v>2290</v>
      </c>
      <c r="D898" s="13">
        <v>0.72717952799999996</v>
      </c>
      <c r="E898" s="43" t="s">
        <v>110</v>
      </c>
      <c r="F898" s="13">
        <v>0.72717952799999996</v>
      </c>
      <c r="G898" s="67">
        <v>0</v>
      </c>
      <c r="H898" s="67">
        <v>0</v>
      </c>
      <c r="I898" s="13">
        <v>0.60598293999999997</v>
      </c>
      <c r="J898" s="13">
        <v>0.12119658799999999</v>
      </c>
      <c r="K898" s="90">
        <v>0.60598293999999997</v>
      </c>
      <c r="L898" s="61">
        <v>2023</v>
      </c>
      <c r="M898" s="90">
        <v>0.60598293999999997</v>
      </c>
      <c r="N898" s="43" t="s">
        <v>91</v>
      </c>
      <c r="O898" s="41" t="s">
        <v>42</v>
      </c>
      <c r="P898" s="13">
        <v>0</v>
      </c>
      <c r="Q898" s="13">
        <v>0</v>
      </c>
      <c r="R898" s="13">
        <v>0</v>
      </c>
      <c r="S898" s="13">
        <v>1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13">
        <v>0</v>
      </c>
      <c r="AB898" s="13">
        <v>0</v>
      </c>
      <c r="AC898" s="13">
        <v>0</v>
      </c>
      <c r="AD898" s="13">
        <v>0</v>
      </c>
      <c r="AE898" s="13">
        <v>0</v>
      </c>
    </row>
    <row r="899" spans="1:31" ht="15.75" x14ac:dyDescent="0.25">
      <c r="A899" s="15" t="s">
        <v>144</v>
      </c>
      <c r="B899" s="16" t="s">
        <v>986</v>
      </c>
      <c r="C899" s="14" t="s">
        <v>2291</v>
      </c>
      <c r="D899" s="13">
        <v>4.5599546520000001</v>
      </c>
      <c r="E899" s="43" t="s">
        <v>110</v>
      </c>
      <c r="F899" s="13">
        <v>4.5599546520000001</v>
      </c>
      <c r="G899" s="67">
        <v>0</v>
      </c>
      <c r="H899" s="67">
        <v>0</v>
      </c>
      <c r="I899" s="13">
        <v>3.7999622100000008</v>
      </c>
      <c r="J899" s="13">
        <v>0.75999244199999927</v>
      </c>
      <c r="K899" s="90">
        <v>3.7999622100000003</v>
      </c>
      <c r="L899" s="61">
        <v>2027</v>
      </c>
      <c r="M899" s="90">
        <v>3.7999622100000003</v>
      </c>
      <c r="N899" s="43" t="e">
        <f>VLOOKUP(C899,'[1]14 '!$D$16:$O$324,12,FALSE)</f>
        <v>#N/A</v>
      </c>
      <c r="O899" s="41" t="s">
        <v>42</v>
      </c>
      <c r="P899" s="13">
        <v>0</v>
      </c>
      <c r="Q899" s="13">
        <v>0</v>
      </c>
      <c r="R899" s="13">
        <v>0</v>
      </c>
      <c r="S899" s="13">
        <v>1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0</v>
      </c>
      <c r="Z899" s="13">
        <v>0</v>
      </c>
      <c r="AA899" s="13">
        <v>0</v>
      </c>
      <c r="AB899" s="13">
        <v>0</v>
      </c>
      <c r="AC899" s="13">
        <v>0</v>
      </c>
      <c r="AD899" s="13">
        <v>0</v>
      </c>
      <c r="AE899" s="13">
        <v>0</v>
      </c>
    </row>
    <row r="900" spans="1:31" ht="15.75" x14ac:dyDescent="0.25">
      <c r="A900" s="15" t="s">
        <v>144</v>
      </c>
      <c r="B900" s="16" t="s">
        <v>662</v>
      </c>
      <c r="C900" s="14" t="s">
        <v>2292</v>
      </c>
      <c r="D900" s="13">
        <v>136.93147945199999</v>
      </c>
      <c r="E900" s="43" t="s">
        <v>110</v>
      </c>
      <c r="F900" s="13">
        <v>136.93147945199999</v>
      </c>
      <c r="G900" s="67">
        <v>0</v>
      </c>
      <c r="H900" s="67">
        <v>0</v>
      </c>
      <c r="I900" s="13">
        <v>114.10956621000001</v>
      </c>
      <c r="J900" s="13">
        <v>22.82191324199998</v>
      </c>
      <c r="K900" s="90">
        <v>114.10956621000001</v>
      </c>
      <c r="L900" s="61">
        <v>2027</v>
      </c>
      <c r="M900" s="90">
        <v>114.10956621000001</v>
      </c>
      <c r="N900" s="43" t="e">
        <f>VLOOKUP(C900,'[1]14 '!$D$16:$O$324,12,FALSE)</f>
        <v>#N/A</v>
      </c>
      <c r="O900" s="41" t="s">
        <v>42</v>
      </c>
      <c r="P900" s="13">
        <v>0</v>
      </c>
      <c r="Q900" s="13">
        <v>0</v>
      </c>
      <c r="R900" s="13">
        <v>0</v>
      </c>
      <c r="S900" s="13">
        <v>1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0</v>
      </c>
      <c r="AA900" s="13">
        <v>0</v>
      </c>
      <c r="AB900" s="13">
        <v>0</v>
      </c>
      <c r="AC900" s="13">
        <v>0</v>
      </c>
      <c r="AD900" s="13">
        <v>0</v>
      </c>
      <c r="AE900" s="13">
        <v>0</v>
      </c>
    </row>
    <row r="901" spans="1:31" ht="31.5" x14ac:dyDescent="0.25">
      <c r="A901" s="15" t="s">
        <v>144</v>
      </c>
      <c r="B901" s="16" t="s">
        <v>987</v>
      </c>
      <c r="C901" s="14" t="s">
        <v>2293</v>
      </c>
      <c r="D901" s="13">
        <v>6.1972891079999997</v>
      </c>
      <c r="E901" s="43" t="s">
        <v>110</v>
      </c>
      <c r="F901" s="13">
        <v>6.1972891079999997</v>
      </c>
      <c r="G901" s="67">
        <v>0</v>
      </c>
      <c r="H901" s="67">
        <v>0</v>
      </c>
      <c r="I901" s="13">
        <v>5.1644075899999997</v>
      </c>
      <c r="J901" s="13">
        <v>1.0328815179999999</v>
      </c>
      <c r="K901" s="90">
        <v>5.1644075899999997</v>
      </c>
      <c r="L901" s="61">
        <v>2027</v>
      </c>
      <c r="M901" s="90">
        <v>5.1644075899999997</v>
      </c>
      <c r="N901" s="43" t="e">
        <f>VLOOKUP(C901,'[1]14 '!$D$16:$O$324,12,FALSE)</f>
        <v>#N/A</v>
      </c>
      <c r="O901" s="41" t="s">
        <v>42</v>
      </c>
      <c r="P901" s="13">
        <v>0</v>
      </c>
      <c r="Q901" s="13">
        <v>0</v>
      </c>
      <c r="R901" s="13">
        <v>0</v>
      </c>
      <c r="S901" s="13">
        <v>1</v>
      </c>
      <c r="T901" s="13">
        <v>0</v>
      </c>
      <c r="U901" s="13">
        <v>0</v>
      </c>
      <c r="V901" s="13">
        <v>0</v>
      </c>
      <c r="W901" s="13">
        <v>0</v>
      </c>
      <c r="X901" s="13">
        <v>0</v>
      </c>
      <c r="Y901" s="13">
        <v>0</v>
      </c>
      <c r="Z901" s="13">
        <v>0</v>
      </c>
      <c r="AA901" s="13">
        <v>0</v>
      </c>
      <c r="AB901" s="13">
        <v>0</v>
      </c>
      <c r="AC901" s="13">
        <v>0</v>
      </c>
      <c r="AD901" s="13">
        <v>0</v>
      </c>
      <c r="AE901" s="13">
        <v>0</v>
      </c>
    </row>
    <row r="902" spans="1:31" ht="15.75" x14ac:dyDescent="0.25">
      <c r="A902" s="15" t="s">
        <v>144</v>
      </c>
      <c r="B902" s="16" t="s">
        <v>988</v>
      </c>
      <c r="C902" s="14" t="s">
        <v>2294</v>
      </c>
      <c r="D902" s="13">
        <v>118.93922984399998</v>
      </c>
      <c r="E902" s="43" t="s">
        <v>110</v>
      </c>
      <c r="F902" s="13">
        <v>118.93922984399998</v>
      </c>
      <c r="G902" s="67">
        <v>0</v>
      </c>
      <c r="H902" s="67">
        <v>0</v>
      </c>
      <c r="I902" s="13">
        <v>99.11602486999999</v>
      </c>
      <c r="J902" s="13">
        <v>19.823204973999992</v>
      </c>
      <c r="K902" s="90">
        <v>99.11602486999999</v>
      </c>
      <c r="L902" s="61">
        <v>2024</v>
      </c>
      <c r="M902" s="90">
        <v>99.11602486999999</v>
      </c>
      <c r="N902" s="43" t="e">
        <f>VLOOKUP(C902,'[1]14 '!$D$16:$O$324,12,FALSE)</f>
        <v>#N/A</v>
      </c>
      <c r="O902" s="41" t="s">
        <v>42</v>
      </c>
      <c r="P902" s="13">
        <v>0</v>
      </c>
      <c r="Q902" s="13">
        <v>0</v>
      </c>
      <c r="R902" s="13">
        <v>0</v>
      </c>
      <c r="S902" s="13">
        <v>1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</row>
    <row r="903" spans="1:31" ht="15.75" x14ac:dyDescent="0.25">
      <c r="A903" s="15" t="s">
        <v>144</v>
      </c>
      <c r="B903" s="16" t="s">
        <v>989</v>
      </c>
      <c r="C903" s="14" t="s">
        <v>2295</v>
      </c>
      <c r="D903" s="13">
        <v>0.35664327599999995</v>
      </c>
      <c r="E903" s="43" t="s">
        <v>110</v>
      </c>
      <c r="F903" s="13">
        <v>0.35664327599999995</v>
      </c>
      <c r="G903" s="67">
        <v>0</v>
      </c>
      <c r="H903" s="67">
        <v>0</v>
      </c>
      <c r="I903" s="13">
        <v>0.29720272999999997</v>
      </c>
      <c r="J903" s="13">
        <v>5.9440545999999983E-2</v>
      </c>
      <c r="K903" s="90">
        <v>0.29720272999999997</v>
      </c>
      <c r="L903" s="61">
        <v>2023</v>
      </c>
      <c r="M903" s="90">
        <v>0.29720272999999997</v>
      </c>
      <c r="N903" s="43" t="e">
        <f>VLOOKUP(C903,'[1]14 '!$D$16:$O$324,12,FALSE)</f>
        <v>#N/A</v>
      </c>
      <c r="O903" s="41" t="s">
        <v>42</v>
      </c>
      <c r="P903" s="13">
        <v>0</v>
      </c>
      <c r="Q903" s="13">
        <v>0</v>
      </c>
      <c r="R903" s="13">
        <v>0</v>
      </c>
      <c r="S903" s="13">
        <v>1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</row>
    <row r="904" spans="1:31" ht="31.5" x14ac:dyDescent="0.25">
      <c r="A904" s="15" t="s">
        <v>144</v>
      </c>
      <c r="B904" s="16" t="s">
        <v>990</v>
      </c>
      <c r="C904" s="14" t="s">
        <v>2296</v>
      </c>
      <c r="D904" s="13">
        <v>8.1952395839999994</v>
      </c>
      <c r="E904" s="43" t="s">
        <v>110</v>
      </c>
      <c r="F904" s="13">
        <v>8.1952395839999994</v>
      </c>
      <c r="G904" s="67">
        <v>0</v>
      </c>
      <c r="H904" s="67">
        <v>0</v>
      </c>
      <c r="I904" s="13">
        <v>6.8293663199999992</v>
      </c>
      <c r="J904" s="13">
        <v>1.3658732640000002</v>
      </c>
      <c r="K904" s="90">
        <v>6.8293663200000001</v>
      </c>
      <c r="L904" s="61">
        <v>2027</v>
      </c>
      <c r="M904" s="90">
        <v>6.8293663200000001</v>
      </c>
      <c r="N904" s="43" t="e">
        <f>VLOOKUP(C904,'[1]14 '!$D$16:$O$324,12,FALSE)</f>
        <v>#N/A</v>
      </c>
      <c r="O904" s="41" t="s">
        <v>42</v>
      </c>
      <c r="P904" s="13">
        <v>0</v>
      </c>
      <c r="Q904" s="13">
        <v>0</v>
      </c>
      <c r="R904" s="13">
        <v>0</v>
      </c>
      <c r="S904" s="13">
        <v>1</v>
      </c>
      <c r="T904" s="13">
        <v>0</v>
      </c>
      <c r="U904" s="13">
        <v>0</v>
      </c>
      <c r="V904" s="13">
        <v>0</v>
      </c>
      <c r="W904" s="13">
        <v>0</v>
      </c>
      <c r="X904" s="13">
        <v>0</v>
      </c>
      <c r="Y904" s="13">
        <v>0</v>
      </c>
      <c r="Z904" s="13">
        <v>0</v>
      </c>
      <c r="AA904" s="13">
        <v>0</v>
      </c>
      <c r="AB904" s="13">
        <v>0</v>
      </c>
      <c r="AC904" s="13">
        <v>0</v>
      </c>
      <c r="AD904" s="13">
        <v>0</v>
      </c>
      <c r="AE904" s="13">
        <v>0</v>
      </c>
    </row>
    <row r="905" spans="1:31" ht="31.5" x14ac:dyDescent="0.25">
      <c r="A905" s="15" t="s">
        <v>144</v>
      </c>
      <c r="B905" s="16" t="s">
        <v>991</v>
      </c>
      <c r="C905" s="14" t="s">
        <v>2297</v>
      </c>
      <c r="D905" s="13">
        <v>1.8324927959999999</v>
      </c>
      <c r="E905" s="43" t="s">
        <v>110</v>
      </c>
      <c r="F905" s="13">
        <v>1.8324927959999999</v>
      </c>
      <c r="G905" s="67">
        <v>0</v>
      </c>
      <c r="H905" s="67">
        <v>0</v>
      </c>
      <c r="I905" s="13">
        <v>1.52707733</v>
      </c>
      <c r="J905" s="13">
        <v>0.30541546599999991</v>
      </c>
      <c r="K905" s="90">
        <v>1.52707733</v>
      </c>
      <c r="L905" s="61">
        <v>2027</v>
      </c>
      <c r="M905" s="90">
        <v>1.52707733</v>
      </c>
      <c r="N905" s="43" t="e">
        <f>VLOOKUP(C905,'[1]14 '!$D$16:$O$324,12,FALSE)</f>
        <v>#N/A</v>
      </c>
      <c r="O905" s="41" t="s">
        <v>42</v>
      </c>
      <c r="P905" s="13">
        <v>0</v>
      </c>
      <c r="Q905" s="13">
        <v>0</v>
      </c>
      <c r="R905" s="13">
        <v>0</v>
      </c>
      <c r="S905" s="13">
        <v>1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  <c r="AC905" s="13">
        <v>0</v>
      </c>
      <c r="AD905" s="13">
        <v>0</v>
      </c>
      <c r="AE905" s="13">
        <v>0</v>
      </c>
    </row>
    <row r="906" spans="1:31" ht="31.5" x14ac:dyDescent="0.25">
      <c r="A906" s="15" t="s">
        <v>144</v>
      </c>
      <c r="B906" s="16" t="s">
        <v>992</v>
      </c>
      <c r="C906" s="14" t="s">
        <v>2298</v>
      </c>
      <c r="D906" s="13">
        <v>1.8643454639999999</v>
      </c>
      <c r="E906" s="43" t="s">
        <v>110</v>
      </c>
      <c r="F906" s="13">
        <v>1.8643454639999999</v>
      </c>
      <c r="G906" s="67">
        <v>0</v>
      </c>
      <c r="H906" s="67">
        <v>0</v>
      </c>
      <c r="I906" s="13">
        <v>1.5536212200000001</v>
      </c>
      <c r="J906" s="13">
        <v>0.31072424399999976</v>
      </c>
      <c r="K906" s="90">
        <v>1.5536212200000001</v>
      </c>
      <c r="L906" s="61">
        <v>2025</v>
      </c>
      <c r="M906" s="90">
        <v>1.5536212200000001</v>
      </c>
      <c r="N906" s="43" t="e">
        <f>VLOOKUP(C906,'[1]14 '!$D$16:$O$324,12,FALSE)</f>
        <v>#N/A</v>
      </c>
      <c r="O906" s="41" t="s">
        <v>42</v>
      </c>
      <c r="P906" s="13">
        <v>0</v>
      </c>
      <c r="Q906" s="13">
        <v>0</v>
      </c>
      <c r="R906" s="13">
        <v>0</v>
      </c>
      <c r="S906" s="13">
        <v>4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0</v>
      </c>
      <c r="AA906" s="13">
        <v>0</v>
      </c>
      <c r="AB906" s="13">
        <v>0</v>
      </c>
      <c r="AC906" s="13">
        <v>0</v>
      </c>
      <c r="AD906" s="13">
        <v>0</v>
      </c>
      <c r="AE906" s="13">
        <v>0</v>
      </c>
    </row>
    <row r="907" spans="1:31" ht="15.75" x14ac:dyDescent="0.25">
      <c r="A907" s="15" t="s">
        <v>144</v>
      </c>
      <c r="B907" s="16" t="s">
        <v>993</v>
      </c>
      <c r="C907" s="14" t="s">
        <v>2299</v>
      </c>
      <c r="D907" s="13">
        <v>3.3244313846399995</v>
      </c>
      <c r="E907" s="43" t="s">
        <v>110</v>
      </c>
      <c r="F907" s="13">
        <v>3.3244313846399995</v>
      </c>
      <c r="G907" s="67">
        <v>0</v>
      </c>
      <c r="H907" s="67">
        <v>0</v>
      </c>
      <c r="I907" s="13">
        <v>2.7703594871999999</v>
      </c>
      <c r="J907" s="13">
        <v>0.55407189743999963</v>
      </c>
      <c r="K907" s="90">
        <v>2.7703594871999999</v>
      </c>
      <c r="L907" s="61">
        <v>2024</v>
      </c>
      <c r="M907" s="90">
        <v>2.7703594871999999</v>
      </c>
      <c r="N907" s="43" t="e">
        <f>VLOOKUP(C907,'[1]14 '!$D$16:$O$324,12,FALSE)</f>
        <v>#N/A</v>
      </c>
      <c r="O907" s="41" t="s">
        <v>42</v>
      </c>
      <c r="P907" s="13">
        <v>0</v>
      </c>
      <c r="Q907" s="13">
        <v>0</v>
      </c>
      <c r="R907" s="13">
        <v>0</v>
      </c>
      <c r="S907" s="13">
        <v>1</v>
      </c>
      <c r="T907" s="13">
        <v>0</v>
      </c>
      <c r="U907" s="13">
        <v>0</v>
      </c>
      <c r="V907" s="13">
        <v>0</v>
      </c>
      <c r="W907" s="13">
        <v>0</v>
      </c>
      <c r="X907" s="13">
        <v>0</v>
      </c>
      <c r="Y907" s="13">
        <v>0</v>
      </c>
      <c r="Z907" s="13">
        <v>0</v>
      </c>
      <c r="AA907" s="13">
        <v>0</v>
      </c>
      <c r="AB907" s="13">
        <v>0</v>
      </c>
      <c r="AC907" s="13">
        <v>0</v>
      </c>
      <c r="AD907" s="13">
        <v>0</v>
      </c>
      <c r="AE907" s="13">
        <v>0</v>
      </c>
    </row>
    <row r="908" spans="1:31" ht="31.5" x14ac:dyDescent="0.25">
      <c r="A908" s="15" t="s">
        <v>144</v>
      </c>
      <c r="B908" s="16" t="s">
        <v>994</v>
      </c>
      <c r="C908" s="14" t="s">
        <v>2300</v>
      </c>
      <c r="D908" s="13">
        <v>6.8294662199999996</v>
      </c>
      <c r="E908" s="43" t="s">
        <v>110</v>
      </c>
      <c r="F908" s="13">
        <v>6.8294662199999996</v>
      </c>
      <c r="G908" s="67">
        <v>0</v>
      </c>
      <c r="H908" s="67">
        <v>0</v>
      </c>
      <c r="I908" s="13">
        <v>5.6912218499999998</v>
      </c>
      <c r="J908" s="13">
        <v>1.1382443699999998</v>
      </c>
      <c r="K908" s="90">
        <v>5.6912218499999998</v>
      </c>
      <c r="L908" s="61">
        <v>2026</v>
      </c>
      <c r="M908" s="90">
        <v>5.6912218499999998</v>
      </c>
      <c r="N908" s="43" t="e">
        <f>VLOOKUP(C908,'[1]14 '!$D$16:$O$324,12,FALSE)</f>
        <v>#N/A</v>
      </c>
      <c r="O908" s="41" t="s">
        <v>42</v>
      </c>
      <c r="P908" s="13">
        <v>0</v>
      </c>
      <c r="Q908" s="13">
        <v>0</v>
      </c>
      <c r="R908" s="13">
        <v>0</v>
      </c>
      <c r="S908" s="13">
        <v>1</v>
      </c>
      <c r="T908" s="13">
        <v>0</v>
      </c>
      <c r="U908" s="13">
        <v>0</v>
      </c>
      <c r="V908" s="13">
        <v>0</v>
      </c>
      <c r="W908" s="13">
        <v>0</v>
      </c>
      <c r="X908" s="13">
        <v>0</v>
      </c>
      <c r="Y908" s="13">
        <v>0</v>
      </c>
      <c r="Z908" s="13">
        <v>0</v>
      </c>
      <c r="AA908" s="13">
        <v>0</v>
      </c>
      <c r="AB908" s="13">
        <v>0</v>
      </c>
      <c r="AC908" s="13">
        <v>0</v>
      </c>
      <c r="AD908" s="13">
        <v>0</v>
      </c>
      <c r="AE908" s="13">
        <v>0</v>
      </c>
    </row>
    <row r="909" spans="1:31" ht="31.5" x14ac:dyDescent="0.25">
      <c r="A909" s="15" t="s">
        <v>144</v>
      </c>
      <c r="B909" s="16" t="s">
        <v>995</v>
      </c>
      <c r="C909" s="14" t="s">
        <v>2301</v>
      </c>
      <c r="D909" s="13">
        <v>1.9040666159999999</v>
      </c>
      <c r="E909" s="43" t="s">
        <v>110</v>
      </c>
      <c r="F909" s="13">
        <v>1.9040666159999999</v>
      </c>
      <c r="G909" s="67">
        <v>0</v>
      </c>
      <c r="H909" s="67">
        <v>0</v>
      </c>
      <c r="I909" s="13">
        <v>1.58672218</v>
      </c>
      <c r="J909" s="13">
        <v>0.31734443599999995</v>
      </c>
      <c r="K909" s="90">
        <v>1.58672218</v>
      </c>
      <c r="L909" s="61">
        <v>2027</v>
      </c>
      <c r="M909" s="90">
        <v>1.58672218</v>
      </c>
      <c r="N909" s="43" t="e">
        <f>VLOOKUP(C909,'[1]14 '!$D$16:$O$324,12,FALSE)</f>
        <v>#N/A</v>
      </c>
      <c r="O909" s="41" t="s">
        <v>42</v>
      </c>
      <c r="P909" s="13">
        <v>0</v>
      </c>
      <c r="Q909" s="13">
        <v>0</v>
      </c>
      <c r="R909" s="13">
        <v>0</v>
      </c>
      <c r="S909" s="13">
        <v>1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0</v>
      </c>
      <c r="Z909" s="13">
        <v>0</v>
      </c>
      <c r="AA909" s="13">
        <v>0</v>
      </c>
      <c r="AB909" s="13">
        <v>0</v>
      </c>
      <c r="AC909" s="13">
        <v>0</v>
      </c>
      <c r="AD909" s="13">
        <v>0</v>
      </c>
      <c r="AE909" s="13">
        <v>0</v>
      </c>
    </row>
    <row r="910" spans="1:31" ht="15.75" x14ac:dyDescent="0.25">
      <c r="A910" s="15" t="s">
        <v>144</v>
      </c>
      <c r="B910" s="16" t="s">
        <v>996</v>
      </c>
      <c r="C910" s="14" t="s">
        <v>2302</v>
      </c>
      <c r="D910" s="13">
        <v>6.0165259319999995</v>
      </c>
      <c r="E910" s="43" t="s">
        <v>110</v>
      </c>
      <c r="F910" s="13">
        <v>6.0165259319999995</v>
      </c>
      <c r="G910" s="67">
        <v>0</v>
      </c>
      <c r="H910" s="67">
        <v>0</v>
      </c>
      <c r="I910" s="13">
        <v>5.01377161</v>
      </c>
      <c r="J910" s="13">
        <v>1.0027543219999995</v>
      </c>
      <c r="K910" s="90">
        <v>5.01377161</v>
      </c>
      <c r="L910" s="61">
        <v>2027</v>
      </c>
      <c r="M910" s="90">
        <v>5.01377161</v>
      </c>
      <c r="N910" s="43" t="e">
        <f>VLOOKUP(C910,'[1]14 '!$D$16:$O$324,12,FALSE)</f>
        <v>#N/A</v>
      </c>
      <c r="O910" s="41" t="s">
        <v>42</v>
      </c>
      <c r="P910" s="13">
        <v>0</v>
      </c>
      <c r="Q910" s="13">
        <v>0</v>
      </c>
      <c r="R910" s="13">
        <v>0</v>
      </c>
      <c r="S910" s="13">
        <v>1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</row>
    <row r="911" spans="1:31" ht="15.75" x14ac:dyDescent="0.25">
      <c r="A911" s="15" t="s">
        <v>144</v>
      </c>
      <c r="B911" s="16" t="s">
        <v>997</v>
      </c>
      <c r="C911" s="14" t="s">
        <v>2303</v>
      </c>
      <c r="D911" s="13">
        <v>0.95894222399999984</v>
      </c>
      <c r="E911" s="43" t="s">
        <v>110</v>
      </c>
      <c r="F911" s="13">
        <v>0.95894222399999984</v>
      </c>
      <c r="G911" s="67">
        <v>0</v>
      </c>
      <c r="H911" s="67">
        <v>0</v>
      </c>
      <c r="I911" s="13">
        <v>0.79911851999999994</v>
      </c>
      <c r="J911" s="13">
        <v>0.1598237039999999</v>
      </c>
      <c r="K911" s="90">
        <v>0.79911851999999994</v>
      </c>
      <c r="L911" s="61">
        <v>2023</v>
      </c>
      <c r="M911" s="90">
        <v>0.79911851999999994</v>
      </c>
      <c r="N911" s="43" t="e">
        <f>VLOOKUP(C911,'[1]14 '!$D$16:$O$324,12,FALSE)</f>
        <v>#N/A</v>
      </c>
      <c r="O911" s="41" t="s">
        <v>42</v>
      </c>
      <c r="P911" s="13">
        <v>0</v>
      </c>
      <c r="Q911" s="13">
        <v>0</v>
      </c>
      <c r="R911" s="13">
        <v>0</v>
      </c>
      <c r="S911" s="13">
        <v>1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</row>
    <row r="912" spans="1:31" ht="31.5" x14ac:dyDescent="0.25">
      <c r="A912" s="15" t="s">
        <v>144</v>
      </c>
      <c r="B912" s="16" t="s">
        <v>998</v>
      </c>
      <c r="C912" s="14" t="s">
        <v>2304</v>
      </c>
      <c r="D912" s="13">
        <v>1.1918779103806199</v>
      </c>
      <c r="E912" s="43" t="s">
        <v>110</v>
      </c>
      <c r="F912" s="13">
        <v>1.1918779103806199</v>
      </c>
      <c r="G912" s="67">
        <v>0</v>
      </c>
      <c r="H912" s="67">
        <v>0</v>
      </c>
      <c r="I912" s="13">
        <v>0.9932315919838498</v>
      </c>
      <c r="J912" s="13">
        <v>0.19864631839677005</v>
      </c>
      <c r="K912" s="90">
        <v>0.99323159198384992</v>
      </c>
      <c r="L912" s="61">
        <v>2024</v>
      </c>
      <c r="M912" s="90">
        <v>0.99323159198384992</v>
      </c>
      <c r="N912" s="43" t="e">
        <f>VLOOKUP(C912,'[1]14 '!$D$16:$O$324,12,FALSE)</f>
        <v>#N/A</v>
      </c>
      <c r="O912" s="41" t="s">
        <v>42</v>
      </c>
      <c r="P912" s="13">
        <v>0</v>
      </c>
      <c r="Q912" s="13">
        <v>0</v>
      </c>
      <c r="R912" s="13">
        <v>0</v>
      </c>
      <c r="S912" s="13">
        <v>2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0</v>
      </c>
      <c r="AC912" s="13">
        <v>0</v>
      </c>
      <c r="AD912" s="13">
        <v>0</v>
      </c>
      <c r="AE912" s="13">
        <v>0</v>
      </c>
    </row>
    <row r="913" spans="1:31" ht="31.5" x14ac:dyDescent="0.25">
      <c r="A913" s="15" t="s">
        <v>144</v>
      </c>
      <c r="B913" s="16" t="s">
        <v>999</v>
      </c>
      <c r="C913" s="14" t="s">
        <v>2305</v>
      </c>
      <c r="D913" s="13">
        <v>0.35460787199999999</v>
      </c>
      <c r="E913" s="43" t="s">
        <v>110</v>
      </c>
      <c r="F913" s="13">
        <v>0.35460787199999999</v>
      </c>
      <c r="G913" s="67">
        <v>0</v>
      </c>
      <c r="H913" s="67">
        <v>0</v>
      </c>
      <c r="I913" s="13">
        <v>0.29550655999999997</v>
      </c>
      <c r="J913" s="13">
        <v>5.9101312000000017E-2</v>
      </c>
      <c r="K913" s="90">
        <v>0.29550655999999997</v>
      </c>
      <c r="L913" s="61">
        <v>2026</v>
      </c>
      <c r="M913" s="90">
        <v>0.29550655999999997</v>
      </c>
      <c r="N913" s="43" t="e">
        <f>VLOOKUP(C913,'[1]14 '!$D$16:$O$324,12,FALSE)</f>
        <v>#N/A</v>
      </c>
      <c r="O913" s="41" t="s">
        <v>42</v>
      </c>
      <c r="P913" s="13">
        <v>0</v>
      </c>
      <c r="Q913" s="13">
        <v>0</v>
      </c>
      <c r="R913" s="13">
        <v>0</v>
      </c>
      <c r="S913" s="13">
        <v>2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0</v>
      </c>
      <c r="AA913" s="13">
        <v>0</v>
      </c>
      <c r="AB913" s="13">
        <v>0</v>
      </c>
      <c r="AC913" s="13">
        <v>0</v>
      </c>
      <c r="AD913" s="13">
        <v>0</v>
      </c>
      <c r="AE913" s="13">
        <v>0</v>
      </c>
    </row>
    <row r="914" spans="1:31" ht="31.5" x14ac:dyDescent="0.25">
      <c r="A914" s="15" t="s">
        <v>144</v>
      </c>
      <c r="B914" s="16" t="s">
        <v>1000</v>
      </c>
      <c r="C914" s="14" t="s">
        <v>2306</v>
      </c>
      <c r="D914" s="13">
        <v>0.75011257199999992</v>
      </c>
      <c r="E914" s="43" t="s">
        <v>110</v>
      </c>
      <c r="F914" s="13">
        <v>0.75011257199999992</v>
      </c>
      <c r="G914" s="67">
        <v>0</v>
      </c>
      <c r="H914" s="67">
        <v>0</v>
      </c>
      <c r="I914" s="13">
        <v>0.62509380999999997</v>
      </c>
      <c r="J914" s="13">
        <v>0.12501876199999995</v>
      </c>
      <c r="K914" s="90">
        <v>0.62509380999999997</v>
      </c>
      <c r="L914" s="61">
        <v>2026</v>
      </c>
      <c r="M914" s="90">
        <v>0.62509380999999997</v>
      </c>
      <c r="N914" s="90" t="s">
        <v>2095</v>
      </c>
      <c r="O914" s="41" t="s">
        <v>42</v>
      </c>
      <c r="P914" s="13">
        <v>0</v>
      </c>
      <c r="Q914" s="13">
        <v>0</v>
      </c>
      <c r="R914" s="13">
        <v>0</v>
      </c>
      <c r="S914" s="13">
        <v>1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0</v>
      </c>
      <c r="AA914" s="13">
        <v>0</v>
      </c>
      <c r="AB914" s="13">
        <v>0</v>
      </c>
      <c r="AC914" s="13">
        <v>0</v>
      </c>
      <c r="AD914" s="13">
        <v>0</v>
      </c>
      <c r="AE914" s="13">
        <v>0</v>
      </c>
    </row>
    <row r="915" spans="1:31" ht="31.5" x14ac:dyDescent="0.25">
      <c r="A915" s="15" t="s">
        <v>144</v>
      </c>
      <c r="B915" s="16" t="s">
        <v>1001</v>
      </c>
      <c r="C915" s="14" t="s">
        <v>2307</v>
      </c>
      <c r="D915" s="13">
        <v>0.9</v>
      </c>
      <c r="E915" s="43" t="s">
        <v>110</v>
      </c>
      <c r="F915" s="13">
        <v>0.9</v>
      </c>
      <c r="G915" s="67">
        <v>0</v>
      </c>
      <c r="H915" s="67">
        <v>0</v>
      </c>
      <c r="I915" s="13">
        <v>0.75</v>
      </c>
      <c r="J915" s="13">
        <v>0.15000000000000002</v>
      </c>
      <c r="K915" s="90">
        <v>0.75</v>
      </c>
      <c r="L915" s="61">
        <v>2023</v>
      </c>
      <c r="M915" s="90">
        <v>0.75</v>
      </c>
      <c r="N915" s="43" t="e">
        <f>VLOOKUP(C915,'[1]14 '!$D$16:$O$324,12,FALSE)</f>
        <v>#N/A</v>
      </c>
      <c r="O915" s="41" t="s">
        <v>42</v>
      </c>
      <c r="P915" s="13">
        <v>0</v>
      </c>
      <c r="Q915" s="13">
        <v>0</v>
      </c>
      <c r="R915" s="13">
        <v>0</v>
      </c>
      <c r="S915" s="13">
        <v>3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</row>
    <row r="916" spans="1:31" ht="31.5" x14ac:dyDescent="0.25">
      <c r="A916" s="15" t="s">
        <v>144</v>
      </c>
      <c r="B916" s="16" t="s">
        <v>1002</v>
      </c>
      <c r="C916" s="14" t="s">
        <v>2308</v>
      </c>
      <c r="D916" s="13">
        <v>0.55691166000000003</v>
      </c>
      <c r="E916" s="43" t="s">
        <v>110</v>
      </c>
      <c r="F916" s="13">
        <v>0.55691166000000003</v>
      </c>
      <c r="G916" s="67">
        <v>0</v>
      </c>
      <c r="H916" s="67">
        <v>0</v>
      </c>
      <c r="I916" s="13">
        <v>0.46409305000000001</v>
      </c>
      <c r="J916" s="13">
        <v>9.2818610000000024E-2</v>
      </c>
      <c r="K916" s="90">
        <v>0.46409305000000001</v>
      </c>
      <c r="L916" s="61">
        <v>2027</v>
      </c>
      <c r="M916" s="90">
        <v>0.46409305000000001</v>
      </c>
      <c r="N916" s="43" t="s">
        <v>91</v>
      </c>
      <c r="O916" s="41" t="s">
        <v>42</v>
      </c>
      <c r="P916" s="13">
        <v>0</v>
      </c>
      <c r="Q916" s="13">
        <v>0</v>
      </c>
      <c r="R916" s="13">
        <v>0</v>
      </c>
      <c r="S916" s="13">
        <v>3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  <c r="AC916" s="13">
        <v>0</v>
      </c>
      <c r="AD916" s="13">
        <v>0</v>
      </c>
      <c r="AE916" s="13">
        <v>0</v>
      </c>
    </row>
    <row r="917" spans="1:31" ht="30" customHeight="1" x14ac:dyDescent="0.25">
      <c r="A917" s="15" t="s">
        <v>144</v>
      </c>
      <c r="B917" s="16" t="s">
        <v>1517</v>
      </c>
      <c r="C917" s="14" t="s">
        <v>2359</v>
      </c>
      <c r="D917" s="13">
        <v>0.38804028000000002</v>
      </c>
      <c r="E917" s="43" t="s">
        <v>110</v>
      </c>
      <c r="F917" s="13">
        <v>0.38804028000000002</v>
      </c>
      <c r="G917" s="67">
        <v>0</v>
      </c>
      <c r="H917" s="67">
        <v>0</v>
      </c>
      <c r="I917" s="13">
        <v>0.32336690000000001</v>
      </c>
      <c r="J917" s="13">
        <v>6.4673380000000003E-2</v>
      </c>
      <c r="K917" s="90">
        <v>0.32336690000000001</v>
      </c>
      <c r="L917" s="61">
        <v>2023</v>
      </c>
      <c r="M917" s="90">
        <v>0.32336690000000001</v>
      </c>
      <c r="N917" s="43" t="s">
        <v>91</v>
      </c>
      <c r="O917" s="41" t="s">
        <v>42</v>
      </c>
      <c r="P917" s="13">
        <v>0</v>
      </c>
      <c r="Q917" s="13">
        <v>0</v>
      </c>
      <c r="R917" s="13">
        <v>0</v>
      </c>
      <c r="S917" s="13">
        <v>1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</row>
    <row r="918" spans="1:31" ht="30" customHeight="1" x14ac:dyDescent="0.25">
      <c r="A918" s="15" t="s">
        <v>144</v>
      </c>
      <c r="B918" s="16" t="s">
        <v>1518</v>
      </c>
      <c r="C918" s="14" t="s">
        <v>2360</v>
      </c>
      <c r="D918" s="13">
        <v>0.186133824</v>
      </c>
      <c r="E918" s="43" t="s">
        <v>110</v>
      </c>
      <c r="F918" s="13">
        <v>0.186133824</v>
      </c>
      <c r="G918" s="67">
        <v>0</v>
      </c>
      <c r="H918" s="67">
        <v>0</v>
      </c>
      <c r="I918" s="13">
        <v>0.15511152</v>
      </c>
      <c r="J918" s="13">
        <v>3.1022304000000001E-2</v>
      </c>
      <c r="K918" s="90">
        <v>0.15511152</v>
      </c>
      <c r="L918" s="61">
        <v>2023</v>
      </c>
      <c r="M918" s="90">
        <v>0.15511152</v>
      </c>
      <c r="N918" s="43" t="s">
        <v>91</v>
      </c>
      <c r="O918" s="41" t="s">
        <v>42</v>
      </c>
      <c r="P918" s="13">
        <v>0</v>
      </c>
      <c r="Q918" s="13">
        <v>0</v>
      </c>
      <c r="R918" s="13">
        <v>0</v>
      </c>
      <c r="S918" s="13">
        <v>1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  <c r="AC918" s="13">
        <v>0</v>
      </c>
      <c r="AD918" s="13">
        <v>0</v>
      </c>
      <c r="AE918" s="13">
        <v>0</v>
      </c>
    </row>
    <row r="919" spans="1:31" ht="30" customHeight="1" x14ac:dyDescent="0.25">
      <c r="A919" s="15" t="s">
        <v>144</v>
      </c>
      <c r="B919" s="16" t="s">
        <v>1519</v>
      </c>
      <c r="C919" s="14" t="s">
        <v>2361</v>
      </c>
      <c r="D919" s="13">
        <v>0.58782000000000001</v>
      </c>
      <c r="E919" s="43" t="s">
        <v>110</v>
      </c>
      <c r="F919" s="13">
        <v>0.58782000000000001</v>
      </c>
      <c r="G919" s="67">
        <v>0</v>
      </c>
      <c r="H919" s="67">
        <v>0</v>
      </c>
      <c r="I919" s="13">
        <v>0.48985000000000006</v>
      </c>
      <c r="J919" s="13">
        <v>9.7969999999999946E-2</v>
      </c>
      <c r="K919" s="90">
        <v>0.48985000000000001</v>
      </c>
      <c r="L919" s="61">
        <v>2023</v>
      </c>
      <c r="M919" s="90">
        <v>0.48985000000000001</v>
      </c>
      <c r="N919" s="43" t="s">
        <v>91</v>
      </c>
      <c r="O919" s="41" t="s">
        <v>42</v>
      </c>
      <c r="P919" s="13">
        <v>0</v>
      </c>
      <c r="Q919" s="13">
        <v>0</v>
      </c>
      <c r="R919" s="13">
        <v>0</v>
      </c>
      <c r="S919" s="13">
        <v>1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</row>
    <row r="920" spans="1:31" ht="30" customHeight="1" x14ac:dyDescent="0.25">
      <c r="A920" s="15" t="s">
        <v>144</v>
      </c>
      <c r="B920" s="16" t="s">
        <v>1520</v>
      </c>
      <c r="C920" s="14" t="s">
        <v>2362</v>
      </c>
      <c r="D920" s="13">
        <v>0.221787816</v>
      </c>
      <c r="E920" s="43" t="s">
        <v>110</v>
      </c>
      <c r="F920" s="13">
        <v>0.221787816</v>
      </c>
      <c r="G920" s="67">
        <v>0</v>
      </c>
      <c r="H920" s="67">
        <v>0</v>
      </c>
      <c r="I920" s="13">
        <v>0.18482318</v>
      </c>
      <c r="J920" s="13">
        <v>3.6964635999999995E-2</v>
      </c>
      <c r="K920" s="90">
        <v>0.18482318</v>
      </c>
      <c r="L920" s="61">
        <v>2023</v>
      </c>
      <c r="M920" s="90">
        <v>0.18482318</v>
      </c>
      <c r="N920" s="43" t="s">
        <v>91</v>
      </c>
      <c r="O920" s="41" t="s">
        <v>42</v>
      </c>
      <c r="P920" s="13">
        <v>0</v>
      </c>
      <c r="Q920" s="13">
        <v>0</v>
      </c>
      <c r="R920" s="13">
        <v>0</v>
      </c>
      <c r="S920" s="13">
        <v>1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</row>
    <row r="921" spans="1:31" ht="30" customHeight="1" x14ac:dyDescent="0.25">
      <c r="A921" s="15" t="s">
        <v>144</v>
      </c>
      <c r="B921" s="16" t="s">
        <v>1521</v>
      </c>
      <c r="C921" s="14" t="s">
        <v>2363</v>
      </c>
      <c r="D921" s="13">
        <v>0.39807600000000004</v>
      </c>
      <c r="E921" s="43" t="s">
        <v>110</v>
      </c>
      <c r="F921" s="13">
        <v>0.39807600000000004</v>
      </c>
      <c r="G921" s="67">
        <v>0</v>
      </c>
      <c r="H921" s="67">
        <v>0</v>
      </c>
      <c r="I921" s="13">
        <v>0.33173000000000002</v>
      </c>
      <c r="J921" s="13">
        <v>6.6346000000000016E-2</v>
      </c>
      <c r="K921" s="90">
        <v>0.33173000000000002</v>
      </c>
      <c r="L921" s="61">
        <v>2023</v>
      </c>
      <c r="M921" s="90">
        <v>0.33173000000000002</v>
      </c>
      <c r="N921" s="43" t="s">
        <v>91</v>
      </c>
      <c r="O921" s="41" t="s">
        <v>42</v>
      </c>
      <c r="P921" s="13">
        <v>0</v>
      </c>
      <c r="Q921" s="13">
        <v>0</v>
      </c>
      <c r="R921" s="13">
        <v>0</v>
      </c>
      <c r="S921" s="13">
        <v>1</v>
      </c>
      <c r="T921" s="13">
        <v>0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</row>
    <row r="922" spans="1:31" ht="30" customHeight="1" x14ac:dyDescent="0.25">
      <c r="A922" s="15" t="s">
        <v>144</v>
      </c>
      <c r="B922" s="16" t="s">
        <v>1522</v>
      </c>
      <c r="C922" s="14" t="s">
        <v>2364</v>
      </c>
      <c r="D922" s="13">
        <v>1.3833599999999999</v>
      </c>
      <c r="E922" s="43" t="s">
        <v>110</v>
      </c>
      <c r="F922" s="13">
        <v>1.3833599999999999</v>
      </c>
      <c r="G922" s="67">
        <v>0</v>
      </c>
      <c r="H922" s="67">
        <v>0</v>
      </c>
      <c r="I922" s="13">
        <v>1.1528</v>
      </c>
      <c r="J922" s="13">
        <v>0.23055999999999988</v>
      </c>
      <c r="K922" s="90">
        <v>1.1528</v>
      </c>
      <c r="L922" s="61">
        <v>2023</v>
      </c>
      <c r="M922" s="90">
        <v>1.1528</v>
      </c>
      <c r="N922" s="43" t="s">
        <v>91</v>
      </c>
      <c r="O922" s="41" t="s">
        <v>42</v>
      </c>
      <c r="P922" s="13">
        <v>0</v>
      </c>
      <c r="Q922" s="13">
        <v>0</v>
      </c>
      <c r="R922" s="13">
        <v>0</v>
      </c>
      <c r="S922" s="13">
        <v>1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</row>
    <row r="923" spans="1:31" ht="30" customHeight="1" x14ac:dyDescent="0.25">
      <c r="A923" s="15" t="s">
        <v>144</v>
      </c>
      <c r="B923" s="16" t="s">
        <v>1523</v>
      </c>
      <c r="C923" s="14" t="s">
        <v>2309</v>
      </c>
      <c r="D923" s="13">
        <v>9.7071875639999998</v>
      </c>
      <c r="E923" s="43" t="s">
        <v>110</v>
      </c>
      <c r="F923" s="13">
        <v>9.7071875639999998</v>
      </c>
      <c r="G923" s="67">
        <v>0</v>
      </c>
      <c r="H923" s="67">
        <v>0</v>
      </c>
      <c r="I923" s="13">
        <v>8.0893229699999996</v>
      </c>
      <c r="J923" s="13">
        <v>1.6178645940000003</v>
      </c>
      <c r="K923" s="90">
        <v>8.0893229699999996</v>
      </c>
      <c r="L923" s="61">
        <v>2024</v>
      </c>
      <c r="M923" s="90">
        <v>8.0893229699999996</v>
      </c>
      <c r="N923" s="43" t="s">
        <v>91</v>
      </c>
      <c r="O923" s="41" t="s">
        <v>42</v>
      </c>
      <c r="P923" s="13">
        <v>0</v>
      </c>
      <c r="Q923" s="13">
        <v>0</v>
      </c>
      <c r="R923" s="13">
        <v>0</v>
      </c>
      <c r="S923" s="13">
        <v>1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</row>
    <row r="924" spans="1:31" ht="30" customHeight="1" x14ac:dyDescent="0.25">
      <c r="A924" s="15" t="s">
        <v>144</v>
      </c>
      <c r="B924" s="16" t="s">
        <v>1524</v>
      </c>
      <c r="C924" s="14" t="s">
        <v>2310</v>
      </c>
      <c r="D924" s="13">
        <v>5.2670535000000003</v>
      </c>
      <c r="E924" s="43" t="s">
        <v>110</v>
      </c>
      <c r="F924" s="13">
        <v>5.2670535000000003</v>
      </c>
      <c r="G924" s="67">
        <v>0</v>
      </c>
      <c r="H924" s="67">
        <v>0</v>
      </c>
      <c r="I924" s="13">
        <v>4.3892112500000007</v>
      </c>
      <c r="J924" s="13">
        <v>0.8778422499999996</v>
      </c>
      <c r="K924" s="90">
        <v>4.3892112500000007</v>
      </c>
      <c r="L924" s="61">
        <v>2023</v>
      </c>
      <c r="M924" s="90">
        <v>4.3892112500000007</v>
      </c>
      <c r="N924" s="43" t="s">
        <v>91</v>
      </c>
      <c r="O924" s="41" t="s">
        <v>42</v>
      </c>
      <c r="P924" s="13">
        <v>0</v>
      </c>
      <c r="Q924" s="13">
        <v>0</v>
      </c>
      <c r="R924" s="13">
        <v>0</v>
      </c>
      <c r="S924" s="13">
        <v>1</v>
      </c>
      <c r="T924" s="13">
        <v>0</v>
      </c>
      <c r="U924" s="13">
        <v>0</v>
      </c>
      <c r="V924" s="13">
        <v>0</v>
      </c>
      <c r="W924" s="13">
        <v>0</v>
      </c>
      <c r="X924" s="13">
        <v>0</v>
      </c>
      <c r="Y924" s="13">
        <v>0</v>
      </c>
      <c r="Z924" s="13">
        <v>0</v>
      </c>
      <c r="AA924" s="13">
        <v>0</v>
      </c>
      <c r="AB924" s="13">
        <v>0</v>
      </c>
      <c r="AC924" s="13">
        <v>0</v>
      </c>
      <c r="AD924" s="13">
        <v>0</v>
      </c>
      <c r="AE924" s="13">
        <v>0</v>
      </c>
    </row>
    <row r="925" spans="1:31" ht="30" customHeight="1" x14ac:dyDescent="0.25">
      <c r="A925" s="15" t="s">
        <v>144</v>
      </c>
      <c r="B925" s="16" t="s">
        <v>1525</v>
      </c>
      <c r="C925" s="14" t="s">
        <v>2311</v>
      </c>
      <c r="D925" s="13">
        <v>4.000328412</v>
      </c>
      <c r="E925" s="43" t="s">
        <v>110</v>
      </c>
      <c r="F925" s="13">
        <v>4.000328412</v>
      </c>
      <c r="G925" s="67">
        <v>0</v>
      </c>
      <c r="H925" s="67">
        <v>0</v>
      </c>
      <c r="I925" s="13">
        <v>3.3336070100000001</v>
      </c>
      <c r="J925" s="13">
        <v>0.66672140199999985</v>
      </c>
      <c r="K925" s="90">
        <v>3.3336070100000001</v>
      </c>
      <c r="L925" s="61">
        <v>2024</v>
      </c>
      <c r="M925" s="90">
        <v>3.3336070100000001</v>
      </c>
      <c r="N925" s="43" t="s">
        <v>91</v>
      </c>
      <c r="O925" s="41" t="s">
        <v>42</v>
      </c>
      <c r="P925" s="13">
        <v>0</v>
      </c>
      <c r="Q925" s="13">
        <v>0</v>
      </c>
      <c r="R925" s="13">
        <v>0</v>
      </c>
      <c r="S925" s="13">
        <v>1</v>
      </c>
      <c r="T925" s="13">
        <v>0</v>
      </c>
      <c r="U925" s="13">
        <v>0</v>
      </c>
      <c r="V925" s="13">
        <v>0</v>
      </c>
      <c r="W925" s="13">
        <v>0</v>
      </c>
      <c r="X925" s="13">
        <v>0</v>
      </c>
      <c r="Y925" s="13">
        <v>0</v>
      </c>
      <c r="Z925" s="13">
        <v>0</v>
      </c>
      <c r="AA925" s="13">
        <v>0</v>
      </c>
      <c r="AB925" s="13">
        <v>0</v>
      </c>
      <c r="AC925" s="13">
        <v>0</v>
      </c>
      <c r="AD925" s="13">
        <v>0</v>
      </c>
      <c r="AE925" s="13">
        <v>0</v>
      </c>
    </row>
    <row r="926" spans="1:31" ht="30" customHeight="1" x14ac:dyDescent="0.25">
      <c r="A926" s="15" t="s">
        <v>144</v>
      </c>
      <c r="B926" s="16" t="s">
        <v>1526</v>
      </c>
      <c r="C926" s="14" t="s">
        <v>2312</v>
      </c>
      <c r="D926" s="13">
        <v>0.24677779199999997</v>
      </c>
      <c r="E926" s="43" t="s">
        <v>110</v>
      </c>
      <c r="F926" s="13">
        <v>0.24677779199999997</v>
      </c>
      <c r="G926" s="67">
        <v>0</v>
      </c>
      <c r="H926" s="67">
        <v>0</v>
      </c>
      <c r="I926" s="13">
        <v>0.20564816</v>
      </c>
      <c r="J926" s="13">
        <v>4.1129631999999972E-2</v>
      </c>
      <c r="K926" s="90">
        <v>0.20564816</v>
      </c>
      <c r="L926" s="61">
        <v>2023</v>
      </c>
      <c r="M926" s="90">
        <v>0.20564816</v>
      </c>
      <c r="N926" s="43" t="s">
        <v>90</v>
      </c>
      <c r="O926" s="41" t="s">
        <v>42</v>
      </c>
      <c r="P926" s="13">
        <v>0</v>
      </c>
      <c r="Q926" s="13">
        <v>0</v>
      </c>
      <c r="R926" s="13">
        <v>0</v>
      </c>
      <c r="S926" s="13">
        <v>1</v>
      </c>
      <c r="T926" s="13">
        <v>0</v>
      </c>
      <c r="U926" s="13">
        <v>0</v>
      </c>
      <c r="V926" s="13">
        <v>0</v>
      </c>
      <c r="W926" s="13">
        <v>0</v>
      </c>
      <c r="X926" s="13">
        <v>0</v>
      </c>
      <c r="Y926" s="13">
        <v>0</v>
      </c>
      <c r="Z926" s="13">
        <v>0</v>
      </c>
      <c r="AA926" s="13">
        <v>0</v>
      </c>
      <c r="AB926" s="13">
        <v>0</v>
      </c>
      <c r="AC926" s="13">
        <v>0</v>
      </c>
      <c r="AD926" s="13">
        <v>0</v>
      </c>
      <c r="AE926" s="13">
        <v>0</v>
      </c>
    </row>
    <row r="927" spans="1:31" ht="33" customHeight="1" x14ac:dyDescent="0.25">
      <c r="A927" s="15" t="s">
        <v>144</v>
      </c>
      <c r="B927" s="81" t="s">
        <v>1527</v>
      </c>
      <c r="C927" s="14" t="s">
        <v>2313</v>
      </c>
      <c r="D927" s="13">
        <v>1.9976144279999999</v>
      </c>
      <c r="E927" s="43" t="s">
        <v>110</v>
      </c>
      <c r="F927" s="13">
        <v>1.9976144279999999</v>
      </c>
      <c r="G927" s="67">
        <v>0</v>
      </c>
      <c r="H927" s="67">
        <v>0</v>
      </c>
      <c r="I927" s="13">
        <v>1.6646786899999999</v>
      </c>
      <c r="J927" s="13">
        <v>0.33293573799999998</v>
      </c>
      <c r="K927" s="90">
        <v>1.6646786899999999</v>
      </c>
      <c r="L927" s="61">
        <v>2024</v>
      </c>
      <c r="M927" s="90">
        <v>1.6646786899999999</v>
      </c>
      <c r="N927" s="43" t="s">
        <v>91</v>
      </c>
      <c r="O927" s="41" t="s">
        <v>42</v>
      </c>
      <c r="P927" s="13">
        <v>0</v>
      </c>
      <c r="Q927" s="13">
        <v>0</v>
      </c>
      <c r="R927" s="13">
        <v>0</v>
      </c>
      <c r="S927" s="13">
        <v>1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</row>
    <row r="928" spans="1:31" ht="33" customHeight="1" x14ac:dyDescent="0.25">
      <c r="A928" s="15" t="s">
        <v>144</v>
      </c>
      <c r="B928" s="81" t="s">
        <v>1528</v>
      </c>
      <c r="C928" s="14" t="s">
        <v>2314</v>
      </c>
      <c r="D928" s="13">
        <v>2.087919372</v>
      </c>
      <c r="E928" s="43" t="s">
        <v>110</v>
      </c>
      <c r="F928" s="13">
        <v>2.087919372</v>
      </c>
      <c r="G928" s="67">
        <v>0</v>
      </c>
      <c r="H928" s="67">
        <v>0</v>
      </c>
      <c r="I928" s="13">
        <v>1.73993281</v>
      </c>
      <c r="J928" s="13">
        <v>0.347986562</v>
      </c>
      <c r="K928" s="90">
        <v>1.73993281</v>
      </c>
      <c r="L928" s="61">
        <v>2023</v>
      </c>
      <c r="M928" s="90">
        <v>1.73993281</v>
      </c>
      <c r="N928" s="43" t="s">
        <v>91</v>
      </c>
      <c r="O928" s="41" t="s">
        <v>42</v>
      </c>
      <c r="P928" s="13">
        <v>0</v>
      </c>
      <c r="Q928" s="13">
        <v>0</v>
      </c>
      <c r="R928" s="13">
        <v>0</v>
      </c>
      <c r="S928" s="13">
        <v>1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0</v>
      </c>
      <c r="Z928" s="13">
        <v>0</v>
      </c>
      <c r="AA928" s="13">
        <v>0</v>
      </c>
      <c r="AB928" s="13">
        <v>0</v>
      </c>
      <c r="AC928" s="13">
        <v>0</v>
      </c>
      <c r="AD928" s="13">
        <v>0</v>
      </c>
      <c r="AE928" s="13">
        <v>0</v>
      </c>
    </row>
    <row r="929" spans="1:31" ht="33" customHeight="1" x14ac:dyDescent="0.25">
      <c r="A929" s="15" t="s">
        <v>144</v>
      </c>
      <c r="B929" s="81" t="s">
        <v>1529</v>
      </c>
      <c r="C929" s="14" t="s">
        <v>2315</v>
      </c>
      <c r="D929" s="13">
        <v>1.0081035</v>
      </c>
      <c r="E929" s="43" t="s">
        <v>110</v>
      </c>
      <c r="F929" s="13">
        <v>1.0081035</v>
      </c>
      <c r="G929" s="67">
        <v>0</v>
      </c>
      <c r="H929" s="67">
        <v>0</v>
      </c>
      <c r="I929" s="13">
        <v>0.84008624999999992</v>
      </c>
      <c r="J929" s="13">
        <v>0.16801725000000012</v>
      </c>
      <c r="K929" s="90">
        <v>0.84008624999999992</v>
      </c>
      <c r="L929" s="61">
        <v>2024</v>
      </c>
      <c r="M929" s="90">
        <v>0.84008624999999992</v>
      </c>
      <c r="N929" s="43" t="s">
        <v>91</v>
      </c>
      <c r="O929" s="41" t="s">
        <v>42</v>
      </c>
      <c r="P929" s="13">
        <v>0</v>
      </c>
      <c r="Q929" s="13">
        <v>0</v>
      </c>
      <c r="R929" s="13">
        <v>0</v>
      </c>
      <c r="S929" s="13">
        <v>1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0</v>
      </c>
      <c r="AA929" s="13">
        <v>0</v>
      </c>
      <c r="AB929" s="13">
        <v>0</v>
      </c>
      <c r="AC929" s="13">
        <v>0</v>
      </c>
      <c r="AD929" s="13">
        <v>0</v>
      </c>
      <c r="AE929" s="13">
        <v>0</v>
      </c>
    </row>
    <row r="930" spans="1:31" ht="33" customHeight="1" x14ac:dyDescent="0.25">
      <c r="A930" s="15" t="s">
        <v>144</v>
      </c>
      <c r="B930" s="81" t="s">
        <v>1530</v>
      </c>
      <c r="C930" s="14" t="s">
        <v>2316</v>
      </c>
      <c r="D930" s="13">
        <v>0.86202849600000009</v>
      </c>
      <c r="E930" s="43" t="s">
        <v>110</v>
      </c>
      <c r="F930" s="13">
        <v>0.86202849600000009</v>
      </c>
      <c r="G930" s="67">
        <v>0</v>
      </c>
      <c r="H930" s="67">
        <v>0</v>
      </c>
      <c r="I930" s="13">
        <v>0.71835708000000009</v>
      </c>
      <c r="J930" s="13">
        <v>0.14367141600000002</v>
      </c>
      <c r="K930" s="90">
        <v>0.71835708000000009</v>
      </c>
      <c r="L930" s="61">
        <v>2024</v>
      </c>
      <c r="M930" s="90">
        <v>0.71835708000000009</v>
      </c>
      <c r="N930" s="43" t="s">
        <v>91</v>
      </c>
      <c r="O930" s="41" t="s">
        <v>42</v>
      </c>
      <c r="P930" s="13">
        <v>0</v>
      </c>
      <c r="Q930" s="13">
        <v>0</v>
      </c>
      <c r="R930" s="13">
        <v>0</v>
      </c>
      <c r="S930" s="13">
        <v>3</v>
      </c>
      <c r="T930" s="13">
        <v>0</v>
      </c>
      <c r="U930" s="13">
        <v>0</v>
      </c>
      <c r="V930" s="13">
        <v>0</v>
      </c>
      <c r="W930" s="13">
        <v>0</v>
      </c>
      <c r="X930" s="13">
        <v>0</v>
      </c>
      <c r="Y930" s="13">
        <v>0</v>
      </c>
      <c r="Z930" s="13">
        <v>0</v>
      </c>
      <c r="AA930" s="13">
        <v>0</v>
      </c>
      <c r="AB930" s="13">
        <v>0</v>
      </c>
      <c r="AC930" s="13">
        <v>0</v>
      </c>
      <c r="AD930" s="13">
        <v>0</v>
      </c>
      <c r="AE930" s="13">
        <v>0</v>
      </c>
    </row>
    <row r="931" spans="1:31" ht="33" customHeight="1" x14ac:dyDescent="0.25">
      <c r="A931" s="15" t="s">
        <v>144</v>
      </c>
      <c r="B931" s="81" t="s">
        <v>1531</v>
      </c>
      <c r="C931" s="14" t="s">
        <v>1532</v>
      </c>
      <c r="D931" s="13">
        <v>10.212500003999999</v>
      </c>
      <c r="E931" s="43" t="s">
        <v>110</v>
      </c>
      <c r="F931" s="13">
        <v>10.212500003999999</v>
      </c>
      <c r="G931" s="67">
        <v>0</v>
      </c>
      <c r="H931" s="67">
        <v>0</v>
      </c>
      <c r="I931" s="13">
        <v>8.5104166699999997</v>
      </c>
      <c r="J931" s="13">
        <v>1.7020833339999992</v>
      </c>
      <c r="K931" s="90">
        <v>8.5104166699999997</v>
      </c>
      <c r="L931" s="61">
        <v>2023</v>
      </c>
      <c r="M931" s="90">
        <v>8.5104166699999997</v>
      </c>
      <c r="N931" s="43" t="s">
        <v>91</v>
      </c>
      <c r="O931" s="41" t="s">
        <v>42</v>
      </c>
      <c r="P931" s="13">
        <v>0</v>
      </c>
      <c r="Q931" s="13">
        <v>0</v>
      </c>
      <c r="R931" s="13">
        <v>0</v>
      </c>
      <c r="S931" s="13">
        <v>1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</row>
    <row r="932" spans="1:31" ht="33" customHeight="1" x14ac:dyDescent="0.25">
      <c r="A932" s="15" t="s">
        <v>144</v>
      </c>
      <c r="B932" s="81" t="s">
        <v>1533</v>
      </c>
      <c r="C932" s="14" t="s">
        <v>1534</v>
      </c>
      <c r="D932" s="13">
        <v>11.290871328000001</v>
      </c>
      <c r="E932" s="43" t="s">
        <v>110</v>
      </c>
      <c r="F932" s="13">
        <v>11.290871328000001</v>
      </c>
      <c r="G932" s="67">
        <v>0</v>
      </c>
      <c r="H932" s="67">
        <v>0</v>
      </c>
      <c r="I932" s="13">
        <v>9.4090594400000001</v>
      </c>
      <c r="J932" s="13">
        <v>1.8818118880000014</v>
      </c>
      <c r="K932" s="90">
        <v>9.4090594400000001</v>
      </c>
      <c r="L932" s="61">
        <v>2023</v>
      </c>
      <c r="M932" s="90">
        <v>9.4090594400000001</v>
      </c>
      <c r="N932" s="43" t="s">
        <v>90</v>
      </c>
      <c r="O932" s="41" t="s">
        <v>42</v>
      </c>
      <c r="P932" s="13">
        <v>0</v>
      </c>
      <c r="Q932" s="13">
        <v>0</v>
      </c>
      <c r="R932" s="13">
        <v>0</v>
      </c>
      <c r="S932" s="13">
        <v>1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13">
        <v>0</v>
      </c>
      <c r="AB932" s="13">
        <v>0</v>
      </c>
      <c r="AC932" s="13">
        <v>0</v>
      </c>
      <c r="AD932" s="13">
        <v>0</v>
      </c>
      <c r="AE932" s="13">
        <v>0</v>
      </c>
    </row>
    <row r="933" spans="1:31" ht="33" customHeight="1" x14ac:dyDescent="0.25">
      <c r="A933" s="15" t="s">
        <v>144</v>
      </c>
      <c r="B933" s="81" t="s">
        <v>1535</v>
      </c>
      <c r="C933" s="14" t="s">
        <v>1536</v>
      </c>
      <c r="D933" s="13">
        <v>33.066000000000003</v>
      </c>
      <c r="E933" s="43" t="s">
        <v>110</v>
      </c>
      <c r="F933" s="13">
        <v>33.066000000000003</v>
      </c>
      <c r="G933" s="67">
        <v>0</v>
      </c>
      <c r="H933" s="67">
        <v>0</v>
      </c>
      <c r="I933" s="13">
        <v>27.555</v>
      </c>
      <c r="J933" s="13">
        <v>5.5110000000000028</v>
      </c>
      <c r="K933" s="90">
        <v>27.555</v>
      </c>
      <c r="L933" s="61">
        <v>2023</v>
      </c>
      <c r="M933" s="90">
        <v>27.555</v>
      </c>
      <c r="N933" s="43" t="s">
        <v>90</v>
      </c>
      <c r="O933" s="41" t="s">
        <v>42</v>
      </c>
      <c r="P933" s="13">
        <v>0</v>
      </c>
      <c r="Q933" s="13">
        <v>0</v>
      </c>
      <c r="R933" s="13">
        <v>0</v>
      </c>
      <c r="S933" s="13">
        <v>1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0</v>
      </c>
      <c r="AB933" s="13">
        <v>0</v>
      </c>
      <c r="AC933" s="13">
        <v>0</v>
      </c>
      <c r="AD933" s="13">
        <v>0</v>
      </c>
      <c r="AE933" s="13">
        <v>0</v>
      </c>
    </row>
    <row r="934" spans="1:31" ht="33" customHeight="1" x14ac:dyDescent="0.25">
      <c r="A934" s="15" t="s">
        <v>144</v>
      </c>
      <c r="B934" s="81" t="s">
        <v>1537</v>
      </c>
      <c r="C934" s="14" t="s">
        <v>1538</v>
      </c>
      <c r="D934" s="13">
        <v>1.632438276</v>
      </c>
      <c r="E934" s="43" t="s">
        <v>110</v>
      </c>
      <c r="F934" s="13">
        <v>1.632438276</v>
      </c>
      <c r="G934" s="67">
        <v>0</v>
      </c>
      <c r="H934" s="67">
        <v>0</v>
      </c>
      <c r="I934" s="13">
        <v>1.3603652300000002</v>
      </c>
      <c r="J934" s="13">
        <v>0.27207304599999982</v>
      </c>
      <c r="K934" s="90">
        <v>1.3603652300000002</v>
      </c>
      <c r="L934" s="61">
        <v>2025</v>
      </c>
      <c r="M934" s="90">
        <v>1.3603652300000002</v>
      </c>
      <c r="N934" s="43" t="s">
        <v>2093</v>
      </c>
      <c r="O934" s="41" t="s">
        <v>42</v>
      </c>
      <c r="P934" s="13">
        <v>0</v>
      </c>
      <c r="Q934" s="13">
        <v>0</v>
      </c>
      <c r="R934" s="13">
        <v>0</v>
      </c>
      <c r="S934" s="13">
        <v>20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0</v>
      </c>
      <c r="AA934" s="13">
        <v>0</v>
      </c>
      <c r="AB934" s="13">
        <v>0</v>
      </c>
      <c r="AC934" s="13">
        <v>0</v>
      </c>
      <c r="AD934" s="13">
        <v>0</v>
      </c>
      <c r="AE934" s="13">
        <v>0</v>
      </c>
    </row>
    <row r="935" spans="1:31" ht="33" customHeight="1" x14ac:dyDescent="0.25">
      <c r="A935" s="15" t="s">
        <v>144</v>
      </c>
      <c r="B935" s="81" t="s">
        <v>1539</v>
      </c>
      <c r="C935" s="14" t="s">
        <v>1540</v>
      </c>
      <c r="D935" s="13">
        <v>9.0320000040000004</v>
      </c>
      <c r="E935" s="43" t="s">
        <v>110</v>
      </c>
      <c r="F935" s="13">
        <v>9.0320000040000004</v>
      </c>
      <c r="G935" s="67">
        <v>0</v>
      </c>
      <c r="H935" s="67">
        <v>0</v>
      </c>
      <c r="I935" s="13">
        <v>7.52666667</v>
      </c>
      <c r="J935" s="13">
        <v>1.5053333340000004</v>
      </c>
      <c r="K935" s="90">
        <v>7.52666667</v>
      </c>
      <c r="L935" s="61">
        <v>2023</v>
      </c>
      <c r="M935" s="90">
        <v>7.52666667</v>
      </c>
      <c r="N935" s="43" t="s">
        <v>90</v>
      </c>
      <c r="O935" s="41" t="s">
        <v>42</v>
      </c>
      <c r="P935" s="13">
        <v>0</v>
      </c>
      <c r="Q935" s="13">
        <v>0</v>
      </c>
      <c r="R935" s="13">
        <v>0</v>
      </c>
      <c r="S935" s="13">
        <v>1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</row>
    <row r="936" spans="1:31" ht="33" customHeight="1" x14ac:dyDescent="0.25">
      <c r="A936" s="15" t="s">
        <v>144</v>
      </c>
      <c r="B936" s="81" t="s">
        <v>1541</v>
      </c>
      <c r="C936" s="14" t="s">
        <v>1542</v>
      </c>
      <c r="D936" s="13">
        <v>0.48826771200000002</v>
      </c>
      <c r="E936" s="43" t="s">
        <v>110</v>
      </c>
      <c r="F936" s="13">
        <v>0.48826771200000002</v>
      </c>
      <c r="G936" s="67">
        <v>0</v>
      </c>
      <c r="H936" s="67">
        <v>0</v>
      </c>
      <c r="I936" s="13">
        <v>0.40688976000000004</v>
      </c>
      <c r="J936" s="13">
        <v>8.1377951999999976E-2</v>
      </c>
      <c r="K936" s="90">
        <v>0.40688976000000004</v>
      </c>
      <c r="L936" s="61">
        <v>2023</v>
      </c>
      <c r="M936" s="90">
        <v>0.40688976000000004</v>
      </c>
      <c r="N936" s="43" t="s">
        <v>91</v>
      </c>
      <c r="O936" s="41" t="s">
        <v>42</v>
      </c>
      <c r="P936" s="13">
        <v>0</v>
      </c>
      <c r="Q936" s="13">
        <v>0</v>
      </c>
      <c r="R936" s="13">
        <v>0</v>
      </c>
      <c r="S936" s="13">
        <v>2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</row>
    <row r="937" spans="1:31" ht="33" customHeight="1" x14ac:dyDescent="0.25">
      <c r="A937" s="15" t="s">
        <v>144</v>
      </c>
      <c r="B937" s="81" t="s">
        <v>1543</v>
      </c>
      <c r="C937" s="14" t="s">
        <v>1544</v>
      </c>
      <c r="D937" s="13">
        <v>0.26600000400000001</v>
      </c>
      <c r="E937" s="43" t="s">
        <v>110</v>
      </c>
      <c r="F937" s="13">
        <v>0.26600000400000001</v>
      </c>
      <c r="G937" s="67">
        <v>0</v>
      </c>
      <c r="H937" s="67">
        <v>0</v>
      </c>
      <c r="I937" s="13">
        <v>0.22166667000000001</v>
      </c>
      <c r="J937" s="13">
        <v>4.4333334000000002E-2</v>
      </c>
      <c r="K937" s="90">
        <v>0.22166667000000001</v>
      </c>
      <c r="L937" s="61">
        <v>2023</v>
      </c>
      <c r="M937" s="90">
        <v>0.22166667000000001</v>
      </c>
      <c r="N937" s="43" t="s">
        <v>91</v>
      </c>
      <c r="O937" s="41" t="s">
        <v>42</v>
      </c>
      <c r="P937" s="13">
        <v>0</v>
      </c>
      <c r="Q937" s="13">
        <v>0</v>
      </c>
      <c r="R937" s="13">
        <v>0</v>
      </c>
      <c r="S937" s="13">
        <v>1</v>
      </c>
      <c r="T937" s="13">
        <v>0</v>
      </c>
      <c r="U937" s="13">
        <v>0</v>
      </c>
      <c r="V937" s="13">
        <v>0</v>
      </c>
      <c r="W937" s="13">
        <v>0</v>
      </c>
      <c r="X937" s="13">
        <v>0</v>
      </c>
      <c r="Y937" s="13">
        <v>0</v>
      </c>
      <c r="Z937" s="13">
        <v>0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</row>
    <row r="938" spans="1:31" ht="33" customHeight="1" x14ac:dyDescent="0.25">
      <c r="A938" s="15" t="s">
        <v>144</v>
      </c>
      <c r="B938" s="81" t="s">
        <v>1545</v>
      </c>
      <c r="C938" s="14" t="s">
        <v>1546</v>
      </c>
      <c r="D938" s="13">
        <v>0.8900000039999999</v>
      </c>
      <c r="E938" s="43" t="s">
        <v>110</v>
      </c>
      <c r="F938" s="13">
        <v>0.8900000039999999</v>
      </c>
      <c r="G938" s="67">
        <v>0</v>
      </c>
      <c r="H938" s="67">
        <v>0</v>
      </c>
      <c r="I938" s="13">
        <v>0.74166666999999997</v>
      </c>
      <c r="J938" s="13">
        <v>0.14833333399999993</v>
      </c>
      <c r="K938" s="90">
        <v>0.74166666999999997</v>
      </c>
      <c r="L938" s="61">
        <v>2023</v>
      </c>
      <c r="M938" s="90">
        <v>0.74166666999999997</v>
      </c>
      <c r="N938" s="43" t="s">
        <v>91</v>
      </c>
      <c r="O938" s="41" t="s">
        <v>42</v>
      </c>
      <c r="P938" s="13">
        <v>0</v>
      </c>
      <c r="Q938" s="13">
        <v>0</v>
      </c>
      <c r="R938" s="13">
        <v>0</v>
      </c>
      <c r="S938" s="13">
        <v>1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</row>
    <row r="939" spans="1:31" ht="33" customHeight="1" x14ac:dyDescent="0.25">
      <c r="A939" s="15" t="s">
        <v>144</v>
      </c>
      <c r="B939" s="81" t="s">
        <v>1547</v>
      </c>
      <c r="C939" s="14" t="s">
        <v>1548</v>
      </c>
      <c r="D939" s="13">
        <v>1.4406800999999998</v>
      </c>
      <c r="E939" s="43" t="s">
        <v>110</v>
      </c>
      <c r="F939" s="13">
        <v>1.4406800999999998</v>
      </c>
      <c r="G939" s="67">
        <v>0</v>
      </c>
      <c r="H939" s="67">
        <v>0</v>
      </c>
      <c r="I939" s="13">
        <v>1.2005667499999999</v>
      </c>
      <c r="J939" s="13">
        <v>0.24011334999999989</v>
      </c>
      <c r="K939" s="90">
        <v>1.2005667499999999</v>
      </c>
      <c r="L939" s="61">
        <v>2023</v>
      </c>
      <c r="M939" s="90">
        <v>1.2005667499999999</v>
      </c>
      <c r="N939" s="43" t="s">
        <v>91</v>
      </c>
      <c r="O939" s="41" t="s">
        <v>42</v>
      </c>
      <c r="P939" s="13">
        <v>0</v>
      </c>
      <c r="Q939" s="13">
        <v>0</v>
      </c>
      <c r="R939" s="13">
        <v>0</v>
      </c>
      <c r="S939" s="13">
        <v>1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</row>
    <row r="940" spans="1:31" ht="33" customHeight="1" x14ac:dyDescent="0.25">
      <c r="A940" s="15" t="s">
        <v>144</v>
      </c>
      <c r="B940" s="81" t="s">
        <v>1549</v>
      </c>
      <c r="C940" s="14" t="s">
        <v>1550</v>
      </c>
      <c r="D940" s="13">
        <v>0.26211037199999998</v>
      </c>
      <c r="E940" s="43" t="s">
        <v>110</v>
      </c>
      <c r="F940" s="13">
        <v>0.26211037199999998</v>
      </c>
      <c r="G940" s="67">
        <v>0</v>
      </c>
      <c r="H940" s="67">
        <v>0</v>
      </c>
      <c r="I940" s="13">
        <v>0.21842530999999998</v>
      </c>
      <c r="J940" s="13">
        <v>4.3685061999999997E-2</v>
      </c>
      <c r="K940" s="90">
        <v>0.21842530999999998</v>
      </c>
      <c r="L940" s="61">
        <v>2023</v>
      </c>
      <c r="M940" s="90">
        <v>0.21842530999999998</v>
      </c>
      <c r="N940" s="43" t="s">
        <v>91</v>
      </c>
      <c r="O940" s="41" t="s">
        <v>42</v>
      </c>
      <c r="P940" s="13">
        <v>0</v>
      </c>
      <c r="Q940" s="13">
        <v>0</v>
      </c>
      <c r="R940" s="13">
        <v>0</v>
      </c>
      <c r="S940" s="13">
        <v>1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0</v>
      </c>
      <c r="AA940" s="13">
        <v>0</v>
      </c>
      <c r="AB940" s="13">
        <v>0</v>
      </c>
      <c r="AC940" s="13">
        <v>0</v>
      </c>
      <c r="AD940" s="13">
        <v>0</v>
      </c>
      <c r="AE940" s="13">
        <v>0</v>
      </c>
    </row>
    <row r="941" spans="1:31" ht="33" customHeight="1" x14ac:dyDescent="0.25">
      <c r="A941" s="15" t="s">
        <v>144</v>
      </c>
      <c r="B941" s="81" t="s">
        <v>1551</v>
      </c>
      <c r="C941" s="14" t="s">
        <v>1552</v>
      </c>
      <c r="D941" s="13">
        <v>0.58347297600000003</v>
      </c>
      <c r="E941" s="43" t="s">
        <v>110</v>
      </c>
      <c r="F941" s="13">
        <v>0.58347297600000003</v>
      </c>
      <c r="G941" s="67">
        <v>0</v>
      </c>
      <c r="H941" s="67">
        <v>0</v>
      </c>
      <c r="I941" s="13">
        <v>0.48622747999999999</v>
      </c>
      <c r="J941" s="13">
        <v>9.7245496000000042E-2</v>
      </c>
      <c r="K941" s="90">
        <v>0.48622747999999999</v>
      </c>
      <c r="L941" s="61">
        <v>2023</v>
      </c>
      <c r="M941" s="90">
        <v>0.48622747999999999</v>
      </c>
      <c r="N941" s="43" t="s">
        <v>91</v>
      </c>
      <c r="O941" s="41" t="s">
        <v>42</v>
      </c>
      <c r="P941" s="13">
        <v>0</v>
      </c>
      <c r="Q941" s="13">
        <v>0</v>
      </c>
      <c r="R941" s="13">
        <v>0</v>
      </c>
      <c r="S941" s="13">
        <v>1</v>
      </c>
      <c r="T941" s="13">
        <v>0</v>
      </c>
      <c r="U941" s="13">
        <v>0</v>
      </c>
      <c r="V941" s="13">
        <v>0</v>
      </c>
      <c r="W941" s="13">
        <v>0</v>
      </c>
      <c r="X941" s="13">
        <v>0</v>
      </c>
      <c r="Y941" s="13">
        <v>0</v>
      </c>
      <c r="Z941" s="13">
        <v>0</v>
      </c>
      <c r="AA941" s="13">
        <v>0</v>
      </c>
      <c r="AB941" s="13">
        <v>0</v>
      </c>
      <c r="AC941" s="13">
        <v>0</v>
      </c>
      <c r="AD941" s="13">
        <v>0</v>
      </c>
      <c r="AE941" s="13">
        <v>0</v>
      </c>
    </row>
    <row r="942" spans="1:31" ht="33" customHeight="1" x14ac:dyDescent="0.25">
      <c r="A942" s="15" t="s">
        <v>144</v>
      </c>
      <c r="B942" s="81" t="s">
        <v>1553</v>
      </c>
      <c r="C942" s="14" t="s">
        <v>1554</v>
      </c>
      <c r="D942" s="13">
        <v>1.8179908920000001</v>
      </c>
      <c r="E942" s="43" t="s">
        <v>110</v>
      </c>
      <c r="F942" s="13">
        <v>1.8179908920000001</v>
      </c>
      <c r="G942" s="67">
        <v>0</v>
      </c>
      <c r="H942" s="67">
        <v>0</v>
      </c>
      <c r="I942" s="13">
        <v>1.5149924100000001</v>
      </c>
      <c r="J942" s="13">
        <v>0.30299848200000001</v>
      </c>
      <c r="K942" s="90">
        <v>1.5149924100000001</v>
      </c>
      <c r="L942" s="61">
        <v>2023</v>
      </c>
      <c r="M942" s="90">
        <v>1.5149924100000001</v>
      </c>
      <c r="N942" s="43" t="s">
        <v>91</v>
      </c>
      <c r="O942" s="41" t="s">
        <v>42</v>
      </c>
      <c r="P942" s="13">
        <v>0</v>
      </c>
      <c r="Q942" s="13">
        <v>0</v>
      </c>
      <c r="R942" s="13">
        <v>0</v>
      </c>
      <c r="S942" s="13">
        <v>1</v>
      </c>
      <c r="T942" s="13">
        <v>0</v>
      </c>
      <c r="U942" s="13">
        <v>0</v>
      </c>
      <c r="V942" s="13">
        <v>0</v>
      </c>
      <c r="W942" s="13">
        <v>0</v>
      </c>
      <c r="X942" s="13">
        <v>0</v>
      </c>
      <c r="Y942" s="13">
        <v>0</v>
      </c>
      <c r="Z942" s="13">
        <v>0</v>
      </c>
      <c r="AA942" s="13">
        <v>0</v>
      </c>
      <c r="AB942" s="13">
        <v>0</v>
      </c>
      <c r="AC942" s="13">
        <v>0</v>
      </c>
      <c r="AD942" s="13">
        <v>0</v>
      </c>
      <c r="AE942" s="13">
        <v>0</v>
      </c>
    </row>
    <row r="943" spans="1:31" ht="33" customHeight="1" x14ac:dyDescent="0.25">
      <c r="A943" s="15" t="s">
        <v>144</v>
      </c>
      <c r="B943" s="81" t="s">
        <v>1555</v>
      </c>
      <c r="C943" s="14" t="s">
        <v>1556</v>
      </c>
      <c r="D943" s="13">
        <v>0.17366583599999999</v>
      </c>
      <c r="E943" s="43" t="s">
        <v>110</v>
      </c>
      <c r="F943" s="13">
        <v>0.17366583599999999</v>
      </c>
      <c r="G943" s="67">
        <v>0</v>
      </c>
      <c r="H943" s="67">
        <v>0</v>
      </c>
      <c r="I943" s="13">
        <v>0.14472153000000001</v>
      </c>
      <c r="J943" s="13">
        <v>2.8944305999999975E-2</v>
      </c>
      <c r="K943" s="90">
        <v>0.14472153000000001</v>
      </c>
      <c r="L943" s="61">
        <v>2024</v>
      </c>
      <c r="M943" s="90">
        <v>0.14472153000000001</v>
      </c>
      <c r="N943" s="43" t="s">
        <v>91</v>
      </c>
      <c r="O943" s="41" t="s">
        <v>42</v>
      </c>
      <c r="P943" s="13">
        <v>0</v>
      </c>
      <c r="Q943" s="13">
        <v>0</v>
      </c>
      <c r="R943" s="13">
        <v>0</v>
      </c>
      <c r="S943" s="13">
        <v>1</v>
      </c>
      <c r="T943" s="13">
        <v>0</v>
      </c>
      <c r="U943" s="13">
        <v>0</v>
      </c>
      <c r="V943" s="13">
        <v>0</v>
      </c>
      <c r="W943" s="13">
        <v>0</v>
      </c>
      <c r="X943" s="13">
        <v>0</v>
      </c>
      <c r="Y943" s="13">
        <v>0</v>
      </c>
      <c r="Z943" s="13">
        <v>0</v>
      </c>
      <c r="AA943" s="13">
        <v>0</v>
      </c>
      <c r="AB943" s="13">
        <v>0</v>
      </c>
      <c r="AC943" s="13">
        <v>0</v>
      </c>
      <c r="AD943" s="13">
        <v>0</v>
      </c>
      <c r="AE943" s="13">
        <v>0</v>
      </c>
    </row>
    <row r="944" spans="1:31" ht="33" customHeight="1" x14ac:dyDescent="0.25">
      <c r="A944" s="15" t="s">
        <v>144</v>
      </c>
      <c r="B944" s="81" t="s">
        <v>1557</v>
      </c>
      <c r="C944" s="14" t="s">
        <v>1558</v>
      </c>
      <c r="D944" s="13">
        <v>0.25986262799999998</v>
      </c>
      <c r="E944" s="43" t="s">
        <v>110</v>
      </c>
      <c r="F944" s="13">
        <v>0.25986262799999998</v>
      </c>
      <c r="G944" s="67">
        <v>0</v>
      </c>
      <c r="H944" s="67">
        <v>0</v>
      </c>
      <c r="I944" s="13">
        <v>0.21655219000000001</v>
      </c>
      <c r="J944" s="13">
        <v>4.3310437999999979E-2</v>
      </c>
      <c r="K944" s="90">
        <v>0.21655219000000001</v>
      </c>
      <c r="L944" s="61">
        <v>2024</v>
      </c>
      <c r="M944" s="90">
        <v>0.21655219000000001</v>
      </c>
      <c r="N944" s="43" t="s">
        <v>90</v>
      </c>
      <c r="O944" s="41" t="s">
        <v>42</v>
      </c>
      <c r="P944" s="13">
        <v>0</v>
      </c>
      <c r="Q944" s="13">
        <v>0</v>
      </c>
      <c r="R944" s="13">
        <v>0</v>
      </c>
      <c r="S944" s="13">
        <v>1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0</v>
      </c>
      <c r="Z944" s="13">
        <v>0</v>
      </c>
      <c r="AA944" s="13">
        <v>0</v>
      </c>
      <c r="AB944" s="13">
        <v>0</v>
      </c>
      <c r="AC944" s="13">
        <v>0</v>
      </c>
      <c r="AD944" s="13">
        <v>0</v>
      </c>
      <c r="AE944" s="13">
        <v>0</v>
      </c>
    </row>
    <row r="945" spans="1:31" ht="33" customHeight="1" x14ac:dyDescent="0.25">
      <c r="A945" s="15" t="s">
        <v>144</v>
      </c>
      <c r="B945" s="81" t="s">
        <v>1559</v>
      </c>
      <c r="C945" s="14" t="s">
        <v>1560</v>
      </c>
      <c r="D945" s="13">
        <v>0.56227461600000006</v>
      </c>
      <c r="E945" s="43" t="s">
        <v>110</v>
      </c>
      <c r="F945" s="13">
        <v>0.56227461600000006</v>
      </c>
      <c r="G945" s="67">
        <v>0</v>
      </c>
      <c r="H945" s="67">
        <v>0</v>
      </c>
      <c r="I945" s="13">
        <v>0.46856218000000005</v>
      </c>
      <c r="J945" s="13">
        <v>9.371243600000001E-2</v>
      </c>
      <c r="K945" s="90">
        <v>0.46856217999999999</v>
      </c>
      <c r="L945" s="61">
        <v>2024</v>
      </c>
      <c r="M945" s="90">
        <v>0.46856217999999999</v>
      </c>
      <c r="N945" s="43" t="s">
        <v>91</v>
      </c>
      <c r="O945" s="41" t="s">
        <v>42</v>
      </c>
      <c r="P945" s="13">
        <v>0</v>
      </c>
      <c r="Q945" s="13">
        <v>0</v>
      </c>
      <c r="R945" s="13">
        <v>0</v>
      </c>
      <c r="S945" s="13">
        <v>1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0</v>
      </c>
      <c r="AA945" s="13">
        <v>0</v>
      </c>
      <c r="AB945" s="13">
        <v>0</v>
      </c>
      <c r="AC945" s="13">
        <v>0</v>
      </c>
      <c r="AD945" s="13">
        <v>0</v>
      </c>
      <c r="AE945" s="13">
        <v>0</v>
      </c>
    </row>
    <row r="946" spans="1:31" ht="33" customHeight="1" x14ac:dyDescent="0.25">
      <c r="A946" s="15" t="s">
        <v>144</v>
      </c>
      <c r="B946" s="81" t="s">
        <v>1561</v>
      </c>
      <c r="C946" s="14" t="s">
        <v>1562</v>
      </c>
      <c r="D946" s="13">
        <v>0.45411958800000002</v>
      </c>
      <c r="E946" s="43" t="s">
        <v>110</v>
      </c>
      <c r="F946" s="13">
        <v>0.45411958800000002</v>
      </c>
      <c r="G946" s="67">
        <v>0</v>
      </c>
      <c r="H946" s="67">
        <v>0</v>
      </c>
      <c r="I946" s="13">
        <v>0.37843299000000002</v>
      </c>
      <c r="J946" s="13">
        <v>7.5686597999999994E-2</v>
      </c>
      <c r="K946" s="90">
        <v>0.37843299000000002</v>
      </c>
      <c r="L946" s="61">
        <v>2023</v>
      </c>
      <c r="M946" s="90">
        <v>0.37843299000000002</v>
      </c>
      <c r="N946" s="43" t="s">
        <v>91</v>
      </c>
      <c r="O946" s="41" t="s">
        <v>42</v>
      </c>
      <c r="P946" s="13">
        <v>0</v>
      </c>
      <c r="Q946" s="13">
        <v>0</v>
      </c>
      <c r="R946" s="13">
        <v>0</v>
      </c>
      <c r="S946" s="13">
        <v>3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13">
        <v>0</v>
      </c>
      <c r="AA946" s="13">
        <v>0</v>
      </c>
      <c r="AB946" s="13">
        <v>0</v>
      </c>
      <c r="AC946" s="13">
        <v>0</v>
      </c>
      <c r="AD946" s="13">
        <v>0</v>
      </c>
      <c r="AE946" s="13">
        <v>0</v>
      </c>
    </row>
    <row r="947" spans="1:31" ht="33" customHeight="1" x14ac:dyDescent="0.25">
      <c r="A947" s="15" t="s">
        <v>144</v>
      </c>
      <c r="B947" s="81" t="s">
        <v>1563</v>
      </c>
      <c r="C947" s="14" t="s">
        <v>1564</v>
      </c>
      <c r="D947" s="13">
        <v>4.9811975999999998</v>
      </c>
      <c r="E947" s="43" t="s">
        <v>110</v>
      </c>
      <c r="F947" s="13">
        <v>4.9811975999999998</v>
      </c>
      <c r="G947" s="67">
        <v>0</v>
      </c>
      <c r="H947" s="67">
        <v>0</v>
      </c>
      <c r="I947" s="13">
        <v>4.1509979999999995</v>
      </c>
      <c r="J947" s="13">
        <v>0.83019960000000026</v>
      </c>
      <c r="K947" s="90">
        <v>4.1509979999999995</v>
      </c>
      <c r="L947" s="61">
        <v>2023</v>
      </c>
      <c r="M947" s="90">
        <v>4.1509979999999995</v>
      </c>
      <c r="N947" s="43" t="s">
        <v>91</v>
      </c>
      <c r="O947" s="41" t="s">
        <v>42</v>
      </c>
      <c r="P947" s="13">
        <v>0</v>
      </c>
      <c r="Q947" s="13">
        <v>0</v>
      </c>
      <c r="R947" s="13">
        <v>0</v>
      </c>
      <c r="S947" s="13">
        <v>6</v>
      </c>
      <c r="T947" s="13">
        <v>0</v>
      </c>
      <c r="U947" s="13">
        <v>0</v>
      </c>
      <c r="V947" s="13">
        <v>0</v>
      </c>
      <c r="W947" s="13">
        <v>0</v>
      </c>
      <c r="X947" s="13">
        <v>0</v>
      </c>
      <c r="Y947" s="13">
        <v>0</v>
      </c>
      <c r="Z947" s="13">
        <v>0</v>
      </c>
      <c r="AA947" s="13">
        <v>0</v>
      </c>
      <c r="AB947" s="13">
        <v>0</v>
      </c>
      <c r="AC947" s="13">
        <v>0</v>
      </c>
      <c r="AD947" s="13">
        <v>0</v>
      </c>
      <c r="AE947" s="13">
        <v>0</v>
      </c>
    </row>
    <row r="948" spans="1:31" ht="33" customHeight="1" x14ac:dyDescent="0.25">
      <c r="A948" s="15" t="s">
        <v>144</v>
      </c>
      <c r="B948" s="81" t="s">
        <v>1565</v>
      </c>
      <c r="C948" s="14" t="s">
        <v>1566</v>
      </c>
      <c r="D948" s="13">
        <v>4.4024863920000001</v>
      </c>
      <c r="E948" s="43" t="s">
        <v>110</v>
      </c>
      <c r="F948" s="13">
        <v>4.4024863920000001</v>
      </c>
      <c r="G948" s="67">
        <v>0</v>
      </c>
      <c r="H948" s="67">
        <v>0</v>
      </c>
      <c r="I948" s="13">
        <v>3.6687386599999998</v>
      </c>
      <c r="J948" s="13">
        <v>0.73374773200000032</v>
      </c>
      <c r="K948" s="90">
        <v>3.6687386599999998</v>
      </c>
      <c r="L948" s="61">
        <v>2023</v>
      </c>
      <c r="M948" s="90">
        <v>3.6687386599999998</v>
      </c>
      <c r="N948" s="43" t="s">
        <v>91</v>
      </c>
      <c r="O948" s="41" t="s">
        <v>42</v>
      </c>
      <c r="P948" s="13">
        <v>0</v>
      </c>
      <c r="Q948" s="13">
        <v>0</v>
      </c>
      <c r="R948" s="13">
        <v>0</v>
      </c>
      <c r="S948" s="13">
        <v>2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13">
        <v>0</v>
      </c>
      <c r="AA948" s="13">
        <v>0</v>
      </c>
      <c r="AB948" s="13">
        <v>0</v>
      </c>
      <c r="AC948" s="13">
        <v>0</v>
      </c>
      <c r="AD948" s="13">
        <v>0</v>
      </c>
      <c r="AE948" s="13">
        <v>0</v>
      </c>
    </row>
    <row r="949" spans="1:31" ht="112.5" customHeight="1" x14ac:dyDescent="0.25">
      <c r="A949" s="15" t="s">
        <v>144</v>
      </c>
      <c r="B949" s="20" t="s">
        <v>295</v>
      </c>
      <c r="C949" s="23" t="s">
        <v>296</v>
      </c>
      <c r="D949" s="13">
        <v>114.3514</v>
      </c>
      <c r="E949" s="43" t="s">
        <v>2076</v>
      </c>
      <c r="F949" s="13">
        <v>114.3514</v>
      </c>
      <c r="G949" s="67">
        <v>0</v>
      </c>
      <c r="H949" s="67">
        <v>0</v>
      </c>
      <c r="I949" s="13">
        <v>3.3250000000000002</v>
      </c>
      <c r="J949" s="13">
        <v>111.0264</v>
      </c>
      <c r="K949" s="90">
        <v>95.296400000000006</v>
      </c>
      <c r="L949" s="42">
        <v>2022</v>
      </c>
      <c r="M949" s="90">
        <v>0</v>
      </c>
      <c r="N949" s="43" t="s">
        <v>295</v>
      </c>
      <c r="O949" s="41" t="s">
        <v>42</v>
      </c>
      <c r="P949" s="13">
        <v>0</v>
      </c>
      <c r="Q949" s="13">
        <v>0</v>
      </c>
      <c r="R949" s="13">
        <v>0</v>
      </c>
      <c r="S949" s="13">
        <v>0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0</v>
      </c>
      <c r="AA949" s="13">
        <v>0</v>
      </c>
      <c r="AB949" s="13">
        <v>0</v>
      </c>
      <c r="AC949" s="13">
        <v>0</v>
      </c>
      <c r="AD949" s="13">
        <v>0</v>
      </c>
      <c r="AE949" s="13">
        <v>0</v>
      </c>
    </row>
    <row r="950" spans="1:31" ht="112.5" customHeight="1" x14ac:dyDescent="0.25">
      <c r="A950" s="15" t="s">
        <v>144</v>
      </c>
      <c r="B950" s="21" t="s">
        <v>797</v>
      </c>
      <c r="C950" s="23" t="s">
        <v>798</v>
      </c>
      <c r="D950" s="13">
        <v>108</v>
      </c>
      <c r="E950" s="43" t="s">
        <v>110</v>
      </c>
      <c r="F950" s="13">
        <v>108</v>
      </c>
      <c r="G950" s="67">
        <v>0</v>
      </c>
      <c r="H950" s="67">
        <v>0</v>
      </c>
      <c r="I950" s="13">
        <v>90</v>
      </c>
      <c r="J950" s="13">
        <v>18</v>
      </c>
      <c r="K950" s="90">
        <v>90</v>
      </c>
      <c r="L950" s="42">
        <v>2023</v>
      </c>
      <c r="M950" s="90">
        <v>90</v>
      </c>
      <c r="N950" s="43" t="s">
        <v>808</v>
      </c>
      <c r="O950" s="41" t="s">
        <v>42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</row>
    <row r="951" spans="1:31" ht="112.5" customHeight="1" x14ac:dyDescent="0.25">
      <c r="A951" s="15" t="s">
        <v>144</v>
      </c>
      <c r="B951" s="21" t="s">
        <v>1003</v>
      </c>
      <c r="C951" s="23" t="s">
        <v>2317</v>
      </c>
      <c r="D951" s="13">
        <v>21.474391670784001</v>
      </c>
      <c r="E951" s="43" t="s">
        <v>110</v>
      </c>
      <c r="F951" s="13">
        <v>21.474391670784001</v>
      </c>
      <c r="G951" s="67">
        <v>0</v>
      </c>
      <c r="H951" s="67">
        <v>0</v>
      </c>
      <c r="I951" s="13">
        <v>17.895326392319998</v>
      </c>
      <c r="J951" s="13">
        <v>3.5790652784640038</v>
      </c>
      <c r="K951" s="90">
        <v>17.895326392319998</v>
      </c>
      <c r="L951" s="61">
        <v>2026</v>
      </c>
      <c r="M951" s="90">
        <v>17.895326392320001</v>
      </c>
      <c r="N951" s="43" t="s">
        <v>1153</v>
      </c>
      <c r="O951" s="41" t="s">
        <v>42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3">
        <v>0</v>
      </c>
      <c r="W951" s="13">
        <v>0</v>
      </c>
      <c r="X951" s="13">
        <v>0</v>
      </c>
      <c r="Y951" s="13">
        <v>0</v>
      </c>
      <c r="Z951" s="13">
        <v>0</v>
      </c>
      <c r="AA951" s="13">
        <v>0</v>
      </c>
      <c r="AB951" s="13">
        <v>0</v>
      </c>
      <c r="AC951" s="13">
        <v>0</v>
      </c>
      <c r="AD951" s="13">
        <v>0</v>
      </c>
      <c r="AE951" s="13">
        <v>0</v>
      </c>
    </row>
    <row r="952" spans="1:31" s="58" customFormat="1" ht="37.5" customHeight="1" x14ac:dyDescent="0.25">
      <c r="A952" s="2" t="s">
        <v>145</v>
      </c>
      <c r="B952" s="1" t="s">
        <v>95</v>
      </c>
      <c r="C952" s="3" t="s">
        <v>41</v>
      </c>
      <c r="D952" s="68">
        <f>D953+D959+D960</f>
        <v>940.34245901059489</v>
      </c>
      <c r="E952" s="40" t="s">
        <v>42</v>
      </c>
      <c r="F952" s="68">
        <f t="shared" ref="F952:K952" si="47">F953+F959+F960</f>
        <v>849.32896656059506</v>
      </c>
      <c r="G952" s="68">
        <f t="shared" si="47"/>
        <v>0</v>
      </c>
      <c r="H952" s="68">
        <f t="shared" si="47"/>
        <v>0</v>
      </c>
      <c r="I952" s="68">
        <f t="shared" si="47"/>
        <v>418.72417400382909</v>
      </c>
      <c r="J952" s="68">
        <f t="shared" si="47"/>
        <v>430.6047925567658</v>
      </c>
      <c r="K952" s="69">
        <f t="shared" si="47"/>
        <v>707.88282421382905</v>
      </c>
      <c r="L952" s="53" t="s">
        <v>42</v>
      </c>
      <c r="M952" s="69">
        <f>M953+M959+M960</f>
        <v>596.14391611382916</v>
      </c>
      <c r="N952" s="40" t="s">
        <v>42</v>
      </c>
      <c r="O952" s="36" t="s">
        <v>42</v>
      </c>
      <c r="P952" s="52">
        <f t="shared" ref="P952:AE952" si="48">P953+P959+P960</f>
        <v>0</v>
      </c>
      <c r="Q952" s="52">
        <f t="shared" si="48"/>
        <v>0</v>
      </c>
      <c r="R952" s="52">
        <f t="shared" si="48"/>
        <v>0</v>
      </c>
      <c r="S952" s="4">
        <f t="shared" si="48"/>
        <v>212</v>
      </c>
      <c r="T952" s="52">
        <f t="shared" si="48"/>
        <v>0</v>
      </c>
      <c r="U952" s="52">
        <f t="shared" si="48"/>
        <v>7.5</v>
      </c>
      <c r="V952" s="52">
        <f t="shared" si="48"/>
        <v>0</v>
      </c>
      <c r="W952" s="52">
        <f t="shared" si="48"/>
        <v>0</v>
      </c>
      <c r="X952" s="52">
        <f t="shared" si="48"/>
        <v>0</v>
      </c>
      <c r="Y952" s="52">
        <f t="shared" si="48"/>
        <v>0</v>
      </c>
      <c r="Z952" s="52">
        <f t="shared" si="48"/>
        <v>0</v>
      </c>
      <c r="AA952" s="52">
        <f t="shared" si="48"/>
        <v>0</v>
      </c>
      <c r="AB952" s="52">
        <f t="shared" si="48"/>
        <v>0</v>
      </c>
      <c r="AC952" s="52">
        <f t="shared" si="48"/>
        <v>0</v>
      </c>
      <c r="AD952" s="52">
        <f t="shared" si="48"/>
        <v>0</v>
      </c>
      <c r="AE952" s="52">
        <f t="shared" si="48"/>
        <v>0</v>
      </c>
    </row>
    <row r="953" spans="1:31" s="58" customFormat="1" ht="37.5" customHeight="1" x14ac:dyDescent="0.25">
      <c r="A953" s="2" t="s">
        <v>146</v>
      </c>
      <c r="B953" s="1" t="s">
        <v>43</v>
      </c>
      <c r="C953" s="9" t="s">
        <v>41</v>
      </c>
      <c r="D953" s="68">
        <f t="shared" ref="D953:F953" si="49">D954+D955+D956+D957</f>
        <v>187.9873</v>
      </c>
      <c r="E953" s="40" t="s">
        <v>42</v>
      </c>
      <c r="F953" s="68">
        <f t="shared" si="49"/>
        <v>187.56</v>
      </c>
      <c r="G953" s="68">
        <f t="shared" ref="G953:H953" si="50">G954+G955+G956+G957</f>
        <v>0</v>
      </c>
      <c r="H953" s="68">
        <f t="shared" si="50"/>
        <v>0</v>
      </c>
      <c r="I953" s="68">
        <f t="shared" ref="I953" si="51">I954+I955+I956+I957</f>
        <v>0</v>
      </c>
      <c r="J953" s="68">
        <f t="shared" ref="J953" si="52">J954+J955+J956+J957</f>
        <v>187.56</v>
      </c>
      <c r="K953" s="69">
        <f t="shared" ref="K953" si="53">K954+K955+K956+K957</f>
        <v>156.30000000000001</v>
      </c>
      <c r="L953" s="53" t="s">
        <v>42</v>
      </c>
      <c r="M953" s="69">
        <f>M954+M955+M956+M957</f>
        <v>157.02440000000001</v>
      </c>
      <c r="N953" s="40" t="s">
        <v>42</v>
      </c>
      <c r="O953" s="36" t="s">
        <v>42</v>
      </c>
      <c r="P953" s="52">
        <f t="shared" ref="P953:AE953" si="54">P954+P955+P956+P957</f>
        <v>0</v>
      </c>
      <c r="Q953" s="52">
        <f t="shared" si="54"/>
        <v>0</v>
      </c>
      <c r="R953" s="52">
        <f t="shared" si="54"/>
        <v>0</v>
      </c>
      <c r="S953" s="4">
        <f t="shared" si="54"/>
        <v>0</v>
      </c>
      <c r="T953" s="52">
        <f t="shared" si="54"/>
        <v>0</v>
      </c>
      <c r="U953" s="52">
        <f t="shared" si="54"/>
        <v>7.5</v>
      </c>
      <c r="V953" s="52">
        <f t="shared" si="54"/>
        <v>0</v>
      </c>
      <c r="W953" s="52">
        <f t="shared" si="54"/>
        <v>0</v>
      </c>
      <c r="X953" s="52">
        <f t="shared" si="54"/>
        <v>0</v>
      </c>
      <c r="Y953" s="52">
        <f t="shared" si="54"/>
        <v>0</v>
      </c>
      <c r="Z953" s="52">
        <f t="shared" si="54"/>
        <v>0</v>
      </c>
      <c r="AA953" s="52">
        <f t="shared" si="54"/>
        <v>0</v>
      </c>
      <c r="AB953" s="52">
        <f t="shared" si="54"/>
        <v>0</v>
      </c>
      <c r="AC953" s="52">
        <f t="shared" si="54"/>
        <v>0</v>
      </c>
      <c r="AD953" s="52">
        <f t="shared" si="54"/>
        <v>0</v>
      </c>
      <c r="AE953" s="52">
        <f t="shared" si="54"/>
        <v>0</v>
      </c>
    </row>
    <row r="954" spans="1:31" s="57" customFormat="1" ht="37.5" customHeight="1" x14ac:dyDescent="0.25">
      <c r="A954" s="2" t="s">
        <v>147</v>
      </c>
      <c r="B954" s="1" t="s">
        <v>44</v>
      </c>
      <c r="C954" s="9" t="s">
        <v>41</v>
      </c>
      <c r="D954" s="68">
        <v>0</v>
      </c>
      <c r="E954" s="40" t="s">
        <v>42</v>
      </c>
      <c r="F954" s="68">
        <v>0</v>
      </c>
      <c r="G954" s="68">
        <v>0</v>
      </c>
      <c r="H954" s="68">
        <v>0</v>
      </c>
      <c r="I954" s="68">
        <v>0</v>
      </c>
      <c r="J954" s="68">
        <v>0</v>
      </c>
      <c r="K954" s="69">
        <v>0</v>
      </c>
      <c r="L954" s="53" t="s">
        <v>42</v>
      </c>
      <c r="M954" s="69">
        <v>0</v>
      </c>
      <c r="N954" s="40" t="s">
        <v>42</v>
      </c>
      <c r="O954" s="36" t="s">
        <v>42</v>
      </c>
      <c r="P954" s="52">
        <v>0</v>
      </c>
      <c r="Q954" s="52">
        <v>0</v>
      </c>
      <c r="R954" s="52">
        <v>0</v>
      </c>
      <c r="S954" s="4">
        <v>0</v>
      </c>
      <c r="T954" s="52">
        <v>0</v>
      </c>
      <c r="U954" s="52">
        <v>0</v>
      </c>
      <c r="V954" s="52">
        <v>0</v>
      </c>
      <c r="W954" s="52">
        <v>0</v>
      </c>
      <c r="X954" s="52">
        <v>0</v>
      </c>
      <c r="Y954" s="52">
        <v>0</v>
      </c>
      <c r="Z954" s="52">
        <v>0</v>
      </c>
      <c r="AA954" s="52">
        <v>0</v>
      </c>
      <c r="AB954" s="52">
        <v>0</v>
      </c>
      <c r="AC954" s="52">
        <v>0</v>
      </c>
      <c r="AD954" s="52">
        <v>0</v>
      </c>
      <c r="AE954" s="52">
        <v>0</v>
      </c>
    </row>
    <row r="955" spans="1:31" s="57" customFormat="1" ht="37.5" customHeight="1" x14ac:dyDescent="0.25">
      <c r="A955" s="2" t="s">
        <v>148</v>
      </c>
      <c r="B955" s="1" t="s">
        <v>45</v>
      </c>
      <c r="C955" s="9" t="s">
        <v>41</v>
      </c>
      <c r="D955" s="68">
        <v>0</v>
      </c>
      <c r="E955" s="40" t="s">
        <v>42</v>
      </c>
      <c r="F955" s="68">
        <v>0</v>
      </c>
      <c r="G955" s="68">
        <v>0</v>
      </c>
      <c r="H955" s="68">
        <v>0</v>
      </c>
      <c r="I955" s="68">
        <v>0</v>
      </c>
      <c r="J955" s="68">
        <v>0</v>
      </c>
      <c r="K955" s="69">
        <v>0</v>
      </c>
      <c r="L955" s="53" t="s">
        <v>42</v>
      </c>
      <c r="M955" s="69">
        <v>0</v>
      </c>
      <c r="N955" s="40" t="s">
        <v>42</v>
      </c>
      <c r="O955" s="36" t="s">
        <v>42</v>
      </c>
      <c r="P955" s="52">
        <v>0</v>
      </c>
      <c r="Q955" s="52">
        <v>0</v>
      </c>
      <c r="R955" s="52">
        <v>0</v>
      </c>
      <c r="S955" s="4">
        <v>0</v>
      </c>
      <c r="T955" s="52">
        <v>0</v>
      </c>
      <c r="U955" s="52">
        <v>0</v>
      </c>
      <c r="V955" s="52">
        <v>0</v>
      </c>
      <c r="W955" s="52">
        <v>0</v>
      </c>
      <c r="X955" s="52">
        <v>0</v>
      </c>
      <c r="Y955" s="52">
        <v>0</v>
      </c>
      <c r="Z955" s="52">
        <v>0</v>
      </c>
      <c r="AA955" s="52">
        <v>0</v>
      </c>
      <c r="AB955" s="52">
        <v>0</v>
      </c>
      <c r="AC955" s="52">
        <v>0</v>
      </c>
      <c r="AD955" s="52">
        <v>0</v>
      </c>
      <c r="AE955" s="52">
        <v>0</v>
      </c>
    </row>
    <row r="956" spans="1:31" s="57" customFormat="1" ht="37.5" customHeight="1" x14ac:dyDescent="0.25">
      <c r="A956" s="2" t="s">
        <v>149</v>
      </c>
      <c r="B956" s="1" t="s">
        <v>47</v>
      </c>
      <c r="C956" s="9" t="s">
        <v>41</v>
      </c>
      <c r="D956" s="68">
        <v>0</v>
      </c>
      <c r="E956" s="40" t="s">
        <v>42</v>
      </c>
      <c r="F956" s="68">
        <v>0</v>
      </c>
      <c r="G956" s="68">
        <v>0</v>
      </c>
      <c r="H956" s="68">
        <v>0</v>
      </c>
      <c r="I956" s="68">
        <v>0</v>
      </c>
      <c r="J956" s="68">
        <v>0</v>
      </c>
      <c r="K956" s="69">
        <v>0</v>
      </c>
      <c r="L956" s="53" t="s">
        <v>42</v>
      </c>
      <c r="M956" s="69">
        <v>0</v>
      </c>
      <c r="N956" s="40" t="s">
        <v>42</v>
      </c>
      <c r="O956" s="36" t="s">
        <v>42</v>
      </c>
      <c r="P956" s="52">
        <v>0</v>
      </c>
      <c r="Q956" s="52">
        <v>0</v>
      </c>
      <c r="R956" s="52">
        <v>0</v>
      </c>
      <c r="S956" s="4">
        <v>0</v>
      </c>
      <c r="T956" s="52">
        <v>0</v>
      </c>
      <c r="U956" s="52">
        <v>0</v>
      </c>
      <c r="V956" s="52">
        <v>0</v>
      </c>
      <c r="W956" s="52">
        <v>0</v>
      </c>
      <c r="X956" s="52">
        <v>0</v>
      </c>
      <c r="Y956" s="52">
        <v>0</v>
      </c>
      <c r="Z956" s="52">
        <v>0</v>
      </c>
      <c r="AA956" s="52">
        <v>0</v>
      </c>
      <c r="AB956" s="52">
        <v>0</v>
      </c>
      <c r="AC956" s="52">
        <v>0</v>
      </c>
      <c r="AD956" s="52">
        <v>0</v>
      </c>
      <c r="AE956" s="52">
        <v>0</v>
      </c>
    </row>
    <row r="957" spans="1:31" s="57" customFormat="1" ht="37.5" customHeight="1" x14ac:dyDescent="0.25">
      <c r="A957" s="2" t="s">
        <v>150</v>
      </c>
      <c r="B957" s="1" t="s">
        <v>48</v>
      </c>
      <c r="C957" s="9" t="s">
        <v>41</v>
      </c>
      <c r="D957" s="68">
        <f>SUM(D958:D958)</f>
        <v>187.9873</v>
      </c>
      <c r="E957" s="40" t="s">
        <v>42</v>
      </c>
      <c r="F957" s="68">
        <f t="shared" ref="F957:K957" si="55">SUM(F958:F958)</f>
        <v>187.56</v>
      </c>
      <c r="G957" s="68">
        <f t="shared" si="55"/>
        <v>0</v>
      </c>
      <c r="H957" s="68">
        <f t="shared" si="55"/>
        <v>0</v>
      </c>
      <c r="I957" s="68">
        <f t="shared" si="55"/>
        <v>0</v>
      </c>
      <c r="J957" s="68">
        <f t="shared" si="55"/>
        <v>187.56</v>
      </c>
      <c r="K957" s="68">
        <f t="shared" si="55"/>
        <v>156.30000000000001</v>
      </c>
      <c r="L957" s="53" t="s">
        <v>42</v>
      </c>
      <c r="M957" s="68">
        <f t="shared" ref="M957:R957" si="56">SUM(M958:M958)</f>
        <v>157.02440000000001</v>
      </c>
      <c r="N957" s="40">
        <f t="shared" si="56"/>
        <v>0</v>
      </c>
      <c r="O957" s="36">
        <f t="shared" si="56"/>
        <v>0</v>
      </c>
      <c r="P957" s="52">
        <f t="shared" si="56"/>
        <v>0</v>
      </c>
      <c r="Q957" s="52">
        <f t="shared" si="56"/>
        <v>0</v>
      </c>
      <c r="R957" s="52">
        <f t="shared" si="56"/>
        <v>0</v>
      </c>
      <c r="S957" s="4">
        <f t="shared" ref="S957:AE957" si="57">SUM(S958:S958)</f>
        <v>0</v>
      </c>
      <c r="T957" s="52">
        <f t="shared" si="57"/>
        <v>0</v>
      </c>
      <c r="U957" s="52">
        <f t="shared" si="57"/>
        <v>7.5</v>
      </c>
      <c r="V957" s="52">
        <f t="shared" si="57"/>
        <v>0</v>
      </c>
      <c r="W957" s="52">
        <f t="shared" si="57"/>
        <v>0</v>
      </c>
      <c r="X957" s="52">
        <f t="shared" si="57"/>
        <v>0</v>
      </c>
      <c r="Y957" s="52">
        <f t="shared" si="57"/>
        <v>0</v>
      </c>
      <c r="Z957" s="52">
        <f t="shared" si="57"/>
        <v>0</v>
      </c>
      <c r="AA957" s="52">
        <f t="shared" si="57"/>
        <v>0</v>
      </c>
      <c r="AB957" s="52">
        <f t="shared" si="57"/>
        <v>0</v>
      </c>
      <c r="AC957" s="52">
        <f t="shared" si="57"/>
        <v>0</v>
      </c>
      <c r="AD957" s="52">
        <f t="shared" si="57"/>
        <v>0</v>
      </c>
      <c r="AE957" s="52">
        <f t="shared" si="57"/>
        <v>0</v>
      </c>
    </row>
    <row r="958" spans="1:31" ht="47.25" customHeight="1" x14ac:dyDescent="0.25">
      <c r="A958" s="15" t="s">
        <v>150</v>
      </c>
      <c r="B958" s="20" t="s">
        <v>190</v>
      </c>
      <c r="C958" s="23" t="s">
        <v>96</v>
      </c>
      <c r="D958" s="13">
        <v>187.9873</v>
      </c>
      <c r="E958" s="43" t="s">
        <v>110</v>
      </c>
      <c r="F958" s="13">
        <v>187.56</v>
      </c>
      <c r="G958" s="67">
        <v>0</v>
      </c>
      <c r="H958" s="67">
        <v>0</v>
      </c>
      <c r="I958" s="13">
        <v>0</v>
      </c>
      <c r="J958" s="13">
        <v>187.56</v>
      </c>
      <c r="K958" s="90">
        <v>156.30000000000001</v>
      </c>
      <c r="L958" s="42">
        <v>2023</v>
      </c>
      <c r="M958" s="90">
        <v>157.02440000000001</v>
      </c>
      <c r="N958" s="43" t="s">
        <v>183</v>
      </c>
      <c r="O958" s="41" t="s">
        <v>42</v>
      </c>
      <c r="P958" s="13">
        <v>0</v>
      </c>
      <c r="Q958" s="13">
        <v>0</v>
      </c>
      <c r="R958" s="13">
        <v>0</v>
      </c>
      <c r="S958" s="13">
        <v>0</v>
      </c>
      <c r="T958" s="13">
        <v>0</v>
      </c>
      <c r="U958" s="13">
        <v>7.5</v>
      </c>
      <c r="V958" s="13">
        <v>0</v>
      </c>
      <c r="W958" s="13">
        <v>0</v>
      </c>
      <c r="X958" s="13">
        <v>0</v>
      </c>
      <c r="Y958" s="13">
        <v>0</v>
      </c>
      <c r="Z958" s="13">
        <v>0</v>
      </c>
      <c r="AA958" s="13">
        <v>0</v>
      </c>
      <c r="AB958" s="13">
        <v>0</v>
      </c>
      <c r="AC958" s="13">
        <v>0</v>
      </c>
      <c r="AD958" s="13">
        <v>0</v>
      </c>
      <c r="AE958" s="13">
        <v>0</v>
      </c>
    </row>
    <row r="959" spans="1:31" s="57" customFormat="1" ht="67.5" customHeight="1" x14ac:dyDescent="0.25">
      <c r="A959" s="2" t="s">
        <v>151</v>
      </c>
      <c r="B959" s="6" t="s">
        <v>54</v>
      </c>
      <c r="C959" s="9" t="s">
        <v>41</v>
      </c>
      <c r="D959" s="68">
        <v>0</v>
      </c>
      <c r="E959" s="40" t="s">
        <v>42</v>
      </c>
      <c r="F959" s="68">
        <v>0</v>
      </c>
      <c r="G959" s="68">
        <v>0</v>
      </c>
      <c r="H959" s="68">
        <v>0</v>
      </c>
      <c r="I959" s="68">
        <v>0</v>
      </c>
      <c r="J959" s="68">
        <v>0</v>
      </c>
      <c r="K959" s="69">
        <v>0</v>
      </c>
      <c r="L959" s="53" t="s">
        <v>42</v>
      </c>
      <c r="M959" s="69">
        <v>0</v>
      </c>
      <c r="N959" s="40" t="s">
        <v>42</v>
      </c>
      <c r="O959" s="36" t="s">
        <v>42</v>
      </c>
      <c r="P959" s="52">
        <v>0</v>
      </c>
      <c r="Q959" s="52">
        <v>0</v>
      </c>
      <c r="R959" s="52">
        <v>0</v>
      </c>
      <c r="S959" s="4">
        <v>0</v>
      </c>
      <c r="T959" s="52">
        <v>0</v>
      </c>
      <c r="U959" s="52">
        <v>0</v>
      </c>
      <c r="V959" s="52">
        <v>0</v>
      </c>
      <c r="W959" s="52">
        <v>0</v>
      </c>
      <c r="X959" s="52">
        <v>0</v>
      </c>
      <c r="Y959" s="52">
        <v>0</v>
      </c>
      <c r="Z959" s="52">
        <v>0</v>
      </c>
      <c r="AA959" s="52">
        <v>0</v>
      </c>
      <c r="AB959" s="52">
        <v>0</v>
      </c>
      <c r="AC959" s="52">
        <v>0</v>
      </c>
      <c r="AD959" s="52">
        <v>0</v>
      </c>
      <c r="AE959" s="52">
        <v>0</v>
      </c>
    </row>
    <row r="960" spans="1:31" s="57" customFormat="1" ht="67.5" customHeight="1" x14ac:dyDescent="0.25">
      <c r="A960" s="2" t="s">
        <v>152</v>
      </c>
      <c r="B960" s="1" t="s">
        <v>55</v>
      </c>
      <c r="C960" s="9" t="s">
        <v>41</v>
      </c>
      <c r="D960" s="68">
        <f>SUM(D961:D1059)</f>
        <v>752.35515901059489</v>
      </c>
      <c r="E960" s="40" t="s">
        <v>42</v>
      </c>
      <c r="F960" s="68">
        <f t="shared" ref="F960:K960" si="58">SUM(F961:F1059)</f>
        <v>661.76896656059512</v>
      </c>
      <c r="G960" s="68">
        <f t="shared" si="58"/>
        <v>0</v>
      </c>
      <c r="H960" s="68">
        <f t="shared" si="58"/>
        <v>0</v>
      </c>
      <c r="I960" s="68">
        <f t="shared" si="58"/>
        <v>418.72417400382909</v>
      </c>
      <c r="J960" s="68">
        <f t="shared" si="58"/>
        <v>243.04479255676577</v>
      </c>
      <c r="K960" s="68">
        <f t="shared" si="58"/>
        <v>551.5828242138291</v>
      </c>
      <c r="L960" s="68" t="s">
        <v>42</v>
      </c>
      <c r="M960" s="68">
        <f>SUM(M961:M1059)</f>
        <v>439.11951611382909</v>
      </c>
      <c r="N960" s="40" t="s">
        <v>42</v>
      </c>
      <c r="O960" s="36" t="s">
        <v>42</v>
      </c>
      <c r="P960" s="52">
        <f t="shared" ref="P960:AE960" si="59">SUM(P961:P1039)</f>
        <v>0</v>
      </c>
      <c r="Q960" s="52">
        <f t="shared" si="59"/>
        <v>0</v>
      </c>
      <c r="R960" s="52">
        <f t="shared" si="59"/>
        <v>0</v>
      </c>
      <c r="S960" s="52">
        <f t="shared" si="59"/>
        <v>212</v>
      </c>
      <c r="T960" s="52">
        <f t="shared" si="59"/>
        <v>0</v>
      </c>
      <c r="U960" s="52">
        <f t="shared" si="59"/>
        <v>0</v>
      </c>
      <c r="V960" s="52">
        <f t="shared" si="59"/>
        <v>0</v>
      </c>
      <c r="W960" s="52">
        <f t="shared" si="59"/>
        <v>0</v>
      </c>
      <c r="X960" s="52">
        <f t="shared" si="59"/>
        <v>0</v>
      </c>
      <c r="Y960" s="52">
        <f t="shared" si="59"/>
        <v>0</v>
      </c>
      <c r="Z960" s="52">
        <f t="shared" si="59"/>
        <v>0</v>
      </c>
      <c r="AA960" s="52">
        <f t="shared" si="59"/>
        <v>0</v>
      </c>
      <c r="AB960" s="52">
        <f t="shared" si="59"/>
        <v>0</v>
      </c>
      <c r="AC960" s="52">
        <f t="shared" si="59"/>
        <v>0</v>
      </c>
      <c r="AD960" s="52">
        <f t="shared" si="59"/>
        <v>0</v>
      </c>
      <c r="AE960" s="52">
        <f t="shared" si="59"/>
        <v>0</v>
      </c>
    </row>
    <row r="961" spans="1:31" ht="93.75" customHeight="1" x14ac:dyDescent="0.25">
      <c r="A961" s="15" t="s">
        <v>152</v>
      </c>
      <c r="B961" s="20" t="s">
        <v>1186</v>
      </c>
      <c r="C961" s="32" t="s">
        <v>359</v>
      </c>
      <c r="D961" s="13">
        <v>36.809552480000001</v>
      </c>
      <c r="E961" s="43" t="s">
        <v>110</v>
      </c>
      <c r="F961" s="13">
        <v>36.250012480000002</v>
      </c>
      <c r="G961" s="67">
        <v>0</v>
      </c>
      <c r="H961" s="67">
        <v>0</v>
      </c>
      <c r="I961" s="13">
        <v>30</v>
      </c>
      <c r="J961" s="13">
        <v>6.2500124799999996</v>
      </c>
      <c r="K961" s="90">
        <v>30.250012479999999</v>
      </c>
      <c r="L961" s="42">
        <v>2027</v>
      </c>
      <c r="M961" s="90">
        <v>0</v>
      </c>
      <c r="N961" s="43" t="s">
        <v>1185</v>
      </c>
      <c r="O961" s="41" t="s">
        <v>42</v>
      </c>
      <c r="P961" s="13">
        <v>0</v>
      </c>
      <c r="Q961" s="13">
        <v>0</v>
      </c>
      <c r="R961" s="13">
        <v>0</v>
      </c>
      <c r="S961" s="13">
        <v>0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13">
        <v>0</v>
      </c>
      <c r="AA961" s="13">
        <v>0</v>
      </c>
      <c r="AB961" s="13">
        <v>0</v>
      </c>
      <c r="AC961" s="13">
        <v>0</v>
      </c>
      <c r="AD961" s="13">
        <v>0</v>
      </c>
      <c r="AE961" s="13">
        <v>0</v>
      </c>
    </row>
    <row r="962" spans="1:31" ht="15.75" x14ac:dyDescent="0.25">
      <c r="A962" s="15" t="s">
        <v>152</v>
      </c>
      <c r="B962" s="76" t="s">
        <v>2036</v>
      </c>
      <c r="C962" s="32" t="s">
        <v>2037</v>
      </c>
      <c r="D962" s="13">
        <v>6.82578</v>
      </c>
      <c r="E962" s="43" t="s">
        <v>2076</v>
      </c>
      <c r="F962" s="13">
        <v>6.82578</v>
      </c>
      <c r="G962" s="67">
        <v>0</v>
      </c>
      <c r="H962" s="67">
        <v>0</v>
      </c>
      <c r="I962" s="13">
        <v>5.6881500000000003</v>
      </c>
      <c r="J962" s="13">
        <v>1.1376299999999997</v>
      </c>
      <c r="K962" s="90">
        <v>5.6881499999999994</v>
      </c>
      <c r="L962" s="42">
        <v>2020</v>
      </c>
      <c r="M962" s="90">
        <v>7.71</v>
      </c>
      <c r="N962" s="43" t="s">
        <v>90</v>
      </c>
      <c r="O962" s="41" t="s">
        <v>42</v>
      </c>
      <c r="P962" s="13">
        <v>0</v>
      </c>
      <c r="Q962" s="13">
        <v>0</v>
      </c>
      <c r="R962" s="13">
        <v>0</v>
      </c>
      <c r="S962" s="13">
        <v>1</v>
      </c>
      <c r="T962" s="13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0</v>
      </c>
      <c r="AA962" s="13">
        <v>0</v>
      </c>
      <c r="AB962" s="13">
        <v>0</v>
      </c>
      <c r="AC962" s="13">
        <v>0</v>
      </c>
      <c r="AD962" s="13">
        <v>0</v>
      </c>
      <c r="AE962" s="13">
        <v>0</v>
      </c>
    </row>
    <row r="963" spans="1:31" ht="15.75" x14ac:dyDescent="0.25">
      <c r="A963" s="15" t="s">
        <v>152</v>
      </c>
      <c r="B963" s="76" t="s">
        <v>2038</v>
      </c>
      <c r="C963" s="32" t="s">
        <v>2039</v>
      </c>
      <c r="D963" s="13">
        <v>115.2155899</v>
      </c>
      <c r="E963" s="43" t="s">
        <v>2076</v>
      </c>
      <c r="F963" s="13">
        <v>40.392151039999995</v>
      </c>
      <c r="G963" s="67">
        <v>0</v>
      </c>
      <c r="H963" s="67">
        <v>0</v>
      </c>
      <c r="I963" s="13">
        <v>33.660125870000002</v>
      </c>
      <c r="J963" s="13">
        <v>6.7320251699999929</v>
      </c>
      <c r="K963" s="90">
        <v>33.660125869999995</v>
      </c>
      <c r="L963" s="42">
        <v>2020</v>
      </c>
      <c r="M963" s="90">
        <v>63.441121979999991</v>
      </c>
      <c r="N963" s="43" t="s">
        <v>90</v>
      </c>
      <c r="O963" s="41" t="s">
        <v>42</v>
      </c>
      <c r="P963" s="13">
        <v>0</v>
      </c>
      <c r="Q963" s="13">
        <v>0</v>
      </c>
      <c r="R963" s="13">
        <v>0</v>
      </c>
      <c r="S963" s="13">
        <v>1</v>
      </c>
      <c r="T963" s="13">
        <v>0</v>
      </c>
      <c r="U963" s="13">
        <v>0</v>
      </c>
      <c r="V963" s="13">
        <v>0</v>
      </c>
      <c r="W963" s="13">
        <v>0</v>
      </c>
      <c r="X963" s="13">
        <v>0</v>
      </c>
      <c r="Y963" s="13">
        <v>0</v>
      </c>
      <c r="Z963" s="13">
        <v>0</v>
      </c>
      <c r="AA963" s="13">
        <v>0</v>
      </c>
      <c r="AB963" s="13">
        <v>0</v>
      </c>
      <c r="AC963" s="13">
        <v>0</v>
      </c>
      <c r="AD963" s="13">
        <v>0</v>
      </c>
      <c r="AE963" s="13">
        <v>0</v>
      </c>
    </row>
    <row r="964" spans="1:31" ht="31.5" x14ac:dyDescent="0.25">
      <c r="A964" s="15" t="s">
        <v>152</v>
      </c>
      <c r="B964" s="76" t="s">
        <v>2040</v>
      </c>
      <c r="C964" s="32" t="s">
        <v>2041</v>
      </c>
      <c r="D964" s="13">
        <v>1.0178929999999999</v>
      </c>
      <c r="E964" s="43" t="s">
        <v>2076</v>
      </c>
      <c r="F964" s="13">
        <v>1.0178929999999999</v>
      </c>
      <c r="G964" s="67">
        <v>0</v>
      </c>
      <c r="H964" s="67">
        <v>0</v>
      </c>
      <c r="I964" s="13">
        <v>0.84824416999999996</v>
      </c>
      <c r="J964" s="13">
        <v>0.16964882999999997</v>
      </c>
      <c r="K964" s="90">
        <v>0.84824417000000008</v>
      </c>
      <c r="L964" s="42">
        <v>2020</v>
      </c>
      <c r="M964" s="90">
        <v>0.85</v>
      </c>
      <c r="N964" s="43" t="s">
        <v>91</v>
      </c>
      <c r="O964" s="41" t="s">
        <v>42</v>
      </c>
      <c r="P964" s="13">
        <v>0</v>
      </c>
      <c r="Q964" s="13">
        <v>0</v>
      </c>
      <c r="R964" s="13">
        <v>0</v>
      </c>
      <c r="S964" s="13">
        <v>1</v>
      </c>
      <c r="T964" s="13">
        <v>0</v>
      </c>
      <c r="U964" s="13">
        <v>0</v>
      </c>
      <c r="V964" s="13">
        <v>0</v>
      </c>
      <c r="W964" s="13">
        <v>0</v>
      </c>
      <c r="X964" s="13">
        <v>0</v>
      </c>
      <c r="Y964" s="13">
        <v>0</v>
      </c>
      <c r="Z964" s="13">
        <v>0</v>
      </c>
      <c r="AA964" s="13">
        <v>0</v>
      </c>
      <c r="AB964" s="13">
        <v>0</v>
      </c>
      <c r="AC964" s="13">
        <v>0</v>
      </c>
      <c r="AD964" s="13">
        <v>0</v>
      </c>
      <c r="AE964" s="13">
        <v>0</v>
      </c>
    </row>
    <row r="965" spans="1:31" ht="31.5" x14ac:dyDescent="0.25">
      <c r="A965" s="15" t="s">
        <v>152</v>
      </c>
      <c r="B965" s="76" t="s">
        <v>2042</v>
      </c>
      <c r="C965" s="32" t="s">
        <v>2043</v>
      </c>
      <c r="D965" s="13">
        <v>0.376272</v>
      </c>
      <c r="E965" s="43" t="s">
        <v>2076</v>
      </c>
      <c r="F965" s="13">
        <v>0.376272</v>
      </c>
      <c r="G965" s="67">
        <v>0</v>
      </c>
      <c r="H965" s="67">
        <v>0</v>
      </c>
      <c r="I965" s="13">
        <v>0.31356000000000001</v>
      </c>
      <c r="J965" s="13">
        <v>6.271199999999999E-2</v>
      </c>
      <c r="K965" s="90">
        <v>0.31356000000000001</v>
      </c>
      <c r="L965" s="42">
        <v>2020</v>
      </c>
      <c r="M965" s="90">
        <v>0.31356000000000001</v>
      </c>
      <c r="N965" s="43" t="s">
        <v>91</v>
      </c>
      <c r="O965" s="41" t="s">
        <v>42</v>
      </c>
      <c r="P965" s="13">
        <v>0</v>
      </c>
      <c r="Q965" s="13">
        <v>0</v>
      </c>
      <c r="R965" s="13">
        <v>0</v>
      </c>
      <c r="S965" s="13">
        <v>1</v>
      </c>
      <c r="T965" s="13">
        <v>0</v>
      </c>
      <c r="U965" s="13">
        <v>0</v>
      </c>
      <c r="V965" s="13">
        <v>0</v>
      </c>
      <c r="W965" s="13">
        <v>0</v>
      </c>
      <c r="X965" s="13">
        <v>0</v>
      </c>
      <c r="Y965" s="13">
        <v>0</v>
      </c>
      <c r="Z965" s="13">
        <v>0</v>
      </c>
      <c r="AA965" s="13">
        <v>0</v>
      </c>
      <c r="AB965" s="13">
        <v>0</v>
      </c>
      <c r="AC965" s="13">
        <v>0</v>
      </c>
      <c r="AD965" s="13">
        <v>0</v>
      </c>
      <c r="AE965" s="13">
        <v>0</v>
      </c>
    </row>
    <row r="966" spans="1:31" ht="31.5" x14ac:dyDescent="0.25">
      <c r="A966" s="15" t="s">
        <v>152</v>
      </c>
      <c r="B966" s="76" t="s">
        <v>2044</v>
      </c>
      <c r="C966" s="32" t="s">
        <v>2045</v>
      </c>
      <c r="D966" s="13">
        <v>0.79322040000000005</v>
      </c>
      <c r="E966" s="43" t="s">
        <v>2076</v>
      </c>
      <c r="F966" s="13">
        <v>0.79322040000000005</v>
      </c>
      <c r="G966" s="67">
        <v>0</v>
      </c>
      <c r="H966" s="67">
        <v>0</v>
      </c>
      <c r="I966" s="13">
        <v>0.66101699999999997</v>
      </c>
      <c r="J966" s="13">
        <v>0.13220340000000008</v>
      </c>
      <c r="K966" s="90">
        <v>0.66101700000000008</v>
      </c>
      <c r="L966" s="42">
        <v>2020</v>
      </c>
      <c r="M966" s="90">
        <v>0.66101700000000008</v>
      </c>
      <c r="N966" s="43" t="s">
        <v>91</v>
      </c>
      <c r="O966" s="41" t="s">
        <v>42</v>
      </c>
      <c r="P966" s="13">
        <v>0</v>
      </c>
      <c r="Q966" s="13">
        <v>0</v>
      </c>
      <c r="R966" s="13">
        <v>0</v>
      </c>
      <c r="S966" s="13">
        <v>1</v>
      </c>
      <c r="T966" s="13">
        <v>0</v>
      </c>
      <c r="U966" s="13">
        <v>0</v>
      </c>
      <c r="V966" s="13">
        <v>0</v>
      </c>
      <c r="W966" s="13">
        <v>0</v>
      </c>
      <c r="X966" s="13">
        <v>0</v>
      </c>
      <c r="Y966" s="13">
        <v>0</v>
      </c>
      <c r="Z966" s="13">
        <v>0</v>
      </c>
      <c r="AA966" s="13">
        <v>0</v>
      </c>
      <c r="AB966" s="13">
        <v>0</v>
      </c>
      <c r="AC966" s="13">
        <v>0</v>
      </c>
      <c r="AD966" s="13">
        <v>0</v>
      </c>
      <c r="AE966" s="13">
        <v>0</v>
      </c>
    </row>
    <row r="967" spans="1:31" ht="31.5" x14ac:dyDescent="0.25">
      <c r="A967" s="15" t="s">
        <v>152</v>
      </c>
      <c r="B967" s="76" t="s">
        <v>2046</v>
      </c>
      <c r="C967" s="32" t="s">
        <v>2047</v>
      </c>
      <c r="D967" s="13">
        <v>0.75253560000000008</v>
      </c>
      <c r="E967" s="43" t="s">
        <v>2076</v>
      </c>
      <c r="F967" s="13">
        <v>0.75253560000000008</v>
      </c>
      <c r="G967" s="67">
        <v>0</v>
      </c>
      <c r="H967" s="67">
        <v>0</v>
      </c>
      <c r="I967" s="13">
        <v>0.62711300000000003</v>
      </c>
      <c r="J967" s="13">
        <v>0.12542260000000005</v>
      </c>
      <c r="K967" s="90">
        <v>0.62711300000000003</v>
      </c>
      <c r="L967" s="42">
        <v>2020</v>
      </c>
      <c r="M967" s="90">
        <v>0.62711300000000003</v>
      </c>
      <c r="N967" s="43" t="s">
        <v>91</v>
      </c>
      <c r="O967" s="41" t="s">
        <v>42</v>
      </c>
      <c r="P967" s="13">
        <v>0</v>
      </c>
      <c r="Q967" s="13">
        <v>0</v>
      </c>
      <c r="R967" s="13">
        <v>0</v>
      </c>
      <c r="S967" s="13">
        <v>1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13">
        <v>0</v>
      </c>
      <c r="AA967" s="13">
        <v>0</v>
      </c>
      <c r="AB967" s="13">
        <v>0</v>
      </c>
      <c r="AC967" s="13">
        <v>0</v>
      </c>
      <c r="AD967" s="13">
        <v>0</v>
      </c>
      <c r="AE967" s="13">
        <v>0</v>
      </c>
    </row>
    <row r="968" spans="1:31" ht="15.75" x14ac:dyDescent="0.25">
      <c r="A968" s="15" t="s">
        <v>152</v>
      </c>
      <c r="B968" s="76" t="s">
        <v>2048</v>
      </c>
      <c r="C968" s="32" t="s">
        <v>2049</v>
      </c>
      <c r="D968" s="13">
        <v>1.044</v>
      </c>
      <c r="E968" s="43" t="s">
        <v>2076</v>
      </c>
      <c r="F968" s="13">
        <v>1.044</v>
      </c>
      <c r="G968" s="67">
        <v>0</v>
      </c>
      <c r="H968" s="67">
        <v>0</v>
      </c>
      <c r="I968" s="13">
        <v>0.83050999999999997</v>
      </c>
      <c r="J968" s="13">
        <v>0.21349000000000007</v>
      </c>
      <c r="K968" s="90">
        <v>0.87</v>
      </c>
      <c r="L968" s="42">
        <v>2020</v>
      </c>
      <c r="M968" s="90">
        <v>0.83050999999999997</v>
      </c>
      <c r="N968" s="43" t="s">
        <v>91</v>
      </c>
      <c r="O968" s="41" t="s">
        <v>42</v>
      </c>
      <c r="P968" s="13">
        <v>0</v>
      </c>
      <c r="Q968" s="13">
        <v>0</v>
      </c>
      <c r="R968" s="13">
        <v>0</v>
      </c>
      <c r="S968" s="13">
        <v>1</v>
      </c>
      <c r="T968" s="13">
        <v>0</v>
      </c>
      <c r="U968" s="13">
        <v>0</v>
      </c>
      <c r="V968" s="13">
        <v>0</v>
      </c>
      <c r="W968" s="13">
        <v>0</v>
      </c>
      <c r="X968" s="13">
        <v>0</v>
      </c>
      <c r="Y968" s="13">
        <v>0</v>
      </c>
      <c r="Z968" s="13">
        <v>0</v>
      </c>
      <c r="AA968" s="13">
        <v>0</v>
      </c>
      <c r="AB968" s="13">
        <v>0</v>
      </c>
      <c r="AC968" s="13">
        <v>0</v>
      </c>
      <c r="AD968" s="13">
        <v>0</v>
      </c>
      <c r="AE968" s="13">
        <v>0</v>
      </c>
    </row>
    <row r="969" spans="1:31" ht="31.5" x14ac:dyDescent="0.25">
      <c r="A969" s="15" t="s">
        <v>152</v>
      </c>
      <c r="B969" s="76" t="s">
        <v>2050</v>
      </c>
      <c r="C969" s="32" t="s">
        <v>2051</v>
      </c>
      <c r="D969" s="13">
        <v>0.56629636999999999</v>
      </c>
      <c r="E969" s="43" t="s">
        <v>2076</v>
      </c>
      <c r="F969" s="13">
        <v>0.56629636999999999</v>
      </c>
      <c r="G969" s="67">
        <v>0</v>
      </c>
      <c r="H969" s="67">
        <v>0</v>
      </c>
      <c r="I969" s="13">
        <v>0.47191364000000002</v>
      </c>
      <c r="J969" s="13">
        <v>9.438272999999997E-2</v>
      </c>
      <c r="K969" s="90">
        <v>0.47191363999999997</v>
      </c>
      <c r="L969" s="42">
        <v>2020</v>
      </c>
      <c r="M969" s="90">
        <v>0.65400000000000003</v>
      </c>
      <c r="N969" s="43" t="s">
        <v>91</v>
      </c>
      <c r="O969" s="41" t="s">
        <v>42</v>
      </c>
      <c r="P969" s="13">
        <v>0</v>
      </c>
      <c r="Q969" s="13">
        <v>0</v>
      </c>
      <c r="R969" s="13">
        <v>0</v>
      </c>
      <c r="S969" s="13">
        <v>1</v>
      </c>
      <c r="T969" s="13">
        <v>0</v>
      </c>
      <c r="U969" s="13">
        <v>0</v>
      </c>
      <c r="V969" s="13">
        <v>0</v>
      </c>
      <c r="W969" s="13">
        <v>0</v>
      </c>
      <c r="X969" s="13">
        <v>0</v>
      </c>
      <c r="Y969" s="13">
        <v>0</v>
      </c>
      <c r="Z969" s="13">
        <v>0</v>
      </c>
      <c r="AA969" s="13">
        <v>0</v>
      </c>
      <c r="AB969" s="13">
        <v>0</v>
      </c>
      <c r="AC969" s="13">
        <v>0</v>
      </c>
      <c r="AD969" s="13">
        <v>0</v>
      </c>
      <c r="AE969" s="13">
        <v>0</v>
      </c>
    </row>
    <row r="970" spans="1:31" ht="15.75" x14ac:dyDescent="0.25">
      <c r="A970" s="15" t="s">
        <v>152</v>
      </c>
      <c r="B970" s="76" t="s">
        <v>2052</v>
      </c>
      <c r="C970" s="32" t="s">
        <v>2053</v>
      </c>
      <c r="D970" s="13">
        <v>0.14499999999999999</v>
      </c>
      <c r="E970" s="43" t="s">
        <v>2076</v>
      </c>
      <c r="F970" s="13">
        <v>0.14499999999999999</v>
      </c>
      <c r="G970" s="67">
        <v>0</v>
      </c>
      <c r="H970" s="67">
        <v>0</v>
      </c>
      <c r="I970" s="13">
        <v>0.12083333</v>
      </c>
      <c r="J970" s="13">
        <v>2.4166669999999987E-2</v>
      </c>
      <c r="K970" s="90">
        <v>0.12083333</v>
      </c>
      <c r="L970" s="42">
        <v>2020</v>
      </c>
      <c r="M970" s="90">
        <v>0.12315882</v>
      </c>
      <c r="N970" s="43" t="s">
        <v>91</v>
      </c>
      <c r="O970" s="41" t="s">
        <v>42</v>
      </c>
      <c r="P970" s="13">
        <v>0</v>
      </c>
      <c r="Q970" s="13">
        <v>0</v>
      </c>
      <c r="R970" s="13">
        <v>0</v>
      </c>
      <c r="S970" s="13">
        <v>1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</row>
    <row r="971" spans="1:31" ht="15.75" x14ac:dyDescent="0.25">
      <c r="A971" s="15" t="s">
        <v>152</v>
      </c>
      <c r="B971" s="76" t="s">
        <v>2054</v>
      </c>
      <c r="C971" s="32" t="s">
        <v>2055</v>
      </c>
      <c r="D971" s="13">
        <v>4.6396998400000005</v>
      </c>
      <c r="E971" s="43" t="s">
        <v>2076</v>
      </c>
      <c r="F971" s="13">
        <v>4.6396998400000005</v>
      </c>
      <c r="G971" s="67">
        <v>0</v>
      </c>
      <c r="H971" s="67">
        <v>0</v>
      </c>
      <c r="I971" s="13">
        <v>3.86641653</v>
      </c>
      <c r="J971" s="13">
        <v>0.7732833100000005</v>
      </c>
      <c r="K971" s="90">
        <v>3.86641653</v>
      </c>
      <c r="L971" s="42">
        <v>2020</v>
      </c>
      <c r="M971" s="90">
        <v>4.6396989999999994</v>
      </c>
      <c r="N971" s="43" t="s">
        <v>91</v>
      </c>
      <c r="O971" s="41" t="s">
        <v>42</v>
      </c>
      <c r="P971" s="13">
        <v>0</v>
      </c>
      <c r="Q971" s="13">
        <v>0</v>
      </c>
      <c r="R971" s="13">
        <v>0</v>
      </c>
      <c r="S971" s="13">
        <v>1</v>
      </c>
      <c r="T971" s="13">
        <v>0</v>
      </c>
      <c r="U971" s="13">
        <v>0</v>
      </c>
      <c r="V971" s="13">
        <v>0</v>
      </c>
      <c r="W971" s="13">
        <v>0</v>
      </c>
      <c r="X971" s="13">
        <v>0</v>
      </c>
      <c r="Y971" s="13">
        <v>0</v>
      </c>
      <c r="Z971" s="13">
        <v>0</v>
      </c>
      <c r="AA971" s="13">
        <v>0</v>
      </c>
      <c r="AB971" s="13">
        <v>0</v>
      </c>
      <c r="AC971" s="13">
        <v>0</v>
      </c>
      <c r="AD971" s="13">
        <v>0</v>
      </c>
      <c r="AE971" s="13">
        <v>0</v>
      </c>
    </row>
    <row r="972" spans="1:31" ht="15.75" x14ac:dyDescent="0.25">
      <c r="A972" s="15" t="s">
        <v>152</v>
      </c>
      <c r="B972" s="76" t="s">
        <v>2056</v>
      </c>
      <c r="C972" s="32" t="s">
        <v>2057</v>
      </c>
      <c r="D972" s="13">
        <v>0</v>
      </c>
      <c r="E972" s="43" t="s">
        <v>110</v>
      </c>
      <c r="F972" s="13">
        <v>0</v>
      </c>
      <c r="G972" s="67">
        <v>0</v>
      </c>
      <c r="H972" s="67">
        <v>0</v>
      </c>
      <c r="I972" s="13">
        <v>0</v>
      </c>
      <c r="J972" s="13">
        <v>0</v>
      </c>
      <c r="K972" s="90">
        <v>0</v>
      </c>
      <c r="L972" s="42" t="s">
        <v>42</v>
      </c>
      <c r="M972" s="90">
        <v>4.6192956800000005</v>
      </c>
      <c r="N972" s="43" t="s">
        <v>90</v>
      </c>
      <c r="O972" s="41" t="s">
        <v>42</v>
      </c>
      <c r="P972" s="13">
        <v>0</v>
      </c>
      <c r="Q972" s="13">
        <v>0</v>
      </c>
      <c r="R972" s="13">
        <v>0</v>
      </c>
      <c r="S972" s="13">
        <v>2</v>
      </c>
      <c r="T972" s="13">
        <v>0</v>
      </c>
      <c r="U972" s="13">
        <v>0</v>
      </c>
      <c r="V972" s="13">
        <v>0</v>
      </c>
      <c r="W972" s="13">
        <v>0</v>
      </c>
      <c r="X972" s="13">
        <v>0</v>
      </c>
      <c r="Y972" s="13">
        <v>0</v>
      </c>
      <c r="Z972" s="13">
        <v>0</v>
      </c>
      <c r="AA972" s="13">
        <v>0</v>
      </c>
      <c r="AB972" s="13">
        <v>0</v>
      </c>
      <c r="AC972" s="13">
        <v>0</v>
      </c>
      <c r="AD972" s="13">
        <v>0</v>
      </c>
      <c r="AE972" s="13">
        <v>0</v>
      </c>
    </row>
    <row r="973" spans="1:31" ht="15.75" x14ac:dyDescent="0.25">
      <c r="A973" s="15" t="s">
        <v>152</v>
      </c>
      <c r="B973" s="76" t="s">
        <v>2058</v>
      </c>
      <c r="C973" s="32" t="s">
        <v>2059</v>
      </c>
      <c r="D973" s="13">
        <v>3.27</v>
      </c>
      <c r="E973" s="43" t="s">
        <v>2076</v>
      </c>
      <c r="F973" s="13">
        <v>3.27</v>
      </c>
      <c r="G973" s="67">
        <v>0</v>
      </c>
      <c r="H973" s="67">
        <v>0</v>
      </c>
      <c r="I973" s="13">
        <v>2.7250000000000001</v>
      </c>
      <c r="J973" s="13">
        <v>0.54499999999999993</v>
      </c>
      <c r="K973" s="90">
        <v>2.7250000000000001</v>
      </c>
      <c r="L973" s="42">
        <v>2021</v>
      </c>
      <c r="M973" s="90">
        <v>6.9179999999999993</v>
      </c>
      <c r="N973" s="43" t="s">
        <v>91</v>
      </c>
      <c r="O973" s="41" t="s">
        <v>42</v>
      </c>
      <c r="P973" s="13">
        <v>0</v>
      </c>
      <c r="Q973" s="13">
        <v>0</v>
      </c>
      <c r="R973" s="13">
        <v>0</v>
      </c>
      <c r="S973" s="13">
        <v>2</v>
      </c>
      <c r="T973" s="13">
        <v>0</v>
      </c>
      <c r="U973" s="13">
        <v>0</v>
      </c>
      <c r="V973" s="13">
        <v>0</v>
      </c>
      <c r="W973" s="13">
        <v>0</v>
      </c>
      <c r="X973" s="13">
        <v>0</v>
      </c>
      <c r="Y973" s="13">
        <v>0</v>
      </c>
      <c r="Z973" s="13">
        <v>0</v>
      </c>
      <c r="AA973" s="13">
        <v>0</v>
      </c>
      <c r="AB973" s="13">
        <v>0</v>
      </c>
      <c r="AC973" s="13">
        <v>0</v>
      </c>
      <c r="AD973" s="13">
        <v>0</v>
      </c>
      <c r="AE973" s="13">
        <v>0</v>
      </c>
    </row>
    <row r="974" spans="1:31" ht="15.75" x14ac:dyDescent="0.25">
      <c r="A974" s="15" t="s">
        <v>152</v>
      </c>
      <c r="B974" s="76" t="s">
        <v>2060</v>
      </c>
      <c r="C974" s="32" t="s">
        <v>2061</v>
      </c>
      <c r="D974" s="13">
        <v>0.1035036</v>
      </c>
      <c r="E974" s="43" t="s">
        <v>2076</v>
      </c>
      <c r="F974" s="13">
        <v>0.1035036</v>
      </c>
      <c r="G974" s="67">
        <v>0</v>
      </c>
      <c r="H974" s="67">
        <v>0</v>
      </c>
      <c r="I974" s="13">
        <v>8.6252999999999996E-2</v>
      </c>
      <c r="J974" s="13">
        <v>1.7250600000000005E-2</v>
      </c>
      <c r="K974" s="90">
        <v>8.6252999999999996E-2</v>
      </c>
      <c r="L974" s="42">
        <v>2021</v>
      </c>
      <c r="M974" s="90">
        <v>0.17293767999999998</v>
      </c>
      <c r="N974" s="43" t="s">
        <v>91</v>
      </c>
      <c r="O974" s="41" t="s">
        <v>42</v>
      </c>
      <c r="P974" s="13">
        <v>0</v>
      </c>
      <c r="Q974" s="13">
        <v>0</v>
      </c>
      <c r="R974" s="13">
        <v>0</v>
      </c>
      <c r="S974" s="13">
        <v>2</v>
      </c>
      <c r="T974" s="13">
        <v>0</v>
      </c>
      <c r="U974" s="13">
        <v>0</v>
      </c>
      <c r="V974" s="13">
        <v>0</v>
      </c>
      <c r="W974" s="13">
        <v>0</v>
      </c>
      <c r="X974" s="13">
        <v>0</v>
      </c>
      <c r="Y974" s="13">
        <v>0</v>
      </c>
      <c r="Z974" s="13">
        <v>0</v>
      </c>
      <c r="AA974" s="13">
        <v>0</v>
      </c>
      <c r="AB974" s="13">
        <v>0</v>
      </c>
      <c r="AC974" s="13">
        <v>0</v>
      </c>
      <c r="AD974" s="13">
        <v>0</v>
      </c>
      <c r="AE974" s="13">
        <v>0</v>
      </c>
    </row>
    <row r="975" spans="1:31" ht="110.25" x14ac:dyDescent="0.25">
      <c r="A975" s="15" t="s">
        <v>152</v>
      </c>
      <c r="B975" s="20" t="s">
        <v>640</v>
      </c>
      <c r="C975" s="104" t="s">
        <v>643</v>
      </c>
      <c r="D975" s="13">
        <v>2.4000035999999998</v>
      </c>
      <c r="E975" s="43" t="s">
        <v>110</v>
      </c>
      <c r="F975" s="13">
        <v>2.3242699999999998</v>
      </c>
      <c r="G975" s="67">
        <v>0</v>
      </c>
      <c r="H975" s="67">
        <v>0</v>
      </c>
      <c r="I975" s="13">
        <v>1.9888249999999998</v>
      </c>
      <c r="J975" s="13">
        <v>0.33544499999999999</v>
      </c>
      <c r="K975" s="90">
        <v>1.9888249999999998</v>
      </c>
      <c r="L975" s="42">
        <v>2031</v>
      </c>
      <c r="M975" s="90">
        <v>0</v>
      </c>
      <c r="N975" s="43" t="s">
        <v>645</v>
      </c>
      <c r="O975" s="41" t="s">
        <v>42</v>
      </c>
      <c r="P975" s="13">
        <v>0</v>
      </c>
      <c r="Q975" s="13">
        <v>0</v>
      </c>
      <c r="R975" s="13">
        <v>0</v>
      </c>
      <c r="S975" s="13">
        <v>0</v>
      </c>
      <c r="T975" s="13">
        <v>0</v>
      </c>
      <c r="U975" s="13">
        <v>0</v>
      </c>
      <c r="V975" s="13">
        <v>0</v>
      </c>
      <c r="W975" s="13">
        <v>0</v>
      </c>
      <c r="X975" s="13">
        <v>0</v>
      </c>
      <c r="Y975" s="13">
        <v>0</v>
      </c>
      <c r="Z975" s="13">
        <v>0</v>
      </c>
      <c r="AA975" s="13">
        <v>0</v>
      </c>
      <c r="AB975" s="13">
        <v>0</v>
      </c>
      <c r="AC975" s="13">
        <v>0</v>
      </c>
      <c r="AD975" s="13">
        <v>0</v>
      </c>
      <c r="AE975" s="13">
        <v>0</v>
      </c>
    </row>
    <row r="976" spans="1:31" ht="47.25" x14ac:dyDescent="0.25">
      <c r="A976" s="15" t="s">
        <v>152</v>
      </c>
      <c r="B976" s="20" t="s">
        <v>787</v>
      </c>
      <c r="C976" s="104" t="s">
        <v>788</v>
      </c>
      <c r="D976" s="13">
        <v>74.399507999999997</v>
      </c>
      <c r="E976" s="43" t="s">
        <v>110</v>
      </c>
      <c r="F976" s="13">
        <v>74.399507999999997</v>
      </c>
      <c r="G976" s="67">
        <v>0</v>
      </c>
      <c r="H976" s="67">
        <v>0</v>
      </c>
      <c r="I976" s="13">
        <v>0</v>
      </c>
      <c r="J976" s="13">
        <v>74.399507999999997</v>
      </c>
      <c r="K976" s="90">
        <v>61.999589999999998</v>
      </c>
      <c r="L976" s="42">
        <v>2023</v>
      </c>
      <c r="M976" s="90">
        <v>0</v>
      </c>
      <c r="N976" s="43" t="s">
        <v>789</v>
      </c>
      <c r="O976" s="41" t="s">
        <v>42</v>
      </c>
      <c r="P976" s="13">
        <v>0</v>
      </c>
      <c r="Q976" s="13">
        <v>0</v>
      </c>
      <c r="R976" s="13">
        <v>0</v>
      </c>
      <c r="S976" s="13">
        <v>0</v>
      </c>
      <c r="T976" s="13">
        <v>0</v>
      </c>
      <c r="U976" s="13">
        <v>0</v>
      </c>
      <c r="V976" s="13">
        <v>0</v>
      </c>
      <c r="W976" s="13">
        <v>0</v>
      </c>
      <c r="X976" s="13">
        <v>0</v>
      </c>
      <c r="Y976" s="13">
        <v>0</v>
      </c>
      <c r="Z976" s="13">
        <v>0</v>
      </c>
      <c r="AA976" s="13">
        <v>0</v>
      </c>
      <c r="AB976" s="13">
        <v>0</v>
      </c>
      <c r="AC976" s="13">
        <v>0</v>
      </c>
      <c r="AD976" s="13">
        <v>0</v>
      </c>
      <c r="AE976" s="13">
        <v>0</v>
      </c>
    </row>
    <row r="977" spans="1:31" ht="31.5" x14ac:dyDescent="0.25">
      <c r="A977" s="15" t="s">
        <v>152</v>
      </c>
      <c r="B977" s="21" t="s">
        <v>1179</v>
      </c>
      <c r="C977" s="32" t="s">
        <v>2318</v>
      </c>
      <c r="D977" s="13">
        <v>4.5</v>
      </c>
      <c r="E977" s="43" t="s">
        <v>110</v>
      </c>
      <c r="F977" s="13">
        <v>4.5</v>
      </c>
      <c r="G977" s="67">
        <v>0</v>
      </c>
      <c r="H977" s="67">
        <v>0</v>
      </c>
      <c r="I977" s="13">
        <v>3.75</v>
      </c>
      <c r="J977" s="13">
        <v>0.75</v>
      </c>
      <c r="K977" s="90">
        <v>3.75</v>
      </c>
      <c r="L977" s="42">
        <v>2023</v>
      </c>
      <c r="M977" s="90">
        <v>0</v>
      </c>
      <c r="N977" s="72" t="s">
        <v>1182</v>
      </c>
      <c r="O977" s="41" t="s">
        <v>42</v>
      </c>
      <c r="P977" s="13">
        <v>0</v>
      </c>
      <c r="Q977" s="13">
        <v>0</v>
      </c>
      <c r="R977" s="13">
        <v>0</v>
      </c>
      <c r="S977" s="13">
        <v>0</v>
      </c>
      <c r="T977" s="13">
        <v>0</v>
      </c>
      <c r="U977" s="13">
        <v>0</v>
      </c>
      <c r="V977" s="13">
        <v>0</v>
      </c>
      <c r="W977" s="13">
        <v>0</v>
      </c>
      <c r="X977" s="13">
        <v>0</v>
      </c>
      <c r="Y977" s="13">
        <v>0</v>
      </c>
      <c r="Z977" s="13">
        <v>0</v>
      </c>
      <c r="AA977" s="13">
        <v>0</v>
      </c>
      <c r="AB977" s="13">
        <v>0</v>
      </c>
      <c r="AC977" s="13">
        <v>0</v>
      </c>
      <c r="AD977" s="13">
        <v>0</v>
      </c>
      <c r="AE977" s="13">
        <v>0</v>
      </c>
    </row>
    <row r="978" spans="1:31" ht="63" x14ac:dyDescent="0.25">
      <c r="A978" s="15" t="s">
        <v>152</v>
      </c>
      <c r="B978" s="20" t="s">
        <v>1180</v>
      </c>
      <c r="C978" s="19" t="s">
        <v>1181</v>
      </c>
      <c r="D978" s="13">
        <v>1.4042000000000001</v>
      </c>
      <c r="E978" s="43" t="s">
        <v>2076</v>
      </c>
      <c r="F978" s="13">
        <v>0</v>
      </c>
      <c r="G978" s="67">
        <v>0</v>
      </c>
      <c r="H978" s="67">
        <v>0</v>
      </c>
      <c r="I978" s="13">
        <v>0</v>
      </c>
      <c r="J978" s="13">
        <v>0</v>
      </c>
      <c r="K978" s="90">
        <v>0</v>
      </c>
      <c r="L978" s="42">
        <v>2022</v>
      </c>
      <c r="M978" s="90">
        <v>2.38</v>
      </c>
      <c r="N978" s="97" t="s">
        <v>1183</v>
      </c>
      <c r="O978" s="41" t="s">
        <v>42</v>
      </c>
      <c r="P978" s="13">
        <v>0</v>
      </c>
      <c r="Q978" s="13">
        <v>0</v>
      </c>
      <c r="R978" s="13">
        <v>0</v>
      </c>
      <c r="S978" s="13">
        <v>1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</row>
    <row r="979" spans="1:31" ht="15.75" x14ac:dyDescent="0.25">
      <c r="A979" s="15" t="s">
        <v>152</v>
      </c>
      <c r="B979" s="20" t="s">
        <v>1567</v>
      </c>
      <c r="C979" s="23" t="s">
        <v>308</v>
      </c>
      <c r="D979" s="13">
        <v>8.5880450039999996</v>
      </c>
      <c r="E979" s="43" t="s">
        <v>110</v>
      </c>
      <c r="F979" s="13">
        <v>8.5880450039999996</v>
      </c>
      <c r="G979" s="67">
        <v>0</v>
      </c>
      <c r="H979" s="67">
        <v>0</v>
      </c>
      <c r="I979" s="13">
        <v>7.1567041700000003</v>
      </c>
      <c r="J979" s="13">
        <v>1.4313408339999993</v>
      </c>
      <c r="K979" s="90">
        <v>7.1567041700000003</v>
      </c>
      <c r="L979" s="42">
        <v>2023</v>
      </c>
      <c r="M979" s="90">
        <v>7.1567041700000003</v>
      </c>
      <c r="N979" s="43" t="s">
        <v>88</v>
      </c>
      <c r="O979" s="41" t="s">
        <v>42</v>
      </c>
      <c r="P979" s="13">
        <v>0</v>
      </c>
      <c r="Q979" s="13">
        <v>0</v>
      </c>
      <c r="R979" s="13">
        <v>0</v>
      </c>
      <c r="S979" s="13">
        <v>1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</row>
    <row r="980" spans="1:31" ht="15.75" x14ac:dyDescent="0.25">
      <c r="A980" s="15" t="s">
        <v>152</v>
      </c>
      <c r="B980" s="20" t="s">
        <v>1568</v>
      </c>
      <c r="C980" s="23" t="s">
        <v>309</v>
      </c>
      <c r="D980" s="13">
        <v>17.338440719999998</v>
      </c>
      <c r="E980" s="43" t="s">
        <v>110</v>
      </c>
      <c r="F980" s="13">
        <v>17.338440719999998</v>
      </c>
      <c r="G980" s="67">
        <v>0</v>
      </c>
      <c r="H980" s="67">
        <v>0</v>
      </c>
      <c r="I980" s="13">
        <v>14.4487006</v>
      </c>
      <c r="J980" s="13">
        <v>2.8897401199999972</v>
      </c>
      <c r="K980" s="90">
        <v>14.4487006</v>
      </c>
      <c r="L980" s="42">
        <v>2023</v>
      </c>
      <c r="M980" s="90">
        <v>14.4487006</v>
      </c>
      <c r="N980" s="43" t="s">
        <v>88</v>
      </c>
      <c r="O980" s="41" t="s">
        <v>42</v>
      </c>
      <c r="P980" s="13">
        <v>0</v>
      </c>
      <c r="Q980" s="13">
        <v>0</v>
      </c>
      <c r="R980" s="13">
        <v>0</v>
      </c>
      <c r="S980" s="13">
        <v>14</v>
      </c>
      <c r="T980" s="13">
        <v>0</v>
      </c>
      <c r="U980" s="13">
        <v>0</v>
      </c>
      <c r="V980" s="13">
        <v>0</v>
      </c>
      <c r="W980" s="13">
        <v>0</v>
      </c>
      <c r="X980" s="13">
        <v>0</v>
      </c>
      <c r="Y980" s="13">
        <v>0</v>
      </c>
      <c r="Z980" s="13">
        <v>0</v>
      </c>
      <c r="AA980" s="13">
        <v>0</v>
      </c>
      <c r="AB980" s="13">
        <v>0</v>
      </c>
      <c r="AC980" s="13">
        <v>0</v>
      </c>
      <c r="AD980" s="13">
        <v>0</v>
      </c>
      <c r="AE980" s="13">
        <v>0</v>
      </c>
    </row>
    <row r="981" spans="1:31" ht="15.75" x14ac:dyDescent="0.25">
      <c r="A981" s="15" t="s">
        <v>152</v>
      </c>
      <c r="B981" s="20" t="s">
        <v>310</v>
      </c>
      <c r="C981" s="23" t="s">
        <v>311</v>
      </c>
      <c r="D981" s="13">
        <v>4.6235841959999995</v>
      </c>
      <c r="E981" s="43" t="s">
        <v>110</v>
      </c>
      <c r="F981" s="13">
        <v>4.6235841959999995</v>
      </c>
      <c r="G981" s="67">
        <v>0</v>
      </c>
      <c r="H981" s="67">
        <v>0</v>
      </c>
      <c r="I981" s="13">
        <v>3.8529868299999999</v>
      </c>
      <c r="J981" s="13">
        <v>0.77059736599999962</v>
      </c>
      <c r="K981" s="90">
        <v>3.8529868299999999</v>
      </c>
      <c r="L981" s="42">
        <v>2023</v>
      </c>
      <c r="M981" s="90">
        <v>3.8529868299999999</v>
      </c>
      <c r="N981" s="43" t="s">
        <v>88</v>
      </c>
      <c r="O981" s="41" t="s">
        <v>42</v>
      </c>
      <c r="P981" s="13">
        <v>0</v>
      </c>
      <c r="Q981" s="13">
        <v>0</v>
      </c>
      <c r="R981" s="13">
        <v>0</v>
      </c>
      <c r="S981" s="13">
        <v>1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0</v>
      </c>
      <c r="AA981" s="13">
        <v>0</v>
      </c>
      <c r="AB981" s="13">
        <v>0</v>
      </c>
      <c r="AC981" s="13">
        <v>0</v>
      </c>
      <c r="AD981" s="13">
        <v>0</v>
      </c>
      <c r="AE981" s="13">
        <v>0</v>
      </c>
    </row>
    <row r="982" spans="1:31" ht="15.75" x14ac:dyDescent="0.25">
      <c r="A982" s="15" t="s">
        <v>152</v>
      </c>
      <c r="B982" s="20" t="s">
        <v>312</v>
      </c>
      <c r="C982" s="23" t="s">
        <v>313</v>
      </c>
      <c r="D982" s="13">
        <v>1.7338440719999999</v>
      </c>
      <c r="E982" s="43" t="s">
        <v>110</v>
      </c>
      <c r="F982" s="13">
        <v>1.7338440719999999</v>
      </c>
      <c r="G982" s="67">
        <v>0</v>
      </c>
      <c r="H982" s="67">
        <v>0</v>
      </c>
      <c r="I982" s="13">
        <v>1.44487006</v>
      </c>
      <c r="J982" s="13">
        <v>0.28897401199999995</v>
      </c>
      <c r="K982" s="90">
        <v>1.44487006</v>
      </c>
      <c r="L982" s="42">
        <v>2023</v>
      </c>
      <c r="M982" s="90">
        <v>1.44487006</v>
      </c>
      <c r="N982" s="43" t="s">
        <v>88</v>
      </c>
      <c r="O982" s="41" t="s">
        <v>42</v>
      </c>
      <c r="P982" s="13">
        <v>0</v>
      </c>
      <c r="Q982" s="13">
        <v>0</v>
      </c>
      <c r="R982" s="13">
        <v>0</v>
      </c>
      <c r="S982" s="13">
        <v>1</v>
      </c>
      <c r="T982" s="13">
        <v>0</v>
      </c>
      <c r="U982" s="13">
        <v>0</v>
      </c>
      <c r="V982" s="13">
        <v>0</v>
      </c>
      <c r="W982" s="13">
        <v>0</v>
      </c>
      <c r="X982" s="13">
        <v>0</v>
      </c>
      <c r="Y982" s="13">
        <v>0</v>
      </c>
      <c r="Z982" s="13">
        <v>0</v>
      </c>
      <c r="AA982" s="13">
        <v>0</v>
      </c>
      <c r="AB982" s="13">
        <v>0</v>
      </c>
      <c r="AC982" s="13">
        <v>0</v>
      </c>
      <c r="AD982" s="13">
        <v>0</v>
      </c>
      <c r="AE982" s="13">
        <v>0</v>
      </c>
    </row>
    <row r="983" spans="1:31" ht="15.75" x14ac:dyDescent="0.25">
      <c r="A983" s="15" t="s">
        <v>152</v>
      </c>
      <c r="B983" s="20" t="s">
        <v>1569</v>
      </c>
      <c r="C983" s="23" t="s">
        <v>314</v>
      </c>
      <c r="D983" s="13">
        <v>4.6235841959999995</v>
      </c>
      <c r="E983" s="43" t="s">
        <v>110</v>
      </c>
      <c r="F983" s="13">
        <v>4.6235841959999995</v>
      </c>
      <c r="G983" s="67">
        <v>0</v>
      </c>
      <c r="H983" s="67">
        <v>0</v>
      </c>
      <c r="I983" s="13">
        <v>3.8529868299999999</v>
      </c>
      <c r="J983" s="13">
        <v>0.77059736599999962</v>
      </c>
      <c r="K983" s="90">
        <v>3.8529868299999999</v>
      </c>
      <c r="L983" s="42">
        <v>2023</v>
      </c>
      <c r="M983" s="90">
        <v>3.8529868299999999</v>
      </c>
      <c r="N983" s="43" t="s">
        <v>88</v>
      </c>
      <c r="O983" s="41" t="s">
        <v>42</v>
      </c>
      <c r="P983" s="13">
        <v>0</v>
      </c>
      <c r="Q983" s="13">
        <v>0</v>
      </c>
      <c r="R983" s="13">
        <v>0</v>
      </c>
      <c r="S983" s="13">
        <v>10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</row>
    <row r="984" spans="1:31" ht="31.5" x14ac:dyDescent="0.25">
      <c r="A984" s="15" t="s">
        <v>152</v>
      </c>
      <c r="B984" s="20" t="s">
        <v>1570</v>
      </c>
      <c r="C984" s="23" t="s">
        <v>315</v>
      </c>
      <c r="D984" s="13">
        <v>1.6644903120000001</v>
      </c>
      <c r="E984" s="43" t="s">
        <v>110</v>
      </c>
      <c r="F984" s="13">
        <v>1.6644903120000001</v>
      </c>
      <c r="G984" s="67">
        <v>0</v>
      </c>
      <c r="H984" s="67">
        <v>0</v>
      </c>
      <c r="I984" s="13">
        <v>1.38707526</v>
      </c>
      <c r="J984" s="13">
        <v>0.27741505200000005</v>
      </c>
      <c r="K984" s="90">
        <v>1.38707526</v>
      </c>
      <c r="L984" s="42">
        <v>2023</v>
      </c>
      <c r="M984" s="90">
        <v>1.38707526</v>
      </c>
      <c r="N984" s="43" t="s">
        <v>88</v>
      </c>
      <c r="O984" s="41" t="s">
        <v>42</v>
      </c>
      <c r="P984" s="13">
        <v>0</v>
      </c>
      <c r="Q984" s="13">
        <v>0</v>
      </c>
      <c r="R984" s="13">
        <v>0</v>
      </c>
      <c r="S984" s="13">
        <v>2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0</v>
      </c>
      <c r="AA984" s="13">
        <v>0</v>
      </c>
      <c r="AB984" s="13">
        <v>0</v>
      </c>
      <c r="AC984" s="13">
        <v>0</v>
      </c>
      <c r="AD984" s="13">
        <v>0</v>
      </c>
      <c r="AE984" s="13">
        <v>0</v>
      </c>
    </row>
    <row r="985" spans="1:31" ht="15.75" x14ac:dyDescent="0.25">
      <c r="A985" s="15" t="s">
        <v>152</v>
      </c>
      <c r="B985" s="20" t="s">
        <v>316</v>
      </c>
      <c r="C985" s="23" t="s">
        <v>317</v>
      </c>
      <c r="D985" s="13">
        <v>1.9650232799999998</v>
      </c>
      <c r="E985" s="43" t="s">
        <v>110</v>
      </c>
      <c r="F985" s="13">
        <v>1.9650232799999998</v>
      </c>
      <c r="G985" s="67">
        <v>0</v>
      </c>
      <c r="H985" s="67">
        <v>0</v>
      </c>
      <c r="I985" s="13">
        <v>1.6375194</v>
      </c>
      <c r="J985" s="13">
        <v>0.32750387999999986</v>
      </c>
      <c r="K985" s="90">
        <v>1.6375194</v>
      </c>
      <c r="L985" s="42">
        <v>2023</v>
      </c>
      <c r="M985" s="90">
        <v>1.6375194</v>
      </c>
      <c r="N985" s="43" t="s">
        <v>88</v>
      </c>
      <c r="O985" s="41" t="s">
        <v>42</v>
      </c>
      <c r="P985" s="13">
        <v>0</v>
      </c>
      <c r="Q985" s="13">
        <v>0</v>
      </c>
      <c r="R985" s="13">
        <v>0</v>
      </c>
      <c r="S985" s="13">
        <v>1</v>
      </c>
      <c r="T985" s="13">
        <v>0</v>
      </c>
      <c r="U985" s="13">
        <v>0</v>
      </c>
      <c r="V985" s="13">
        <v>0</v>
      </c>
      <c r="W985" s="13">
        <v>0</v>
      </c>
      <c r="X985" s="13">
        <v>0</v>
      </c>
      <c r="Y985" s="13">
        <v>0</v>
      </c>
      <c r="Z985" s="13">
        <v>0</v>
      </c>
      <c r="AA985" s="13">
        <v>0</v>
      </c>
      <c r="AB985" s="13">
        <v>0</v>
      </c>
      <c r="AC985" s="13">
        <v>0</v>
      </c>
      <c r="AD985" s="13">
        <v>0</v>
      </c>
      <c r="AE985" s="13">
        <v>0</v>
      </c>
    </row>
    <row r="986" spans="1:31" ht="15.75" x14ac:dyDescent="0.25">
      <c r="A986" s="15" t="s">
        <v>152</v>
      </c>
      <c r="B986" s="20" t="s">
        <v>1571</v>
      </c>
      <c r="C986" s="23" t="s">
        <v>318</v>
      </c>
      <c r="D986" s="13">
        <v>0.27394736399999997</v>
      </c>
      <c r="E986" s="43" t="s">
        <v>110</v>
      </c>
      <c r="F986" s="13">
        <v>0.27394736399999997</v>
      </c>
      <c r="G986" s="67">
        <v>0</v>
      </c>
      <c r="H986" s="67">
        <v>0</v>
      </c>
      <c r="I986" s="13">
        <v>0.22828946999999999</v>
      </c>
      <c r="J986" s="13">
        <v>4.5657893999999977E-2</v>
      </c>
      <c r="K986" s="90">
        <v>0.22828946999999999</v>
      </c>
      <c r="L986" s="42">
        <v>2023</v>
      </c>
      <c r="M986" s="90">
        <v>0.22828946999999999</v>
      </c>
      <c r="N986" s="43" t="s">
        <v>88</v>
      </c>
      <c r="O986" s="41" t="s">
        <v>42</v>
      </c>
      <c r="P986" s="13">
        <v>0</v>
      </c>
      <c r="Q986" s="13">
        <v>0</v>
      </c>
      <c r="R986" s="13">
        <v>0</v>
      </c>
      <c r="S986" s="13">
        <v>1</v>
      </c>
      <c r="T986" s="13">
        <v>0</v>
      </c>
      <c r="U986" s="13">
        <v>0</v>
      </c>
      <c r="V986" s="13">
        <v>0</v>
      </c>
      <c r="W986" s="13">
        <v>0</v>
      </c>
      <c r="X986" s="13">
        <v>0</v>
      </c>
      <c r="Y986" s="13">
        <v>0</v>
      </c>
      <c r="Z986" s="13">
        <v>0</v>
      </c>
      <c r="AA986" s="13">
        <v>0</v>
      </c>
      <c r="AB986" s="13">
        <v>0</v>
      </c>
      <c r="AC986" s="13">
        <v>0</v>
      </c>
      <c r="AD986" s="13">
        <v>0</v>
      </c>
      <c r="AE986" s="13">
        <v>0</v>
      </c>
    </row>
    <row r="987" spans="1:31" ht="15.75" x14ac:dyDescent="0.25">
      <c r="A987" s="15" t="s">
        <v>152</v>
      </c>
      <c r="B987" s="20" t="s">
        <v>319</v>
      </c>
      <c r="C987" s="23" t="s">
        <v>320</v>
      </c>
      <c r="D987" s="13">
        <v>1.6240339559999999</v>
      </c>
      <c r="E987" s="43" t="s">
        <v>110</v>
      </c>
      <c r="F987" s="13">
        <v>1.6240339559999999</v>
      </c>
      <c r="G987" s="67">
        <v>0</v>
      </c>
      <c r="H987" s="67">
        <v>0</v>
      </c>
      <c r="I987" s="13">
        <v>1.3533616300000002</v>
      </c>
      <c r="J987" s="13">
        <v>0.27067232599999969</v>
      </c>
      <c r="K987" s="90">
        <v>1.3533616300000002</v>
      </c>
      <c r="L987" s="42">
        <v>2023</v>
      </c>
      <c r="M987" s="90">
        <v>1.3533616300000002</v>
      </c>
      <c r="N987" s="43" t="s">
        <v>88</v>
      </c>
      <c r="O987" s="41" t="s">
        <v>42</v>
      </c>
      <c r="P987" s="13">
        <v>0</v>
      </c>
      <c r="Q987" s="13">
        <v>0</v>
      </c>
      <c r="R987" s="13">
        <v>0</v>
      </c>
      <c r="S987" s="13">
        <v>4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</row>
    <row r="988" spans="1:31" ht="31.5" x14ac:dyDescent="0.25">
      <c r="A988" s="15" t="s">
        <v>152</v>
      </c>
      <c r="B988" s="20" t="s">
        <v>346</v>
      </c>
      <c r="C988" s="32" t="s">
        <v>109</v>
      </c>
      <c r="D988" s="13">
        <v>18.023279989999999</v>
      </c>
      <c r="E988" s="43" t="s">
        <v>2076</v>
      </c>
      <c r="F988" s="13">
        <v>4.3</v>
      </c>
      <c r="G988" s="67">
        <v>0</v>
      </c>
      <c r="H988" s="67">
        <v>0</v>
      </c>
      <c r="I988" s="13">
        <v>3.5833333299999999</v>
      </c>
      <c r="J988" s="13">
        <v>0.71666666999999995</v>
      </c>
      <c r="K988" s="90">
        <v>3.5833333299999999</v>
      </c>
      <c r="L988" s="42">
        <v>2020</v>
      </c>
      <c r="M988" s="90">
        <v>13.075109569999999</v>
      </c>
      <c r="N988" s="43" t="s">
        <v>90</v>
      </c>
      <c r="O988" s="41" t="s">
        <v>42</v>
      </c>
      <c r="P988" s="13">
        <v>0</v>
      </c>
      <c r="Q988" s="13">
        <v>0</v>
      </c>
      <c r="R988" s="13">
        <v>0</v>
      </c>
      <c r="S988" s="13">
        <v>2</v>
      </c>
      <c r="T988" s="13">
        <v>0</v>
      </c>
      <c r="U988" s="13">
        <v>0</v>
      </c>
      <c r="V988" s="13">
        <v>0</v>
      </c>
      <c r="W988" s="13">
        <v>0</v>
      </c>
      <c r="X988" s="13">
        <v>0</v>
      </c>
      <c r="Y988" s="13">
        <v>0</v>
      </c>
      <c r="Z988" s="13">
        <v>0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</row>
    <row r="989" spans="1:31" ht="15.75" x14ac:dyDescent="0.25">
      <c r="A989" s="15" t="s">
        <v>152</v>
      </c>
      <c r="B989" s="20" t="s">
        <v>97</v>
      </c>
      <c r="C989" s="23" t="s">
        <v>98</v>
      </c>
      <c r="D989" s="13">
        <v>25.881283290000002</v>
      </c>
      <c r="E989" s="43" t="s">
        <v>2076</v>
      </c>
      <c r="F989" s="13">
        <v>25.881283290000002</v>
      </c>
      <c r="G989" s="67">
        <v>0</v>
      </c>
      <c r="H989" s="67">
        <v>0</v>
      </c>
      <c r="I989" s="13">
        <v>21.56773608</v>
      </c>
      <c r="J989" s="13">
        <v>4.3135472100000003</v>
      </c>
      <c r="K989" s="90">
        <v>21.56773608</v>
      </c>
      <c r="L989" s="42">
        <v>2022</v>
      </c>
      <c r="M989" s="90">
        <v>36.83723363</v>
      </c>
      <c r="N989" s="43" t="s">
        <v>90</v>
      </c>
      <c r="O989" s="41" t="s">
        <v>42</v>
      </c>
      <c r="P989" s="13">
        <v>0</v>
      </c>
      <c r="Q989" s="13">
        <v>0</v>
      </c>
      <c r="R989" s="13">
        <v>0</v>
      </c>
      <c r="S989" s="13">
        <v>1</v>
      </c>
      <c r="T989" s="13">
        <v>0</v>
      </c>
      <c r="U989" s="13">
        <v>0</v>
      </c>
      <c r="V989" s="13">
        <v>0</v>
      </c>
      <c r="W989" s="13">
        <v>0</v>
      </c>
      <c r="X989" s="13">
        <v>0</v>
      </c>
      <c r="Y989" s="13">
        <v>0</v>
      </c>
      <c r="Z989" s="13">
        <v>0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</row>
    <row r="990" spans="1:31" ht="31.5" x14ac:dyDescent="0.25">
      <c r="A990" s="15" t="s">
        <v>152</v>
      </c>
      <c r="B990" s="20" t="s">
        <v>321</v>
      </c>
      <c r="C990" s="23" t="s">
        <v>322</v>
      </c>
      <c r="D990" s="13">
        <v>0</v>
      </c>
      <c r="E990" s="43" t="s">
        <v>110</v>
      </c>
      <c r="F990" s="13">
        <v>0</v>
      </c>
      <c r="G990" s="67">
        <v>0</v>
      </c>
      <c r="H990" s="67">
        <v>0</v>
      </c>
      <c r="I990" s="13">
        <v>0</v>
      </c>
      <c r="J990" s="13">
        <v>0</v>
      </c>
      <c r="K990" s="90">
        <v>0</v>
      </c>
      <c r="L990" s="42" t="s">
        <v>42</v>
      </c>
      <c r="M990" s="90">
        <v>0</v>
      </c>
      <c r="N990" s="43" t="s">
        <v>90</v>
      </c>
      <c r="O990" s="41" t="s">
        <v>42</v>
      </c>
      <c r="P990" s="13">
        <v>0</v>
      </c>
      <c r="Q990" s="13">
        <v>0</v>
      </c>
      <c r="R990" s="13">
        <v>0</v>
      </c>
      <c r="S990" s="13">
        <v>0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</row>
    <row r="991" spans="1:31" ht="15.75" x14ac:dyDescent="0.25">
      <c r="A991" s="15" t="s">
        <v>152</v>
      </c>
      <c r="B991" s="20" t="s">
        <v>323</v>
      </c>
      <c r="C991" s="23" t="s">
        <v>324</v>
      </c>
      <c r="D991" s="13">
        <v>106.0085763</v>
      </c>
      <c r="E991" s="43" t="s">
        <v>2076</v>
      </c>
      <c r="F991" s="13">
        <v>106.0085763</v>
      </c>
      <c r="G991" s="67">
        <v>0</v>
      </c>
      <c r="H991" s="67">
        <v>0</v>
      </c>
      <c r="I991" s="13">
        <v>17.770922519999999</v>
      </c>
      <c r="J991" s="13">
        <v>88.237653780000002</v>
      </c>
      <c r="K991" s="90">
        <v>88.340480249999999</v>
      </c>
      <c r="L991" s="42">
        <v>2022</v>
      </c>
      <c r="M991" s="90">
        <v>0</v>
      </c>
      <c r="N991" s="43" t="s">
        <v>90</v>
      </c>
      <c r="O991" s="41" t="s">
        <v>42</v>
      </c>
      <c r="P991" s="13">
        <v>0</v>
      </c>
      <c r="Q991" s="13">
        <v>0</v>
      </c>
      <c r="R991" s="13">
        <v>0</v>
      </c>
      <c r="S991" s="13">
        <v>0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</row>
    <row r="992" spans="1:31" ht="15.75" x14ac:dyDescent="0.25">
      <c r="A992" s="15" t="s">
        <v>152</v>
      </c>
      <c r="B992" s="20" t="s">
        <v>323</v>
      </c>
      <c r="C992" s="23" t="s">
        <v>790</v>
      </c>
      <c r="D992" s="13">
        <v>124.68334959599999</v>
      </c>
      <c r="E992" s="43" t="s">
        <v>110</v>
      </c>
      <c r="F992" s="13">
        <v>124.68334959599999</v>
      </c>
      <c r="G992" s="67">
        <v>0</v>
      </c>
      <c r="H992" s="67">
        <v>0</v>
      </c>
      <c r="I992" s="13">
        <v>103.90279133</v>
      </c>
      <c r="J992" s="13">
        <v>20.780558265999986</v>
      </c>
      <c r="K992" s="90">
        <v>103.90279133</v>
      </c>
      <c r="L992" s="42">
        <v>2025</v>
      </c>
      <c r="M992" s="90">
        <v>103.90279133</v>
      </c>
      <c r="N992" s="43" t="s">
        <v>90</v>
      </c>
      <c r="O992" s="41" t="s">
        <v>42</v>
      </c>
      <c r="P992" s="13">
        <v>0</v>
      </c>
      <c r="Q992" s="13">
        <v>0</v>
      </c>
      <c r="R992" s="13">
        <v>0</v>
      </c>
      <c r="S992" s="13">
        <v>1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0</v>
      </c>
      <c r="AA992" s="13">
        <v>0</v>
      </c>
      <c r="AB992" s="13">
        <v>0</v>
      </c>
      <c r="AC992" s="13">
        <v>0</v>
      </c>
      <c r="AD992" s="13">
        <v>0</v>
      </c>
      <c r="AE992" s="13">
        <v>0</v>
      </c>
    </row>
    <row r="993" spans="1:31" ht="15.75" x14ac:dyDescent="0.25">
      <c r="A993" s="15" t="s">
        <v>152</v>
      </c>
      <c r="B993" s="20" t="s">
        <v>325</v>
      </c>
      <c r="C993" s="23" t="s">
        <v>326</v>
      </c>
      <c r="D993" s="13">
        <v>0.128340756</v>
      </c>
      <c r="E993" s="43" t="s">
        <v>110</v>
      </c>
      <c r="F993" s="13">
        <v>0.128340756</v>
      </c>
      <c r="G993" s="67">
        <v>0</v>
      </c>
      <c r="H993" s="67">
        <v>0</v>
      </c>
      <c r="I993" s="13">
        <v>0.10695063</v>
      </c>
      <c r="J993" s="13">
        <v>2.1390125999999995E-2</v>
      </c>
      <c r="K993" s="90">
        <v>0.10695063</v>
      </c>
      <c r="L993" s="42">
        <v>2023</v>
      </c>
      <c r="M993" s="90">
        <v>0.10695063</v>
      </c>
      <c r="N993" s="43" t="s">
        <v>91</v>
      </c>
      <c r="O993" s="41" t="s">
        <v>42</v>
      </c>
      <c r="P993" s="13">
        <v>0</v>
      </c>
      <c r="Q993" s="13">
        <v>0</v>
      </c>
      <c r="R993" s="13">
        <v>0</v>
      </c>
      <c r="S993" s="13">
        <v>1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13">
        <v>0</v>
      </c>
      <c r="AA993" s="13">
        <v>0</v>
      </c>
      <c r="AB993" s="13">
        <v>0</v>
      </c>
      <c r="AC993" s="13">
        <v>0</v>
      </c>
      <c r="AD993" s="13">
        <v>0</v>
      </c>
      <c r="AE993" s="13">
        <v>0</v>
      </c>
    </row>
    <row r="994" spans="1:31" ht="15.75" x14ac:dyDescent="0.25">
      <c r="A994" s="15" t="s">
        <v>152</v>
      </c>
      <c r="B994" s="20" t="s">
        <v>327</v>
      </c>
      <c r="C994" s="23" t="s">
        <v>328</v>
      </c>
      <c r="D994" s="13">
        <v>3.2502707639999997</v>
      </c>
      <c r="E994" s="43" t="s">
        <v>110</v>
      </c>
      <c r="F994" s="13">
        <v>3.2502707639999997</v>
      </c>
      <c r="G994" s="67">
        <v>0</v>
      </c>
      <c r="H994" s="67">
        <v>0</v>
      </c>
      <c r="I994" s="13">
        <v>2.7085589699999999</v>
      </c>
      <c r="J994" s="13">
        <v>0.5417117939999998</v>
      </c>
      <c r="K994" s="90">
        <v>2.7085589699999999</v>
      </c>
      <c r="L994" s="42">
        <v>2023</v>
      </c>
      <c r="M994" s="90">
        <v>2.7085589699999999</v>
      </c>
      <c r="N994" s="43" t="s">
        <v>91</v>
      </c>
      <c r="O994" s="41" t="s">
        <v>42</v>
      </c>
      <c r="P994" s="13">
        <v>0</v>
      </c>
      <c r="Q994" s="13">
        <v>0</v>
      </c>
      <c r="R994" s="13">
        <v>0</v>
      </c>
      <c r="S994" s="13">
        <v>1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0</v>
      </c>
      <c r="AA994" s="13">
        <v>0</v>
      </c>
      <c r="AB994" s="13">
        <v>0</v>
      </c>
      <c r="AC994" s="13">
        <v>0</v>
      </c>
      <c r="AD994" s="13">
        <v>0</v>
      </c>
      <c r="AE994" s="13">
        <v>0</v>
      </c>
    </row>
    <row r="995" spans="1:31" ht="15.75" x14ac:dyDescent="0.25">
      <c r="A995" s="15" t="s">
        <v>152</v>
      </c>
      <c r="B995" s="20" t="s">
        <v>329</v>
      </c>
      <c r="C995" s="23" t="s">
        <v>330</v>
      </c>
      <c r="D995" s="13">
        <v>0</v>
      </c>
      <c r="E995" s="43" t="s">
        <v>110</v>
      </c>
      <c r="F995" s="13">
        <v>0</v>
      </c>
      <c r="G995" s="67">
        <v>0</v>
      </c>
      <c r="H995" s="67">
        <v>0</v>
      </c>
      <c r="I995" s="13">
        <v>0</v>
      </c>
      <c r="J995" s="13">
        <v>0</v>
      </c>
      <c r="K995" s="90">
        <v>0</v>
      </c>
      <c r="L995" s="42" t="s">
        <v>42</v>
      </c>
      <c r="M995" s="90">
        <v>0</v>
      </c>
      <c r="N995" s="43" t="s">
        <v>91</v>
      </c>
      <c r="O995" s="41" t="s">
        <v>42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13">
        <v>0</v>
      </c>
      <c r="V995" s="13">
        <v>0</v>
      </c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</row>
    <row r="996" spans="1:31" ht="15.75" x14ac:dyDescent="0.25">
      <c r="A996" s="15" t="s">
        <v>152</v>
      </c>
      <c r="B996" s="20" t="s">
        <v>331</v>
      </c>
      <c r="C996" s="23" t="s">
        <v>332</v>
      </c>
      <c r="D996" s="13">
        <v>0</v>
      </c>
      <c r="E996" s="43" t="s">
        <v>110</v>
      </c>
      <c r="F996" s="13">
        <v>0</v>
      </c>
      <c r="G996" s="67">
        <v>0</v>
      </c>
      <c r="H996" s="67">
        <v>0</v>
      </c>
      <c r="I996" s="13">
        <v>0</v>
      </c>
      <c r="J996" s="13">
        <v>0</v>
      </c>
      <c r="K996" s="90">
        <v>0</v>
      </c>
      <c r="L996" s="42" t="s">
        <v>42</v>
      </c>
      <c r="M996" s="90">
        <v>0</v>
      </c>
      <c r="N996" s="43" t="s">
        <v>91</v>
      </c>
      <c r="O996" s="41" t="s">
        <v>42</v>
      </c>
      <c r="P996" s="13">
        <v>0</v>
      </c>
      <c r="Q996" s="13">
        <v>0</v>
      </c>
      <c r="R996" s="13">
        <v>0</v>
      </c>
      <c r="S996" s="13">
        <v>0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0</v>
      </c>
      <c r="AA996" s="13">
        <v>0</v>
      </c>
      <c r="AB996" s="13">
        <v>0</v>
      </c>
      <c r="AC996" s="13">
        <v>0</v>
      </c>
      <c r="AD996" s="13">
        <v>0</v>
      </c>
      <c r="AE996" s="13">
        <v>0</v>
      </c>
    </row>
    <row r="997" spans="1:31" ht="31.5" x14ac:dyDescent="0.25">
      <c r="A997" s="15" t="s">
        <v>152</v>
      </c>
      <c r="B997" s="20" t="s">
        <v>333</v>
      </c>
      <c r="C997" s="23" t="s">
        <v>334</v>
      </c>
      <c r="D997" s="13">
        <v>0.77385658800000001</v>
      </c>
      <c r="E997" s="43" t="s">
        <v>110</v>
      </c>
      <c r="F997" s="13">
        <v>0.77385658800000001</v>
      </c>
      <c r="G997" s="67">
        <v>0</v>
      </c>
      <c r="H997" s="67">
        <v>0</v>
      </c>
      <c r="I997" s="13">
        <v>0.64488049000000003</v>
      </c>
      <c r="J997" s="13">
        <v>0.12897609799999998</v>
      </c>
      <c r="K997" s="90">
        <v>0.64488049000000003</v>
      </c>
      <c r="L997" s="42">
        <v>2023</v>
      </c>
      <c r="M997" s="90">
        <v>0.64488049000000003</v>
      </c>
      <c r="N997" s="43" t="s">
        <v>91</v>
      </c>
      <c r="O997" s="41" t="s">
        <v>42</v>
      </c>
      <c r="P997" s="13">
        <v>0</v>
      </c>
      <c r="Q997" s="13">
        <v>0</v>
      </c>
      <c r="R997" s="13">
        <v>0</v>
      </c>
      <c r="S997" s="13">
        <v>2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0</v>
      </c>
      <c r="AA997" s="13">
        <v>0</v>
      </c>
      <c r="AB997" s="13">
        <v>0</v>
      </c>
      <c r="AC997" s="13">
        <v>0</v>
      </c>
      <c r="AD997" s="13">
        <v>0</v>
      </c>
      <c r="AE997" s="13">
        <v>0</v>
      </c>
    </row>
    <row r="998" spans="1:31" ht="15.75" x14ac:dyDescent="0.25">
      <c r="A998" s="15" t="s">
        <v>152</v>
      </c>
      <c r="B998" s="20" t="s">
        <v>335</v>
      </c>
      <c r="C998" s="23" t="s">
        <v>336</v>
      </c>
      <c r="D998" s="13">
        <v>0</v>
      </c>
      <c r="E998" s="43" t="s">
        <v>110</v>
      </c>
      <c r="F998" s="13">
        <v>0</v>
      </c>
      <c r="G998" s="67">
        <v>0</v>
      </c>
      <c r="H998" s="67">
        <v>0</v>
      </c>
      <c r="I998" s="13">
        <v>0</v>
      </c>
      <c r="J998" s="13">
        <v>0</v>
      </c>
      <c r="K998" s="90">
        <v>0</v>
      </c>
      <c r="L998" s="42" t="s">
        <v>42</v>
      </c>
      <c r="M998" s="90">
        <v>0</v>
      </c>
      <c r="N998" s="43" t="s">
        <v>91</v>
      </c>
      <c r="O998" s="41" t="s">
        <v>42</v>
      </c>
      <c r="P998" s="13">
        <v>0</v>
      </c>
      <c r="Q998" s="13">
        <v>0</v>
      </c>
      <c r="R998" s="13">
        <v>0</v>
      </c>
      <c r="S998" s="13">
        <v>0</v>
      </c>
      <c r="T998" s="13">
        <v>0</v>
      </c>
      <c r="U998" s="13">
        <v>0</v>
      </c>
      <c r="V998" s="13">
        <v>0</v>
      </c>
      <c r="W998" s="13">
        <v>0</v>
      </c>
      <c r="X998" s="13">
        <v>0</v>
      </c>
      <c r="Y998" s="13">
        <v>0</v>
      </c>
      <c r="Z998" s="13">
        <v>0</v>
      </c>
      <c r="AA998" s="13">
        <v>0</v>
      </c>
      <c r="AB998" s="13">
        <v>0</v>
      </c>
      <c r="AC998" s="13">
        <v>0</v>
      </c>
      <c r="AD998" s="13">
        <v>0</v>
      </c>
      <c r="AE998" s="13">
        <v>0</v>
      </c>
    </row>
    <row r="999" spans="1:31" ht="15.75" x14ac:dyDescent="0.25">
      <c r="A999" s="15" t="s">
        <v>152</v>
      </c>
      <c r="B999" s="20" t="s">
        <v>337</v>
      </c>
      <c r="C999" s="23" t="s">
        <v>338</v>
      </c>
      <c r="D999" s="13">
        <v>6.9126106200000006</v>
      </c>
      <c r="E999" s="43" t="s">
        <v>110</v>
      </c>
      <c r="F999" s="13">
        <v>6.9126106200000006</v>
      </c>
      <c r="G999" s="67">
        <v>0</v>
      </c>
      <c r="H999" s="67">
        <v>0</v>
      </c>
      <c r="I999" s="13">
        <v>5.7605088499999999</v>
      </c>
      <c r="J999" s="13">
        <v>1.1521017700000007</v>
      </c>
      <c r="K999" s="90">
        <v>5.7605088499999999</v>
      </c>
      <c r="L999" s="42">
        <v>2023</v>
      </c>
      <c r="M999" s="90">
        <v>5.7605088499999999</v>
      </c>
      <c r="N999" s="43" t="s">
        <v>91</v>
      </c>
      <c r="O999" s="41" t="s">
        <v>42</v>
      </c>
      <c r="P999" s="13">
        <v>0</v>
      </c>
      <c r="Q999" s="13">
        <v>0</v>
      </c>
      <c r="R999" s="13">
        <v>0</v>
      </c>
      <c r="S999" s="13">
        <v>2</v>
      </c>
      <c r="T999" s="13">
        <v>0</v>
      </c>
      <c r="U999" s="13">
        <v>0</v>
      </c>
      <c r="V999" s="13">
        <v>0</v>
      </c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</row>
    <row r="1000" spans="1:31" ht="15.75" x14ac:dyDescent="0.25">
      <c r="A1000" s="15" t="s">
        <v>152</v>
      </c>
      <c r="B1000" s="20" t="s">
        <v>339</v>
      </c>
      <c r="C1000" s="23" t="s">
        <v>340</v>
      </c>
      <c r="D1000" s="13">
        <v>0</v>
      </c>
      <c r="E1000" s="43" t="s">
        <v>110</v>
      </c>
      <c r="F1000" s="13">
        <v>0</v>
      </c>
      <c r="G1000" s="67">
        <v>0</v>
      </c>
      <c r="H1000" s="67">
        <v>0</v>
      </c>
      <c r="I1000" s="13">
        <v>0</v>
      </c>
      <c r="J1000" s="13">
        <v>0</v>
      </c>
      <c r="K1000" s="90">
        <v>0</v>
      </c>
      <c r="L1000" s="42" t="s">
        <v>42</v>
      </c>
      <c r="M1000" s="90">
        <v>0</v>
      </c>
      <c r="N1000" s="43" t="s">
        <v>91</v>
      </c>
      <c r="O1000" s="41" t="s">
        <v>42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13">
        <v>0</v>
      </c>
      <c r="AA1000" s="13">
        <v>0</v>
      </c>
      <c r="AB1000" s="13">
        <v>0</v>
      </c>
      <c r="AC1000" s="13">
        <v>0</v>
      </c>
      <c r="AD1000" s="13">
        <v>0</v>
      </c>
      <c r="AE1000" s="13">
        <v>0</v>
      </c>
    </row>
    <row r="1001" spans="1:31" ht="15.75" x14ac:dyDescent="0.25">
      <c r="A1001" s="15" t="s">
        <v>152</v>
      </c>
      <c r="B1001" s="20" t="s">
        <v>629</v>
      </c>
      <c r="C1001" s="32" t="s">
        <v>630</v>
      </c>
      <c r="D1001" s="13">
        <v>0.33407999999999999</v>
      </c>
      <c r="E1001" s="43" t="s">
        <v>2076</v>
      </c>
      <c r="F1001" s="13">
        <v>0.33407999999999999</v>
      </c>
      <c r="G1001" s="67">
        <v>0</v>
      </c>
      <c r="H1001" s="67">
        <v>0</v>
      </c>
      <c r="I1001" s="13">
        <v>0.27839999999999998</v>
      </c>
      <c r="J1001" s="13">
        <v>5.568E-2</v>
      </c>
      <c r="K1001" s="90">
        <v>0.27839999999999998</v>
      </c>
      <c r="L1001" s="42">
        <v>2022</v>
      </c>
      <c r="M1001" s="90">
        <v>0.43048012000000002</v>
      </c>
      <c r="N1001" s="43" t="s">
        <v>91</v>
      </c>
      <c r="O1001" s="41" t="s">
        <v>42</v>
      </c>
      <c r="P1001" s="13">
        <v>0</v>
      </c>
      <c r="Q1001" s="13">
        <v>0</v>
      </c>
      <c r="R1001" s="13">
        <v>0</v>
      </c>
      <c r="S1001" s="13">
        <v>2</v>
      </c>
      <c r="T1001" s="13">
        <v>0</v>
      </c>
      <c r="U1001" s="13">
        <v>0</v>
      </c>
      <c r="V1001" s="13">
        <v>0</v>
      </c>
      <c r="W1001" s="13">
        <v>0</v>
      </c>
      <c r="X1001" s="13">
        <v>0</v>
      </c>
      <c r="Y1001" s="13">
        <v>0</v>
      </c>
      <c r="Z1001" s="13">
        <v>0</v>
      </c>
      <c r="AA1001" s="13">
        <v>0</v>
      </c>
      <c r="AB1001" s="13">
        <v>0</v>
      </c>
      <c r="AC1001" s="13">
        <v>0</v>
      </c>
      <c r="AD1001" s="13">
        <v>0</v>
      </c>
      <c r="AE1001" s="13">
        <v>0</v>
      </c>
    </row>
    <row r="1002" spans="1:31" ht="15.75" x14ac:dyDescent="0.25">
      <c r="A1002" s="15" t="s">
        <v>152</v>
      </c>
      <c r="B1002" s="20" t="s">
        <v>631</v>
      </c>
      <c r="C1002" s="32" t="s">
        <v>632</v>
      </c>
      <c r="D1002" s="13">
        <v>9.0499999999999997E-2</v>
      </c>
      <c r="E1002" s="43" t="s">
        <v>2076</v>
      </c>
      <c r="F1002" s="13">
        <v>9.0499999999999997E-2</v>
      </c>
      <c r="G1002" s="67">
        <v>0</v>
      </c>
      <c r="H1002" s="67">
        <v>0</v>
      </c>
      <c r="I1002" s="13">
        <v>9.0499999999999997E-2</v>
      </c>
      <c r="J1002" s="13">
        <v>0</v>
      </c>
      <c r="K1002" s="90">
        <v>9.0499999999999997E-2</v>
      </c>
      <c r="L1002" s="42">
        <v>2021</v>
      </c>
      <c r="M1002" s="90">
        <v>0.35094888000000002</v>
      </c>
      <c r="N1002" s="43" t="s">
        <v>91</v>
      </c>
      <c r="O1002" s="41" t="s">
        <v>42</v>
      </c>
      <c r="P1002" s="13">
        <v>0</v>
      </c>
      <c r="Q1002" s="13">
        <v>0</v>
      </c>
      <c r="R1002" s="13">
        <v>0</v>
      </c>
      <c r="S1002" s="13">
        <v>3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0</v>
      </c>
      <c r="AA1002" s="13">
        <v>0</v>
      </c>
      <c r="AB1002" s="13">
        <v>0</v>
      </c>
      <c r="AC1002" s="13">
        <v>0</v>
      </c>
      <c r="AD1002" s="13">
        <v>0</v>
      </c>
      <c r="AE1002" s="13">
        <v>0</v>
      </c>
    </row>
    <row r="1003" spans="1:31" ht="31.5" x14ac:dyDescent="0.25">
      <c r="A1003" s="15" t="s">
        <v>152</v>
      </c>
      <c r="B1003" s="20" t="s">
        <v>364</v>
      </c>
      <c r="C1003" s="32" t="s">
        <v>483</v>
      </c>
      <c r="D1003" s="13">
        <v>0</v>
      </c>
      <c r="E1003" s="43" t="s">
        <v>110</v>
      </c>
      <c r="F1003" s="13">
        <v>0</v>
      </c>
      <c r="G1003" s="67">
        <v>0</v>
      </c>
      <c r="H1003" s="67">
        <v>0</v>
      </c>
      <c r="I1003" s="13">
        <v>0</v>
      </c>
      <c r="J1003" s="13">
        <v>0</v>
      </c>
      <c r="K1003" s="90">
        <v>0</v>
      </c>
      <c r="L1003" s="42" t="s">
        <v>42</v>
      </c>
      <c r="M1003" s="90">
        <v>4.6900102199999996</v>
      </c>
      <c r="N1003" s="43" t="s">
        <v>91</v>
      </c>
      <c r="O1003" s="41" t="s">
        <v>42</v>
      </c>
      <c r="P1003" s="13">
        <v>0</v>
      </c>
      <c r="Q1003" s="13">
        <v>0</v>
      </c>
      <c r="R1003" s="13">
        <v>0</v>
      </c>
      <c r="S1003" s="13">
        <v>1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</row>
    <row r="1004" spans="1:31" ht="31.5" x14ac:dyDescent="0.25">
      <c r="A1004" s="15" t="s">
        <v>152</v>
      </c>
      <c r="B1004" s="21" t="s">
        <v>1004</v>
      </c>
      <c r="C1004" s="32" t="s">
        <v>2319</v>
      </c>
      <c r="D1004" s="13">
        <v>0.29005664399999997</v>
      </c>
      <c r="E1004" s="43" t="s">
        <v>110</v>
      </c>
      <c r="F1004" s="13">
        <v>0.29005664399999997</v>
      </c>
      <c r="G1004" s="67">
        <v>0</v>
      </c>
      <c r="H1004" s="67">
        <v>0</v>
      </c>
      <c r="I1004" s="13">
        <v>0.24171386999999997</v>
      </c>
      <c r="J1004" s="13">
        <v>4.8342774000000005E-2</v>
      </c>
      <c r="K1004" s="90">
        <v>0.24171387</v>
      </c>
      <c r="L1004" s="42">
        <v>2025</v>
      </c>
      <c r="M1004" s="90">
        <v>0.24171387</v>
      </c>
      <c r="N1004" s="43" t="s">
        <v>1158</v>
      </c>
      <c r="O1004" s="41" t="s">
        <v>42</v>
      </c>
      <c r="P1004" s="13">
        <v>0</v>
      </c>
      <c r="Q1004" s="13">
        <v>0</v>
      </c>
      <c r="R1004" s="13">
        <v>0</v>
      </c>
      <c r="S1004" s="13">
        <v>1</v>
      </c>
      <c r="T1004" s="13">
        <v>0</v>
      </c>
      <c r="U1004" s="13">
        <v>0</v>
      </c>
      <c r="V1004" s="13">
        <v>0</v>
      </c>
      <c r="W1004" s="13">
        <v>0</v>
      </c>
      <c r="X1004" s="13">
        <v>0</v>
      </c>
      <c r="Y1004" s="13">
        <v>0</v>
      </c>
      <c r="Z1004" s="13">
        <v>0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</row>
    <row r="1005" spans="1:31" ht="31.5" x14ac:dyDescent="0.25">
      <c r="A1005" s="15" t="s">
        <v>152</v>
      </c>
      <c r="B1005" s="21" t="s">
        <v>1005</v>
      </c>
      <c r="C1005" s="32" t="s">
        <v>2320</v>
      </c>
      <c r="D1005" s="13">
        <v>2.1029106240000002</v>
      </c>
      <c r="E1005" s="43" t="s">
        <v>110</v>
      </c>
      <c r="F1005" s="13">
        <v>2.1029106240000002</v>
      </c>
      <c r="G1005" s="67">
        <v>0</v>
      </c>
      <c r="H1005" s="67">
        <v>0</v>
      </c>
      <c r="I1005" s="13">
        <v>1.7524255200000003</v>
      </c>
      <c r="J1005" s="13">
        <v>0.35048510399999988</v>
      </c>
      <c r="K1005" s="90">
        <v>1.7524255200000001</v>
      </c>
      <c r="L1005" s="42">
        <v>2025</v>
      </c>
      <c r="M1005" s="90">
        <v>1.7524255200000001</v>
      </c>
      <c r="N1005" s="43" t="s">
        <v>1159</v>
      </c>
      <c r="O1005" s="41" t="s">
        <v>42</v>
      </c>
      <c r="P1005" s="13">
        <v>0</v>
      </c>
      <c r="Q1005" s="13">
        <v>0</v>
      </c>
      <c r="R1005" s="13">
        <v>0</v>
      </c>
      <c r="S1005" s="13">
        <v>1</v>
      </c>
      <c r="T1005" s="13">
        <v>0</v>
      </c>
      <c r="U1005" s="13">
        <v>0</v>
      </c>
      <c r="V1005" s="13">
        <v>0</v>
      </c>
      <c r="W1005" s="13">
        <v>0</v>
      </c>
      <c r="X1005" s="13">
        <v>0</v>
      </c>
      <c r="Y1005" s="13">
        <v>0</v>
      </c>
      <c r="Z1005" s="13">
        <v>0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</row>
    <row r="1006" spans="1:31" ht="31.5" x14ac:dyDescent="0.25">
      <c r="A1006" s="15" t="s">
        <v>152</v>
      </c>
      <c r="B1006" s="21" t="s">
        <v>1006</v>
      </c>
      <c r="C1006" s="32" t="s">
        <v>2321</v>
      </c>
      <c r="D1006" s="13">
        <v>7.2619392119999997</v>
      </c>
      <c r="E1006" s="43" t="s">
        <v>110</v>
      </c>
      <c r="F1006" s="13">
        <v>7.2619392119999997</v>
      </c>
      <c r="G1006" s="67">
        <v>0</v>
      </c>
      <c r="H1006" s="67">
        <v>0</v>
      </c>
      <c r="I1006" s="13">
        <v>6.05161601</v>
      </c>
      <c r="J1006" s="13">
        <v>1.2103232019999997</v>
      </c>
      <c r="K1006" s="90">
        <v>6.05161601</v>
      </c>
      <c r="L1006" s="42">
        <v>2025</v>
      </c>
      <c r="M1006" s="90">
        <v>6.05161601</v>
      </c>
      <c r="N1006" s="43" t="s">
        <v>1160</v>
      </c>
      <c r="O1006" s="41" t="s">
        <v>42</v>
      </c>
      <c r="P1006" s="13">
        <v>0</v>
      </c>
      <c r="Q1006" s="13">
        <v>0</v>
      </c>
      <c r="R1006" s="13">
        <v>0</v>
      </c>
      <c r="S1006" s="13">
        <v>2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</row>
    <row r="1007" spans="1:31" ht="110.25" x14ac:dyDescent="0.25">
      <c r="A1007" s="15" t="s">
        <v>152</v>
      </c>
      <c r="B1007" s="21" t="s">
        <v>1007</v>
      </c>
      <c r="C1007" s="32" t="s">
        <v>2322</v>
      </c>
      <c r="D1007" s="13">
        <v>0.28223331600000001</v>
      </c>
      <c r="E1007" s="43" t="s">
        <v>110</v>
      </c>
      <c r="F1007" s="13">
        <v>0.28223331600000001</v>
      </c>
      <c r="G1007" s="67">
        <v>0</v>
      </c>
      <c r="H1007" s="67">
        <v>0</v>
      </c>
      <c r="I1007" s="13">
        <v>0.23519443000000001</v>
      </c>
      <c r="J1007" s="13">
        <v>4.7038886000000002E-2</v>
      </c>
      <c r="K1007" s="90">
        <v>0.23519443000000001</v>
      </c>
      <c r="L1007" s="42">
        <v>2025</v>
      </c>
      <c r="M1007" s="90">
        <v>0.23519443000000001</v>
      </c>
      <c r="N1007" s="43" t="s">
        <v>1138</v>
      </c>
      <c r="O1007" s="41" t="s">
        <v>42</v>
      </c>
      <c r="P1007" s="13">
        <v>0</v>
      </c>
      <c r="Q1007" s="13">
        <v>0</v>
      </c>
      <c r="R1007" s="13">
        <v>0</v>
      </c>
      <c r="S1007" s="13">
        <v>1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</row>
    <row r="1008" spans="1:31" ht="126" x14ac:dyDescent="0.25">
      <c r="A1008" s="15" t="s">
        <v>152</v>
      </c>
      <c r="B1008" s="21" t="s">
        <v>1008</v>
      </c>
      <c r="C1008" s="32" t="s">
        <v>2323</v>
      </c>
      <c r="D1008" s="13">
        <v>0.28223331600000001</v>
      </c>
      <c r="E1008" s="43" t="s">
        <v>110</v>
      </c>
      <c r="F1008" s="13">
        <v>0.28223331600000001</v>
      </c>
      <c r="G1008" s="67">
        <v>0</v>
      </c>
      <c r="H1008" s="67">
        <v>0</v>
      </c>
      <c r="I1008" s="13">
        <v>0.23519443000000001</v>
      </c>
      <c r="J1008" s="13">
        <v>4.7038886000000002E-2</v>
      </c>
      <c r="K1008" s="90">
        <v>0.23519443000000001</v>
      </c>
      <c r="L1008" s="42">
        <v>2025</v>
      </c>
      <c r="M1008" s="90">
        <v>0.23519443000000001</v>
      </c>
      <c r="N1008" s="43" t="s">
        <v>1139</v>
      </c>
      <c r="O1008" s="41" t="s">
        <v>42</v>
      </c>
      <c r="P1008" s="13">
        <v>0</v>
      </c>
      <c r="Q1008" s="13">
        <v>0</v>
      </c>
      <c r="R1008" s="13">
        <v>0</v>
      </c>
      <c r="S1008" s="13">
        <v>1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0</v>
      </c>
      <c r="AA1008" s="13">
        <v>0</v>
      </c>
      <c r="AB1008" s="13">
        <v>0</v>
      </c>
      <c r="AC1008" s="13">
        <v>0</v>
      </c>
      <c r="AD1008" s="13">
        <v>0</v>
      </c>
      <c r="AE1008" s="13">
        <v>0</v>
      </c>
    </row>
    <row r="1009" spans="1:31" ht="31.5" x14ac:dyDescent="0.25">
      <c r="A1009" s="15" t="s">
        <v>152</v>
      </c>
      <c r="B1009" s="21" t="s">
        <v>1009</v>
      </c>
      <c r="C1009" s="32" t="s">
        <v>2324</v>
      </c>
      <c r="D1009" s="13">
        <v>1.3087697039999999</v>
      </c>
      <c r="E1009" s="43" t="s">
        <v>110</v>
      </c>
      <c r="F1009" s="13">
        <v>1.3087697039999999</v>
      </c>
      <c r="G1009" s="67">
        <v>0</v>
      </c>
      <c r="H1009" s="67">
        <v>0</v>
      </c>
      <c r="I1009" s="13">
        <v>1.0906414199999999</v>
      </c>
      <c r="J1009" s="13">
        <v>0.21812828400000006</v>
      </c>
      <c r="K1009" s="90">
        <v>1.0906414199999999</v>
      </c>
      <c r="L1009" s="42">
        <v>2025</v>
      </c>
      <c r="M1009" s="90">
        <v>1.0906414199999999</v>
      </c>
      <c r="N1009" s="43" t="s">
        <v>1161</v>
      </c>
      <c r="O1009" s="41" t="s">
        <v>42</v>
      </c>
      <c r="P1009" s="13">
        <v>0</v>
      </c>
      <c r="Q1009" s="13">
        <v>0</v>
      </c>
      <c r="R1009" s="13">
        <v>0</v>
      </c>
      <c r="S1009" s="13">
        <v>1</v>
      </c>
      <c r="T1009" s="13">
        <v>0</v>
      </c>
      <c r="U1009" s="13">
        <v>0</v>
      </c>
      <c r="V1009" s="13">
        <v>0</v>
      </c>
      <c r="W1009" s="13">
        <v>0</v>
      </c>
      <c r="X1009" s="13">
        <v>0</v>
      </c>
      <c r="Y1009" s="13">
        <v>0</v>
      </c>
      <c r="Z1009" s="13">
        <v>0</v>
      </c>
      <c r="AA1009" s="13">
        <v>0</v>
      </c>
      <c r="AB1009" s="13">
        <v>0</v>
      </c>
      <c r="AC1009" s="13">
        <v>0</v>
      </c>
      <c r="AD1009" s="13">
        <v>0</v>
      </c>
      <c r="AE1009" s="13">
        <v>0</v>
      </c>
    </row>
    <row r="1010" spans="1:31" ht="31.5" x14ac:dyDescent="0.25">
      <c r="A1010" s="15" t="s">
        <v>152</v>
      </c>
      <c r="B1010" s="21" t="s">
        <v>1010</v>
      </c>
      <c r="C1010" s="32" t="s">
        <v>2325</v>
      </c>
      <c r="D1010" s="13">
        <v>1.9295963759999997</v>
      </c>
      <c r="E1010" s="43" t="s">
        <v>110</v>
      </c>
      <c r="F1010" s="13">
        <v>1.9295963759999997</v>
      </c>
      <c r="G1010" s="67">
        <v>0</v>
      </c>
      <c r="H1010" s="67">
        <v>0</v>
      </c>
      <c r="I1010" s="13">
        <v>1.6079969799999998</v>
      </c>
      <c r="J1010" s="13">
        <v>0.32159939599999987</v>
      </c>
      <c r="K1010" s="90">
        <v>1.6079969799999998</v>
      </c>
      <c r="L1010" s="42">
        <v>2025</v>
      </c>
      <c r="M1010" s="90">
        <v>1.6079969799999998</v>
      </c>
      <c r="N1010" s="43" t="s">
        <v>1162</v>
      </c>
      <c r="O1010" s="41" t="s">
        <v>42</v>
      </c>
      <c r="P1010" s="13">
        <v>0</v>
      </c>
      <c r="Q1010" s="13">
        <v>0</v>
      </c>
      <c r="R1010" s="13">
        <v>0</v>
      </c>
      <c r="S1010" s="13">
        <v>1</v>
      </c>
      <c r="T1010" s="13">
        <v>0</v>
      </c>
      <c r="U1010" s="13">
        <v>0</v>
      </c>
      <c r="V1010" s="13">
        <v>0</v>
      </c>
      <c r="W1010" s="13">
        <v>0</v>
      </c>
      <c r="X1010" s="13">
        <v>0</v>
      </c>
      <c r="Y1010" s="13">
        <v>0</v>
      </c>
      <c r="Z1010" s="13">
        <v>0</v>
      </c>
      <c r="AA1010" s="13">
        <v>0</v>
      </c>
      <c r="AB1010" s="13">
        <v>0</v>
      </c>
      <c r="AC1010" s="13">
        <v>0</v>
      </c>
      <c r="AD1010" s="13">
        <v>0</v>
      </c>
      <c r="AE1010" s="13">
        <v>0</v>
      </c>
    </row>
    <row r="1011" spans="1:31" ht="47.25" x14ac:dyDescent="0.25">
      <c r="A1011" s="15" t="s">
        <v>152</v>
      </c>
      <c r="B1011" s="21" t="s">
        <v>1011</v>
      </c>
      <c r="C1011" s="32" t="s">
        <v>2326</v>
      </c>
      <c r="D1011" s="13">
        <v>0.31880287199999996</v>
      </c>
      <c r="E1011" s="43" t="s">
        <v>110</v>
      </c>
      <c r="F1011" s="13">
        <v>0.31880287199999996</v>
      </c>
      <c r="G1011" s="67">
        <v>0</v>
      </c>
      <c r="H1011" s="67">
        <v>0</v>
      </c>
      <c r="I1011" s="13">
        <v>0.26566906000000001</v>
      </c>
      <c r="J1011" s="13">
        <v>5.3133811999999947E-2</v>
      </c>
      <c r="K1011" s="90">
        <v>0.26566906000000001</v>
      </c>
      <c r="L1011" s="42">
        <v>2025</v>
      </c>
      <c r="M1011" s="90">
        <v>0.26566906000000001</v>
      </c>
      <c r="N1011" s="43" t="s">
        <v>1163</v>
      </c>
      <c r="O1011" s="41" t="s">
        <v>42</v>
      </c>
      <c r="P1011" s="13">
        <v>0</v>
      </c>
      <c r="Q1011" s="13">
        <v>0</v>
      </c>
      <c r="R1011" s="13">
        <v>0</v>
      </c>
      <c r="S1011" s="13">
        <v>1</v>
      </c>
      <c r="T1011" s="13">
        <v>0</v>
      </c>
      <c r="U1011" s="13">
        <v>0</v>
      </c>
      <c r="V1011" s="13">
        <v>0</v>
      </c>
      <c r="W1011" s="13">
        <v>0</v>
      </c>
      <c r="X1011" s="13">
        <v>0</v>
      </c>
      <c r="Y1011" s="13">
        <v>0</v>
      </c>
      <c r="Z1011" s="13">
        <v>0</v>
      </c>
      <c r="AA1011" s="13">
        <v>0</v>
      </c>
      <c r="AB1011" s="13">
        <v>0</v>
      </c>
      <c r="AC1011" s="13">
        <v>0</v>
      </c>
      <c r="AD1011" s="13">
        <v>0</v>
      </c>
      <c r="AE1011" s="13">
        <v>0</v>
      </c>
    </row>
    <row r="1012" spans="1:31" ht="15.75" x14ac:dyDescent="0.25">
      <c r="A1012" s="15" t="s">
        <v>152</v>
      </c>
      <c r="B1012" s="21" t="s">
        <v>1012</v>
      </c>
      <c r="C1012" s="32" t="s">
        <v>2327</v>
      </c>
      <c r="D1012" s="13">
        <v>0.80539674000000006</v>
      </c>
      <c r="E1012" s="43" t="s">
        <v>110</v>
      </c>
      <c r="F1012" s="13">
        <v>0.80539674000000006</v>
      </c>
      <c r="G1012" s="67">
        <v>0</v>
      </c>
      <c r="H1012" s="67">
        <v>0</v>
      </c>
      <c r="I1012" s="13">
        <v>0.67116394999999995</v>
      </c>
      <c r="J1012" s="13">
        <v>0.1342327900000001</v>
      </c>
      <c r="K1012" s="90">
        <v>0.67116394999999995</v>
      </c>
      <c r="L1012" s="42">
        <v>2025</v>
      </c>
      <c r="M1012" s="90">
        <v>0.67116394999999995</v>
      </c>
      <c r="N1012" s="43" t="s">
        <v>1164</v>
      </c>
      <c r="O1012" s="41" t="s">
        <v>42</v>
      </c>
      <c r="P1012" s="13">
        <v>0</v>
      </c>
      <c r="Q1012" s="13">
        <v>0</v>
      </c>
      <c r="R1012" s="13">
        <v>0</v>
      </c>
      <c r="S1012" s="13">
        <v>1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13">
        <v>0</v>
      </c>
      <c r="AA1012" s="13">
        <v>0</v>
      </c>
      <c r="AB1012" s="13">
        <v>0</v>
      </c>
      <c r="AC1012" s="13">
        <v>0</v>
      </c>
      <c r="AD1012" s="13">
        <v>0</v>
      </c>
      <c r="AE1012" s="13">
        <v>0</v>
      </c>
    </row>
    <row r="1013" spans="1:31" ht="47.25" x14ac:dyDescent="0.25">
      <c r="A1013" s="15" t="s">
        <v>152</v>
      </c>
      <c r="B1013" s="21" t="s">
        <v>1013</v>
      </c>
      <c r="C1013" s="32" t="s">
        <v>2328</v>
      </c>
      <c r="D1013" s="13">
        <v>0.88123827599999993</v>
      </c>
      <c r="E1013" s="43" t="s">
        <v>110</v>
      </c>
      <c r="F1013" s="13">
        <v>0.88123827599999993</v>
      </c>
      <c r="G1013" s="67">
        <v>0</v>
      </c>
      <c r="H1013" s="67">
        <v>0</v>
      </c>
      <c r="I1013" s="13">
        <v>0.73436522999999998</v>
      </c>
      <c r="J1013" s="13">
        <v>0.14687304599999995</v>
      </c>
      <c r="K1013" s="90">
        <v>0.73436522999999998</v>
      </c>
      <c r="L1013" s="42">
        <v>2025</v>
      </c>
      <c r="M1013" s="90">
        <v>0.73436522999999998</v>
      </c>
      <c r="N1013" s="43" t="s">
        <v>1165</v>
      </c>
      <c r="O1013" s="41" t="s">
        <v>42</v>
      </c>
      <c r="P1013" s="13">
        <v>0</v>
      </c>
      <c r="Q1013" s="13">
        <v>0</v>
      </c>
      <c r="R1013" s="13">
        <v>0</v>
      </c>
      <c r="S1013" s="13">
        <v>1</v>
      </c>
      <c r="T1013" s="13">
        <v>0</v>
      </c>
      <c r="U1013" s="13">
        <v>0</v>
      </c>
      <c r="V1013" s="13">
        <v>0</v>
      </c>
      <c r="W1013" s="13">
        <v>0</v>
      </c>
      <c r="X1013" s="13">
        <v>0</v>
      </c>
      <c r="Y1013" s="13">
        <v>0</v>
      </c>
      <c r="Z1013" s="13">
        <v>0</v>
      </c>
      <c r="AA1013" s="13">
        <v>0</v>
      </c>
      <c r="AB1013" s="13">
        <v>0</v>
      </c>
      <c r="AC1013" s="13">
        <v>0</v>
      </c>
      <c r="AD1013" s="13">
        <v>0</v>
      </c>
      <c r="AE1013" s="13">
        <v>0</v>
      </c>
    </row>
    <row r="1014" spans="1:31" ht="31.5" x14ac:dyDescent="0.25">
      <c r="A1014" s="15" t="s">
        <v>152</v>
      </c>
      <c r="B1014" s="21" t="s">
        <v>1014</v>
      </c>
      <c r="C1014" s="32" t="s">
        <v>2329</v>
      </c>
      <c r="D1014" s="13">
        <v>0.54231837599999999</v>
      </c>
      <c r="E1014" s="43" t="s">
        <v>110</v>
      </c>
      <c r="F1014" s="13">
        <v>0.54231837599999999</v>
      </c>
      <c r="G1014" s="67">
        <v>0</v>
      </c>
      <c r="H1014" s="67">
        <v>0</v>
      </c>
      <c r="I1014" s="13">
        <v>0.45193197999999996</v>
      </c>
      <c r="J1014" s="13">
        <v>9.0386396000000035E-2</v>
      </c>
      <c r="K1014" s="90">
        <v>0.45193198000000001</v>
      </c>
      <c r="L1014" s="42">
        <v>2025</v>
      </c>
      <c r="M1014" s="90">
        <v>0.45193198000000001</v>
      </c>
      <c r="N1014" s="43" t="s">
        <v>1166</v>
      </c>
      <c r="O1014" s="41" t="s">
        <v>42</v>
      </c>
      <c r="P1014" s="13">
        <v>0</v>
      </c>
      <c r="Q1014" s="13">
        <v>0</v>
      </c>
      <c r="R1014" s="13">
        <v>0</v>
      </c>
      <c r="S1014" s="13">
        <v>1</v>
      </c>
      <c r="T1014" s="13">
        <v>0</v>
      </c>
      <c r="U1014" s="13">
        <v>0</v>
      </c>
      <c r="V1014" s="13">
        <v>0</v>
      </c>
      <c r="W1014" s="13">
        <v>0</v>
      </c>
      <c r="X1014" s="13">
        <v>0</v>
      </c>
      <c r="Y1014" s="13">
        <v>0</v>
      </c>
      <c r="Z1014" s="13">
        <v>0</v>
      </c>
      <c r="AA1014" s="13">
        <v>0</v>
      </c>
      <c r="AB1014" s="13">
        <v>0</v>
      </c>
      <c r="AC1014" s="13">
        <v>0</v>
      </c>
      <c r="AD1014" s="13">
        <v>0</v>
      </c>
      <c r="AE1014" s="13">
        <v>0</v>
      </c>
    </row>
    <row r="1015" spans="1:31" ht="47.25" x14ac:dyDescent="0.25">
      <c r="A1015" s="15" t="s">
        <v>152</v>
      </c>
      <c r="B1015" s="21" t="s">
        <v>1015</v>
      </c>
      <c r="C1015" s="32" t="s">
        <v>2330</v>
      </c>
      <c r="D1015" s="13">
        <v>0.44095020000000001</v>
      </c>
      <c r="E1015" s="43" t="s">
        <v>110</v>
      </c>
      <c r="F1015" s="13">
        <v>0.44095020000000001</v>
      </c>
      <c r="G1015" s="67">
        <v>0</v>
      </c>
      <c r="H1015" s="67">
        <v>0</v>
      </c>
      <c r="I1015" s="13">
        <v>0.36745850000000002</v>
      </c>
      <c r="J1015" s="13">
        <v>7.3491699999999993E-2</v>
      </c>
      <c r="K1015" s="90">
        <v>0.36745850000000002</v>
      </c>
      <c r="L1015" s="42">
        <v>2023</v>
      </c>
      <c r="M1015" s="90">
        <v>0.36745850000000002</v>
      </c>
      <c r="N1015" s="43" t="s">
        <v>1140</v>
      </c>
      <c r="O1015" s="41" t="s">
        <v>42</v>
      </c>
      <c r="P1015" s="13">
        <v>0</v>
      </c>
      <c r="Q1015" s="13">
        <v>0</v>
      </c>
      <c r="R1015" s="13">
        <v>0</v>
      </c>
      <c r="S1015" s="13">
        <v>1</v>
      </c>
      <c r="T1015" s="13">
        <v>0</v>
      </c>
      <c r="U1015" s="13">
        <v>0</v>
      </c>
      <c r="V1015" s="13">
        <v>0</v>
      </c>
      <c r="W1015" s="13">
        <v>0</v>
      </c>
      <c r="X1015" s="13">
        <v>0</v>
      </c>
      <c r="Y1015" s="13">
        <v>0</v>
      </c>
      <c r="Z1015" s="13">
        <v>0</v>
      </c>
      <c r="AA1015" s="13">
        <v>0</v>
      </c>
      <c r="AB1015" s="13">
        <v>0</v>
      </c>
      <c r="AC1015" s="13">
        <v>0</v>
      </c>
      <c r="AD1015" s="13">
        <v>0</v>
      </c>
      <c r="AE1015" s="13">
        <v>0</v>
      </c>
    </row>
    <row r="1016" spans="1:31" ht="47.25" x14ac:dyDescent="0.25">
      <c r="A1016" s="15" t="s">
        <v>152</v>
      </c>
      <c r="B1016" s="21" t="s">
        <v>1016</v>
      </c>
      <c r="C1016" s="32" t="s">
        <v>2331</v>
      </c>
      <c r="D1016" s="13">
        <v>0.141164664</v>
      </c>
      <c r="E1016" s="43" t="s">
        <v>110</v>
      </c>
      <c r="F1016" s="13">
        <v>0.141164664</v>
      </c>
      <c r="G1016" s="67">
        <v>0</v>
      </c>
      <c r="H1016" s="67">
        <v>0</v>
      </c>
      <c r="I1016" s="13">
        <v>0.11763722</v>
      </c>
      <c r="J1016" s="13">
        <v>2.3527443999999995E-2</v>
      </c>
      <c r="K1016" s="90">
        <v>0.11763722</v>
      </c>
      <c r="L1016" s="42">
        <v>2023</v>
      </c>
      <c r="M1016" s="90">
        <v>0.11763722</v>
      </c>
      <c r="N1016" s="43" t="s">
        <v>1141</v>
      </c>
      <c r="O1016" s="41" t="s">
        <v>42</v>
      </c>
      <c r="P1016" s="13">
        <v>0</v>
      </c>
      <c r="Q1016" s="13">
        <v>0</v>
      </c>
      <c r="R1016" s="13">
        <v>0</v>
      </c>
      <c r="S1016" s="13">
        <v>1</v>
      </c>
      <c r="T1016" s="13">
        <v>0</v>
      </c>
      <c r="U1016" s="13">
        <v>0</v>
      </c>
      <c r="V1016" s="13">
        <v>0</v>
      </c>
      <c r="W1016" s="13">
        <v>0</v>
      </c>
      <c r="X1016" s="13">
        <v>0</v>
      </c>
      <c r="Y1016" s="13">
        <v>0</v>
      </c>
      <c r="Z1016" s="13">
        <v>0</v>
      </c>
      <c r="AA1016" s="13">
        <v>0</v>
      </c>
      <c r="AB1016" s="13">
        <v>0</v>
      </c>
      <c r="AC1016" s="13">
        <v>0</v>
      </c>
      <c r="AD1016" s="13">
        <v>0</v>
      </c>
      <c r="AE1016" s="13">
        <v>0</v>
      </c>
    </row>
    <row r="1017" spans="1:31" ht="31.5" x14ac:dyDescent="0.25">
      <c r="A1017" s="15" t="s">
        <v>152</v>
      </c>
      <c r="B1017" s="21" t="s">
        <v>1017</v>
      </c>
      <c r="C1017" s="32" t="s">
        <v>2332</v>
      </c>
      <c r="D1017" s="13">
        <v>0.42372423599999998</v>
      </c>
      <c r="E1017" s="43" t="s">
        <v>110</v>
      </c>
      <c r="F1017" s="13">
        <v>0.42372423599999998</v>
      </c>
      <c r="G1017" s="67">
        <v>0</v>
      </c>
      <c r="H1017" s="67">
        <v>0</v>
      </c>
      <c r="I1017" s="13">
        <v>0.35310353</v>
      </c>
      <c r="J1017" s="13">
        <v>7.0620705999999978E-2</v>
      </c>
      <c r="K1017" s="90">
        <v>0.35310353</v>
      </c>
      <c r="L1017" s="42">
        <v>2024</v>
      </c>
      <c r="M1017" s="90">
        <v>0.35310353</v>
      </c>
      <c r="N1017" s="43" t="s">
        <v>1142</v>
      </c>
      <c r="O1017" s="41" t="s">
        <v>42</v>
      </c>
      <c r="P1017" s="13">
        <v>0</v>
      </c>
      <c r="Q1017" s="13">
        <v>0</v>
      </c>
      <c r="R1017" s="13">
        <v>0</v>
      </c>
      <c r="S1017" s="13">
        <v>1</v>
      </c>
      <c r="T1017" s="13">
        <v>0</v>
      </c>
      <c r="U1017" s="13">
        <v>0</v>
      </c>
      <c r="V1017" s="13">
        <v>0</v>
      </c>
      <c r="W1017" s="13">
        <v>0</v>
      </c>
      <c r="X1017" s="13">
        <v>0</v>
      </c>
      <c r="Y1017" s="13">
        <v>0</v>
      </c>
      <c r="Z1017" s="13">
        <v>0</v>
      </c>
      <c r="AA1017" s="13">
        <v>0</v>
      </c>
      <c r="AB1017" s="13">
        <v>0</v>
      </c>
      <c r="AC1017" s="13">
        <v>0</v>
      </c>
      <c r="AD1017" s="13">
        <v>0</v>
      </c>
      <c r="AE1017" s="13">
        <v>0</v>
      </c>
    </row>
    <row r="1018" spans="1:31" ht="31.5" x14ac:dyDescent="0.25">
      <c r="A1018" s="15" t="s">
        <v>152</v>
      </c>
      <c r="B1018" s="21" t="s">
        <v>1018</v>
      </c>
      <c r="C1018" s="32" t="s">
        <v>2333</v>
      </c>
      <c r="D1018" s="13">
        <v>0.16359319200000003</v>
      </c>
      <c r="E1018" s="43" t="s">
        <v>110</v>
      </c>
      <c r="F1018" s="13">
        <v>0.16359319200000003</v>
      </c>
      <c r="G1018" s="67">
        <v>0</v>
      </c>
      <c r="H1018" s="67">
        <v>0</v>
      </c>
      <c r="I1018" s="13">
        <v>0.13632766000000002</v>
      </c>
      <c r="J1018" s="13">
        <v>2.7265532000000009E-2</v>
      </c>
      <c r="K1018" s="90">
        <v>0.13632766000000002</v>
      </c>
      <c r="L1018" s="42">
        <v>2025</v>
      </c>
      <c r="M1018" s="90">
        <v>0.13632766000000002</v>
      </c>
      <c r="N1018" s="43" t="s">
        <v>1174</v>
      </c>
      <c r="O1018" s="41" t="s">
        <v>42</v>
      </c>
      <c r="P1018" s="13">
        <v>0</v>
      </c>
      <c r="Q1018" s="13">
        <v>0</v>
      </c>
      <c r="R1018" s="13">
        <v>0</v>
      </c>
      <c r="S1018" s="13">
        <v>1</v>
      </c>
      <c r="T1018" s="13">
        <v>0</v>
      </c>
      <c r="U1018" s="13">
        <v>0</v>
      </c>
      <c r="V1018" s="13">
        <v>0</v>
      </c>
      <c r="W1018" s="13">
        <v>0</v>
      </c>
      <c r="X1018" s="13">
        <v>0</v>
      </c>
      <c r="Y1018" s="13">
        <v>0</v>
      </c>
      <c r="Z1018" s="13">
        <v>0</v>
      </c>
      <c r="AA1018" s="13">
        <v>0</v>
      </c>
      <c r="AB1018" s="13">
        <v>0</v>
      </c>
      <c r="AC1018" s="13">
        <v>0</v>
      </c>
      <c r="AD1018" s="13">
        <v>0</v>
      </c>
      <c r="AE1018" s="13">
        <v>0</v>
      </c>
    </row>
    <row r="1019" spans="1:31" ht="31.5" x14ac:dyDescent="0.25">
      <c r="A1019" s="15" t="s">
        <v>152</v>
      </c>
      <c r="B1019" s="21" t="s">
        <v>1019</v>
      </c>
      <c r="C1019" s="32" t="s">
        <v>2334</v>
      </c>
      <c r="D1019" s="13">
        <v>2.6049359879999998</v>
      </c>
      <c r="E1019" s="43" t="s">
        <v>110</v>
      </c>
      <c r="F1019" s="13">
        <v>2.6049359879999998</v>
      </c>
      <c r="G1019" s="67">
        <v>0</v>
      </c>
      <c r="H1019" s="67">
        <v>0</v>
      </c>
      <c r="I1019" s="13">
        <v>2.1707799900000002</v>
      </c>
      <c r="J1019" s="13">
        <v>0.4341559979999996</v>
      </c>
      <c r="K1019" s="90">
        <v>2.1707799900000002</v>
      </c>
      <c r="L1019" s="42">
        <v>2023</v>
      </c>
      <c r="M1019" s="90">
        <v>2.1707799900000002</v>
      </c>
      <c r="N1019" s="43" t="s">
        <v>1143</v>
      </c>
      <c r="O1019" s="41" t="s">
        <v>42</v>
      </c>
      <c r="P1019" s="13">
        <v>0</v>
      </c>
      <c r="Q1019" s="13">
        <v>0</v>
      </c>
      <c r="R1019" s="13">
        <v>0</v>
      </c>
      <c r="S1019" s="13">
        <v>1</v>
      </c>
      <c r="T1019" s="13">
        <v>0</v>
      </c>
      <c r="U1019" s="13">
        <v>0</v>
      </c>
      <c r="V1019" s="13">
        <v>0</v>
      </c>
      <c r="W1019" s="13">
        <v>0</v>
      </c>
      <c r="X1019" s="13">
        <v>0</v>
      </c>
      <c r="Y1019" s="13">
        <v>0</v>
      </c>
      <c r="Z1019" s="13">
        <v>0</v>
      </c>
      <c r="AA1019" s="13">
        <v>0</v>
      </c>
      <c r="AB1019" s="13">
        <v>0</v>
      </c>
      <c r="AC1019" s="13">
        <v>0</v>
      </c>
      <c r="AD1019" s="13">
        <v>0</v>
      </c>
      <c r="AE1019" s="13">
        <v>0</v>
      </c>
    </row>
    <row r="1020" spans="1:31" ht="31.5" x14ac:dyDescent="0.25">
      <c r="A1020" s="15" t="s">
        <v>152</v>
      </c>
      <c r="B1020" s="21" t="s">
        <v>1020</v>
      </c>
      <c r="C1020" s="32" t="s">
        <v>2335</v>
      </c>
      <c r="D1020" s="13">
        <v>1.62717432</v>
      </c>
      <c r="E1020" s="43" t="s">
        <v>110</v>
      </c>
      <c r="F1020" s="13">
        <v>1.62717432</v>
      </c>
      <c r="G1020" s="67">
        <v>0</v>
      </c>
      <c r="H1020" s="67">
        <v>0</v>
      </c>
      <c r="I1020" s="13">
        <v>1.3559785999999998</v>
      </c>
      <c r="J1020" s="13">
        <v>0.27119572000000014</v>
      </c>
      <c r="K1020" s="90">
        <v>1.3559785999999998</v>
      </c>
      <c r="L1020" s="42">
        <v>2023</v>
      </c>
      <c r="M1020" s="90">
        <v>1.3559785999999998</v>
      </c>
      <c r="N1020" s="43" t="s">
        <v>1174</v>
      </c>
      <c r="O1020" s="41" t="s">
        <v>42</v>
      </c>
      <c r="P1020" s="13">
        <v>0</v>
      </c>
      <c r="Q1020" s="13">
        <v>0</v>
      </c>
      <c r="R1020" s="13">
        <v>0</v>
      </c>
      <c r="S1020" s="13">
        <v>1</v>
      </c>
      <c r="T1020" s="13">
        <v>0</v>
      </c>
      <c r="U1020" s="13">
        <v>0</v>
      </c>
      <c r="V1020" s="13">
        <v>0</v>
      </c>
      <c r="W1020" s="13">
        <v>0</v>
      </c>
      <c r="X1020" s="13">
        <v>0</v>
      </c>
      <c r="Y1020" s="13">
        <v>0</v>
      </c>
      <c r="Z1020" s="13">
        <v>0</v>
      </c>
      <c r="AA1020" s="13">
        <v>0</v>
      </c>
      <c r="AB1020" s="13">
        <v>0</v>
      </c>
      <c r="AC1020" s="13">
        <v>0</v>
      </c>
      <c r="AD1020" s="13">
        <v>0</v>
      </c>
      <c r="AE1020" s="13">
        <v>0</v>
      </c>
    </row>
    <row r="1021" spans="1:31" ht="15.75" x14ac:dyDescent="0.25">
      <c r="A1021" s="15" t="s">
        <v>152</v>
      </c>
      <c r="B1021" s="21" t="s">
        <v>1021</v>
      </c>
      <c r="C1021" s="32" t="s">
        <v>2336</v>
      </c>
      <c r="D1021" s="13">
        <v>4.204368431999999</v>
      </c>
      <c r="E1021" s="43" t="s">
        <v>110</v>
      </c>
      <c r="F1021" s="13">
        <v>4.204368431999999</v>
      </c>
      <c r="G1021" s="67">
        <v>0</v>
      </c>
      <c r="H1021" s="67">
        <v>0</v>
      </c>
      <c r="I1021" s="13">
        <v>3.5036403599999995</v>
      </c>
      <c r="J1021" s="13">
        <v>0.70072807199999954</v>
      </c>
      <c r="K1021" s="90">
        <v>3.5036403599999999</v>
      </c>
      <c r="L1021" s="42">
        <v>2025</v>
      </c>
      <c r="M1021" s="90">
        <v>3.5036403599999999</v>
      </c>
      <c r="N1021" s="43" t="s">
        <v>1144</v>
      </c>
      <c r="O1021" s="41" t="s">
        <v>42</v>
      </c>
      <c r="P1021" s="13">
        <v>0</v>
      </c>
      <c r="Q1021" s="13">
        <v>0</v>
      </c>
      <c r="R1021" s="13">
        <v>0</v>
      </c>
      <c r="S1021" s="13">
        <v>6</v>
      </c>
      <c r="T1021" s="13">
        <v>0</v>
      </c>
      <c r="U1021" s="13">
        <v>0</v>
      </c>
      <c r="V1021" s="13">
        <v>0</v>
      </c>
      <c r="W1021" s="13">
        <v>0</v>
      </c>
      <c r="X1021" s="13">
        <v>0</v>
      </c>
      <c r="Y1021" s="13">
        <v>0</v>
      </c>
      <c r="Z1021" s="13">
        <v>0</v>
      </c>
      <c r="AA1021" s="13">
        <v>0</v>
      </c>
      <c r="AB1021" s="13">
        <v>0</v>
      </c>
      <c r="AC1021" s="13">
        <v>0</v>
      </c>
      <c r="AD1021" s="13">
        <v>0</v>
      </c>
      <c r="AE1021" s="13">
        <v>0</v>
      </c>
    </row>
    <row r="1022" spans="1:31" ht="31.5" x14ac:dyDescent="0.25">
      <c r="A1022" s="15" t="s">
        <v>152</v>
      </c>
      <c r="B1022" s="20" t="s">
        <v>1572</v>
      </c>
      <c r="C1022" s="32" t="s">
        <v>791</v>
      </c>
      <c r="D1022" s="13">
        <v>0.7490206439999999</v>
      </c>
      <c r="E1022" s="43" t="s">
        <v>110</v>
      </c>
      <c r="F1022" s="13">
        <v>0.7490206439999999</v>
      </c>
      <c r="G1022" s="67">
        <v>0</v>
      </c>
      <c r="H1022" s="67">
        <v>0</v>
      </c>
      <c r="I1022" s="13">
        <v>0.62418386999999997</v>
      </c>
      <c r="J1022" s="13">
        <v>0.12483677399999993</v>
      </c>
      <c r="K1022" s="90">
        <v>0.62418386999999997</v>
      </c>
      <c r="L1022" s="42">
        <v>2023</v>
      </c>
      <c r="M1022" s="90">
        <v>0.62418386999999997</v>
      </c>
      <c r="N1022" s="43" t="s">
        <v>91</v>
      </c>
      <c r="O1022" s="41" t="s">
        <v>42</v>
      </c>
      <c r="P1022" s="13">
        <v>0</v>
      </c>
      <c r="Q1022" s="13">
        <v>0</v>
      </c>
      <c r="R1022" s="13">
        <v>0</v>
      </c>
      <c r="S1022" s="13">
        <v>1</v>
      </c>
      <c r="T1022" s="13">
        <v>0</v>
      </c>
      <c r="U1022" s="13">
        <v>0</v>
      </c>
      <c r="V1022" s="13">
        <v>0</v>
      </c>
      <c r="W1022" s="13">
        <v>0</v>
      </c>
      <c r="X1022" s="13">
        <v>0</v>
      </c>
      <c r="Y1022" s="13">
        <v>0</v>
      </c>
      <c r="Z1022" s="13">
        <v>0</v>
      </c>
      <c r="AA1022" s="13">
        <v>0</v>
      </c>
      <c r="AB1022" s="13">
        <v>0</v>
      </c>
      <c r="AC1022" s="13">
        <v>0</v>
      </c>
      <c r="AD1022" s="13">
        <v>0</v>
      </c>
      <c r="AE1022" s="13">
        <v>0</v>
      </c>
    </row>
    <row r="1023" spans="1:31" ht="31.5" x14ac:dyDescent="0.25">
      <c r="A1023" s="15" t="s">
        <v>152</v>
      </c>
      <c r="B1023" s="21" t="s">
        <v>1022</v>
      </c>
      <c r="C1023" s="32" t="s">
        <v>2337</v>
      </c>
      <c r="D1023" s="13">
        <v>0.314170848</v>
      </c>
      <c r="E1023" s="43" t="s">
        <v>110</v>
      </c>
      <c r="F1023" s="13">
        <v>0.314170848</v>
      </c>
      <c r="G1023" s="67">
        <v>0</v>
      </c>
      <c r="H1023" s="67">
        <v>0</v>
      </c>
      <c r="I1023" s="13">
        <v>0.26180903999999999</v>
      </c>
      <c r="J1023" s="13">
        <v>5.236180800000001E-2</v>
      </c>
      <c r="K1023" s="90">
        <v>0.26180903999999999</v>
      </c>
      <c r="L1023" s="42">
        <v>2026</v>
      </c>
      <c r="M1023" s="90">
        <v>0.26180903999999999</v>
      </c>
      <c r="N1023" s="43" t="s">
        <v>1145</v>
      </c>
      <c r="O1023" s="41" t="s">
        <v>42</v>
      </c>
      <c r="P1023" s="13">
        <v>0</v>
      </c>
      <c r="Q1023" s="13">
        <v>0</v>
      </c>
      <c r="R1023" s="13">
        <v>0</v>
      </c>
      <c r="S1023" s="13">
        <v>1</v>
      </c>
      <c r="T1023" s="13">
        <v>0</v>
      </c>
      <c r="U1023" s="13">
        <v>0</v>
      </c>
      <c r="V1023" s="13">
        <v>0</v>
      </c>
      <c r="W1023" s="13">
        <v>0</v>
      </c>
      <c r="X1023" s="13">
        <v>0</v>
      </c>
      <c r="Y1023" s="13">
        <v>0</v>
      </c>
      <c r="Z1023" s="13">
        <v>0</v>
      </c>
      <c r="AA1023" s="13">
        <v>0</v>
      </c>
      <c r="AB1023" s="13">
        <v>0</v>
      </c>
      <c r="AC1023" s="13">
        <v>0</v>
      </c>
      <c r="AD1023" s="13">
        <v>0</v>
      </c>
      <c r="AE1023" s="13">
        <v>0</v>
      </c>
    </row>
    <row r="1024" spans="1:31" s="60" customFormat="1" ht="63" x14ac:dyDescent="0.25">
      <c r="A1024" s="15" t="s">
        <v>152</v>
      </c>
      <c r="B1024" s="21" t="s">
        <v>1023</v>
      </c>
      <c r="C1024" s="32" t="s">
        <v>2338</v>
      </c>
      <c r="D1024" s="85">
        <v>0.52283166000000003</v>
      </c>
      <c r="E1024" s="43" t="s">
        <v>110</v>
      </c>
      <c r="F1024" s="85">
        <v>0.52283166000000003</v>
      </c>
      <c r="G1024" s="67">
        <v>0</v>
      </c>
      <c r="H1024" s="67">
        <v>0</v>
      </c>
      <c r="I1024" s="85">
        <v>0.43569305000000008</v>
      </c>
      <c r="J1024" s="85">
        <v>8.713860999999995E-2</v>
      </c>
      <c r="K1024" s="91">
        <v>0.43569305000000003</v>
      </c>
      <c r="L1024" s="59">
        <v>2026</v>
      </c>
      <c r="M1024" s="91">
        <v>0.43569305000000003</v>
      </c>
      <c r="N1024" s="43" t="s">
        <v>1146</v>
      </c>
      <c r="O1024" s="41" t="s">
        <v>42</v>
      </c>
      <c r="P1024" s="13">
        <v>0</v>
      </c>
      <c r="Q1024" s="13">
        <v>0</v>
      </c>
      <c r="R1024" s="13">
        <v>0</v>
      </c>
      <c r="S1024" s="13">
        <v>1</v>
      </c>
      <c r="T1024" s="13">
        <v>0</v>
      </c>
      <c r="U1024" s="13">
        <v>0</v>
      </c>
      <c r="V1024" s="13">
        <v>0</v>
      </c>
      <c r="W1024" s="13">
        <v>0</v>
      </c>
      <c r="X1024" s="13">
        <v>0</v>
      </c>
      <c r="Y1024" s="13">
        <v>0</v>
      </c>
      <c r="Z1024" s="13">
        <v>0</v>
      </c>
      <c r="AA1024" s="13">
        <v>0</v>
      </c>
      <c r="AB1024" s="13">
        <v>0</v>
      </c>
      <c r="AC1024" s="13">
        <v>0</v>
      </c>
      <c r="AD1024" s="13">
        <v>0</v>
      </c>
      <c r="AE1024" s="13">
        <v>0</v>
      </c>
    </row>
    <row r="1025" spans="1:31" s="60" customFormat="1" ht="126" x14ac:dyDescent="0.25">
      <c r="A1025" s="15" t="s">
        <v>152</v>
      </c>
      <c r="B1025" s="21" t="s">
        <v>1024</v>
      </c>
      <c r="C1025" s="32" t="s">
        <v>2339</v>
      </c>
      <c r="D1025" s="85">
        <v>12.931193267999999</v>
      </c>
      <c r="E1025" s="43" t="s">
        <v>110</v>
      </c>
      <c r="F1025" s="85">
        <v>12.931193267999999</v>
      </c>
      <c r="G1025" s="67">
        <v>0</v>
      </c>
      <c r="H1025" s="67">
        <v>0</v>
      </c>
      <c r="I1025" s="85">
        <v>10.775994389999999</v>
      </c>
      <c r="J1025" s="85">
        <v>2.1551988780000002</v>
      </c>
      <c r="K1025" s="91">
        <v>10.775994389999999</v>
      </c>
      <c r="L1025" s="59">
        <v>2026</v>
      </c>
      <c r="M1025" s="91">
        <v>10.775994389999999</v>
      </c>
      <c r="N1025" s="43" t="s">
        <v>1147</v>
      </c>
      <c r="O1025" s="41" t="s">
        <v>42</v>
      </c>
      <c r="P1025" s="13">
        <v>0</v>
      </c>
      <c r="Q1025" s="13">
        <v>0</v>
      </c>
      <c r="R1025" s="13">
        <v>0</v>
      </c>
      <c r="S1025" s="13">
        <v>1</v>
      </c>
      <c r="T1025" s="13">
        <v>0</v>
      </c>
      <c r="U1025" s="13">
        <v>0</v>
      </c>
      <c r="V1025" s="13">
        <v>0</v>
      </c>
      <c r="W1025" s="13">
        <v>0</v>
      </c>
      <c r="X1025" s="13">
        <v>0</v>
      </c>
      <c r="Y1025" s="13">
        <v>0</v>
      </c>
      <c r="Z1025" s="13">
        <v>0</v>
      </c>
      <c r="AA1025" s="13">
        <v>0</v>
      </c>
      <c r="AB1025" s="13">
        <v>0</v>
      </c>
      <c r="AC1025" s="13">
        <v>0</v>
      </c>
      <c r="AD1025" s="13">
        <v>0</v>
      </c>
      <c r="AE1025" s="13">
        <v>0</v>
      </c>
    </row>
    <row r="1026" spans="1:31" s="60" customFormat="1" ht="47.25" x14ac:dyDescent="0.25">
      <c r="A1026" s="15" t="s">
        <v>152</v>
      </c>
      <c r="B1026" s="21" t="s">
        <v>1025</v>
      </c>
      <c r="C1026" s="32" t="s">
        <v>2340</v>
      </c>
      <c r="D1026" s="85">
        <v>0.97971007199999993</v>
      </c>
      <c r="E1026" s="43" t="s">
        <v>110</v>
      </c>
      <c r="F1026" s="85">
        <v>0.97971007199999993</v>
      </c>
      <c r="G1026" s="67">
        <v>0</v>
      </c>
      <c r="H1026" s="67">
        <v>0</v>
      </c>
      <c r="I1026" s="85">
        <v>0.81642506000000004</v>
      </c>
      <c r="J1026" s="85">
        <v>0.1632850119999999</v>
      </c>
      <c r="K1026" s="91">
        <v>0.81642506000000004</v>
      </c>
      <c r="L1026" s="59">
        <v>2023</v>
      </c>
      <c r="M1026" s="91">
        <v>0.81642506000000004</v>
      </c>
      <c r="N1026" s="43" t="s">
        <v>1148</v>
      </c>
      <c r="O1026" s="41" t="s">
        <v>42</v>
      </c>
      <c r="P1026" s="13">
        <v>0</v>
      </c>
      <c r="Q1026" s="13">
        <v>0</v>
      </c>
      <c r="R1026" s="13">
        <v>0</v>
      </c>
      <c r="S1026" s="13">
        <v>1</v>
      </c>
      <c r="T1026" s="13">
        <v>0</v>
      </c>
      <c r="U1026" s="13">
        <v>0</v>
      </c>
      <c r="V1026" s="13">
        <v>0</v>
      </c>
      <c r="W1026" s="13">
        <v>0</v>
      </c>
      <c r="X1026" s="13">
        <v>0</v>
      </c>
      <c r="Y1026" s="13">
        <v>0</v>
      </c>
      <c r="Z1026" s="13">
        <v>0</v>
      </c>
      <c r="AA1026" s="13">
        <v>0</v>
      </c>
      <c r="AB1026" s="13">
        <v>0</v>
      </c>
      <c r="AC1026" s="13">
        <v>0</v>
      </c>
      <c r="AD1026" s="13">
        <v>0</v>
      </c>
      <c r="AE1026" s="13">
        <v>0</v>
      </c>
    </row>
    <row r="1027" spans="1:31" s="60" customFormat="1" ht="302.25" customHeight="1" x14ac:dyDescent="0.25">
      <c r="A1027" s="15" t="s">
        <v>152</v>
      </c>
      <c r="B1027" s="21" t="s">
        <v>1026</v>
      </c>
      <c r="C1027" s="32" t="s">
        <v>2341</v>
      </c>
      <c r="D1027" s="85">
        <v>0.96243181200000005</v>
      </c>
      <c r="E1027" s="43" t="s">
        <v>110</v>
      </c>
      <c r="F1027" s="85">
        <v>0.96243181200000005</v>
      </c>
      <c r="G1027" s="67">
        <v>0</v>
      </c>
      <c r="H1027" s="67">
        <v>0</v>
      </c>
      <c r="I1027" s="85">
        <v>0.80202651000000003</v>
      </c>
      <c r="J1027" s="85">
        <v>0.16040530200000003</v>
      </c>
      <c r="K1027" s="91">
        <v>0.80202651000000003</v>
      </c>
      <c r="L1027" s="59">
        <v>2026</v>
      </c>
      <c r="M1027" s="91">
        <v>0.80202651000000003</v>
      </c>
      <c r="N1027" s="43" t="s">
        <v>1149</v>
      </c>
      <c r="O1027" s="41" t="s">
        <v>42</v>
      </c>
      <c r="P1027" s="13">
        <v>0</v>
      </c>
      <c r="Q1027" s="13">
        <v>0</v>
      </c>
      <c r="R1027" s="13">
        <v>0</v>
      </c>
      <c r="S1027" s="13">
        <v>1</v>
      </c>
      <c r="T1027" s="13">
        <v>0</v>
      </c>
      <c r="U1027" s="13">
        <v>0</v>
      </c>
      <c r="V1027" s="13">
        <v>0</v>
      </c>
      <c r="W1027" s="13">
        <v>0</v>
      </c>
      <c r="X1027" s="13">
        <v>0</v>
      </c>
      <c r="Y1027" s="13">
        <v>0</v>
      </c>
      <c r="Z1027" s="13">
        <v>0</v>
      </c>
      <c r="AA1027" s="13">
        <v>0</v>
      </c>
      <c r="AB1027" s="13">
        <v>0</v>
      </c>
      <c r="AC1027" s="13">
        <v>0</v>
      </c>
      <c r="AD1027" s="13">
        <v>0</v>
      </c>
      <c r="AE1027" s="13">
        <v>0</v>
      </c>
    </row>
    <row r="1028" spans="1:31" s="60" customFormat="1" ht="31.5" x14ac:dyDescent="0.25">
      <c r="A1028" s="15" t="s">
        <v>152</v>
      </c>
      <c r="B1028" s="21" t="s">
        <v>1027</v>
      </c>
      <c r="C1028" s="32" t="s">
        <v>2342</v>
      </c>
      <c r="D1028" s="85">
        <v>1.1143340399999999</v>
      </c>
      <c r="E1028" s="43" t="s">
        <v>110</v>
      </c>
      <c r="F1028" s="85">
        <v>1.1143340399999999</v>
      </c>
      <c r="G1028" s="67">
        <v>0</v>
      </c>
      <c r="H1028" s="67">
        <v>0</v>
      </c>
      <c r="I1028" s="85">
        <v>0.92861170000000004</v>
      </c>
      <c r="J1028" s="85">
        <v>0.18572233999999987</v>
      </c>
      <c r="K1028" s="91">
        <v>0.92861170000000004</v>
      </c>
      <c r="L1028" s="59">
        <v>2026</v>
      </c>
      <c r="M1028" s="91">
        <v>0.92861170000000004</v>
      </c>
      <c r="N1028" s="43" t="s">
        <v>1167</v>
      </c>
      <c r="O1028" s="41" t="s">
        <v>42</v>
      </c>
      <c r="P1028" s="13">
        <v>0</v>
      </c>
      <c r="Q1028" s="13">
        <v>0</v>
      </c>
      <c r="R1028" s="13">
        <v>0</v>
      </c>
      <c r="S1028" s="13">
        <v>1</v>
      </c>
      <c r="T1028" s="13">
        <v>0</v>
      </c>
      <c r="U1028" s="13">
        <v>0</v>
      </c>
      <c r="V1028" s="13">
        <v>0</v>
      </c>
      <c r="W1028" s="13">
        <v>0</v>
      </c>
      <c r="X1028" s="13">
        <v>0</v>
      </c>
      <c r="Y1028" s="13">
        <v>0</v>
      </c>
      <c r="Z1028" s="13">
        <v>0</v>
      </c>
      <c r="AA1028" s="13">
        <v>0</v>
      </c>
      <c r="AB1028" s="13">
        <v>0</v>
      </c>
      <c r="AC1028" s="13">
        <v>0</v>
      </c>
      <c r="AD1028" s="13">
        <v>0</v>
      </c>
      <c r="AE1028" s="13">
        <v>0</v>
      </c>
    </row>
    <row r="1029" spans="1:31" ht="78.75" x14ac:dyDescent="0.25">
      <c r="A1029" s="15" t="s">
        <v>152</v>
      </c>
      <c r="B1029" s="21" t="s">
        <v>1028</v>
      </c>
      <c r="C1029" s="32" t="s">
        <v>2343</v>
      </c>
      <c r="D1029" s="13">
        <v>0.45215758800000005</v>
      </c>
      <c r="E1029" s="43" t="s">
        <v>110</v>
      </c>
      <c r="F1029" s="13">
        <v>0.45215758800000005</v>
      </c>
      <c r="G1029" s="67">
        <v>0</v>
      </c>
      <c r="H1029" s="67">
        <v>0</v>
      </c>
      <c r="I1029" s="13">
        <v>0.37679799000000003</v>
      </c>
      <c r="J1029" s="13">
        <v>7.5359598000000028E-2</v>
      </c>
      <c r="K1029" s="90">
        <v>0.37679799000000003</v>
      </c>
      <c r="L1029" s="42">
        <v>2023</v>
      </c>
      <c r="M1029" s="90">
        <v>0.37679799000000003</v>
      </c>
      <c r="N1029" s="43" t="s">
        <v>1168</v>
      </c>
      <c r="O1029" s="41" t="s">
        <v>42</v>
      </c>
      <c r="P1029" s="13">
        <v>0</v>
      </c>
      <c r="Q1029" s="13">
        <v>0</v>
      </c>
      <c r="R1029" s="13">
        <v>0</v>
      </c>
      <c r="S1029" s="13">
        <v>1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0</v>
      </c>
      <c r="Z1029" s="13">
        <v>0</v>
      </c>
      <c r="AA1029" s="13">
        <v>0</v>
      </c>
      <c r="AB1029" s="13">
        <v>0</v>
      </c>
      <c r="AC1029" s="13">
        <v>0</v>
      </c>
      <c r="AD1029" s="13">
        <v>0</v>
      </c>
      <c r="AE1029" s="13">
        <v>0</v>
      </c>
    </row>
    <row r="1030" spans="1:31" ht="110.25" x14ac:dyDescent="0.25">
      <c r="A1030" s="15" t="s">
        <v>152</v>
      </c>
      <c r="B1030" s="21" t="s">
        <v>1029</v>
      </c>
      <c r="C1030" s="32" t="s">
        <v>2344</v>
      </c>
      <c r="D1030" s="13">
        <v>1.630732284</v>
      </c>
      <c r="E1030" s="43" t="s">
        <v>110</v>
      </c>
      <c r="F1030" s="13">
        <v>1.630732284</v>
      </c>
      <c r="G1030" s="67">
        <v>0</v>
      </c>
      <c r="H1030" s="67">
        <v>0</v>
      </c>
      <c r="I1030" s="13">
        <v>1.3589435699999999</v>
      </c>
      <c r="J1030" s="13">
        <v>0.27178871400000015</v>
      </c>
      <c r="K1030" s="90">
        <v>1.3589435699999999</v>
      </c>
      <c r="L1030" s="42">
        <v>2023</v>
      </c>
      <c r="M1030" s="90">
        <v>1.3589435699999999</v>
      </c>
      <c r="N1030" s="43" t="s">
        <v>1150</v>
      </c>
      <c r="O1030" s="41" t="s">
        <v>42</v>
      </c>
      <c r="P1030" s="13">
        <v>0</v>
      </c>
      <c r="Q1030" s="13">
        <v>0</v>
      </c>
      <c r="R1030" s="13">
        <v>0</v>
      </c>
      <c r="S1030" s="13">
        <v>1</v>
      </c>
      <c r="T1030" s="13">
        <v>0</v>
      </c>
      <c r="U1030" s="13">
        <v>0</v>
      </c>
      <c r="V1030" s="13">
        <v>0</v>
      </c>
      <c r="W1030" s="13">
        <v>0</v>
      </c>
      <c r="X1030" s="13">
        <v>0</v>
      </c>
      <c r="Y1030" s="13">
        <v>0</v>
      </c>
      <c r="Z1030" s="13">
        <v>0</v>
      </c>
      <c r="AA1030" s="13">
        <v>0</v>
      </c>
      <c r="AB1030" s="13">
        <v>0</v>
      </c>
      <c r="AC1030" s="13">
        <v>0</v>
      </c>
      <c r="AD1030" s="13">
        <v>0</v>
      </c>
      <c r="AE1030" s="13">
        <v>0</v>
      </c>
    </row>
    <row r="1031" spans="1:31" ht="15.75" x14ac:dyDescent="0.25">
      <c r="A1031" s="15" t="s">
        <v>152</v>
      </c>
      <c r="B1031" s="21" t="s">
        <v>1030</v>
      </c>
      <c r="C1031" s="32" t="s">
        <v>2345</v>
      </c>
      <c r="D1031" s="13">
        <v>0.44117958000000002</v>
      </c>
      <c r="E1031" s="43" t="s">
        <v>110</v>
      </c>
      <c r="F1031" s="13">
        <v>0.44117958000000002</v>
      </c>
      <c r="G1031" s="67">
        <v>0</v>
      </c>
      <c r="H1031" s="67">
        <v>0</v>
      </c>
      <c r="I1031" s="13">
        <v>0.36764965000000005</v>
      </c>
      <c r="J1031" s="13">
        <v>7.3529930000000007E-2</v>
      </c>
      <c r="K1031" s="90">
        <v>0.36764964999999999</v>
      </c>
      <c r="L1031" s="42">
        <v>2025</v>
      </c>
      <c r="M1031" s="90">
        <v>0.36764964999999999</v>
      </c>
      <c r="N1031" s="43" t="s">
        <v>1151</v>
      </c>
      <c r="O1031" s="41" t="s">
        <v>42</v>
      </c>
      <c r="P1031" s="13">
        <v>0</v>
      </c>
      <c r="Q1031" s="13">
        <v>0</v>
      </c>
      <c r="R1031" s="13">
        <v>0</v>
      </c>
      <c r="S1031" s="13">
        <v>3</v>
      </c>
      <c r="T1031" s="13">
        <v>0</v>
      </c>
      <c r="U1031" s="13">
        <v>0</v>
      </c>
      <c r="V1031" s="13">
        <v>0</v>
      </c>
      <c r="W1031" s="13">
        <v>0</v>
      </c>
      <c r="X1031" s="13">
        <v>0</v>
      </c>
      <c r="Y1031" s="13">
        <v>0</v>
      </c>
      <c r="Z1031" s="13">
        <v>0</v>
      </c>
      <c r="AA1031" s="13">
        <v>0</v>
      </c>
      <c r="AB1031" s="13">
        <v>0</v>
      </c>
      <c r="AC1031" s="13">
        <v>0</v>
      </c>
      <c r="AD1031" s="13">
        <v>0</v>
      </c>
      <c r="AE1031" s="13">
        <v>0</v>
      </c>
    </row>
    <row r="1032" spans="1:31" ht="47.25" x14ac:dyDescent="0.25">
      <c r="A1032" s="15" t="s">
        <v>152</v>
      </c>
      <c r="B1032" s="21" t="s">
        <v>1031</v>
      </c>
      <c r="C1032" s="32" t="s">
        <v>2346</v>
      </c>
      <c r="D1032" s="13">
        <v>1.456010976</v>
      </c>
      <c r="E1032" s="43" t="s">
        <v>110</v>
      </c>
      <c r="F1032" s="13">
        <v>1.456010976</v>
      </c>
      <c r="G1032" s="67">
        <v>0</v>
      </c>
      <c r="H1032" s="67">
        <v>0</v>
      </c>
      <c r="I1032" s="13">
        <v>1.2133424800000001</v>
      </c>
      <c r="J1032" s="13">
        <v>0.24266849599999984</v>
      </c>
      <c r="K1032" s="90">
        <v>1.2133424800000001</v>
      </c>
      <c r="L1032" s="42">
        <v>2023</v>
      </c>
      <c r="M1032" s="90">
        <v>1.2133424800000001</v>
      </c>
      <c r="N1032" s="43" t="s">
        <v>1152</v>
      </c>
      <c r="O1032" s="41" t="s">
        <v>42</v>
      </c>
      <c r="P1032" s="13">
        <v>0</v>
      </c>
      <c r="Q1032" s="13">
        <v>0</v>
      </c>
      <c r="R1032" s="13">
        <v>0</v>
      </c>
      <c r="S1032" s="13">
        <v>1</v>
      </c>
      <c r="T1032" s="13">
        <v>0</v>
      </c>
      <c r="U1032" s="13">
        <v>0</v>
      </c>
      <c r="V1032" s="13">
        <v>0</v>
      </c>
      <c r="W1032" s="13">
        <v>0</v>
      </c>
      <c r="X1032" s="13">
        <v>0</v>
      </c>
      <c r="Y1032" s="13">
        <v>0</v>
      </c>
      <c r="Z1032" s="13">
        <v>0</v>
      </c>
      <c r="AA1032" s="13">
        <v>0</v>
      </c>
      <c r="AB1032" s="13">
        <v>0</v>
      </c>
      <c r="AC1032" s="13">
        <v>0</v>
      </c>
      <c r="AD1032" s="13">
        <v>0</v>
      </c>
      <c r="AE1032" s="13">
        <v>0</v>
      </c>
    </row>
    <row r="1033" spans="1:31" ht="47.25" x14ac:dyDescent="0.25">
      <c r="A1033" s="15" t="s">
        <v>152</v>
      </c>
      <c r="B1033" s="21" t="s">
        <v>1032</v>
      </c>
      <c r="C1033" s="32" t="s">
        <v>2347</v>
      </c>
      <c r="D1033" s="13">
        <v>16.976437116</v>
      </c>
      <c r="E1033" s="43" t="s">
        <v>110</v>
      </c>
      <c r="F1033" s="13">
        <v>16.976437116</v>
      </c>
      <c r="G1033" s="67">
        <v>0</v>
      </c>
      <c r="H1033" s="67">
        <v>0</v>
      </c>
      <c r="I1033" s="13">
        <v>14.147030930000001</v>
      </c>
      <c r="J1033" s="13">
        <v>2.8294061859999982</v>
      </c>
      <c r="K1033" s="90">
        <v>14.147030930000001</v>
      </c>
      <c r="L1033" s="42">
        <v>2027</v>
      </c>
      <c r="M1033" s="90">
        <v>14.147030930000001</v>
      </c>
      <c r="N1033" s="43" t="s">
        <v>1169</v>
      </c>
      <c r="O1033" s="41" t="s">
        <v>42</v>
      </c>
      <c r="P1033" s="13">
        <v>0</v>
      </c>
      <c r="Q1033" s="13">
        <v>0</v>
      </c>
      <c r="R1033" s="13">
        <v>0</v>
      </c>
      <c r="S1033" s="13">
        <v>2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0</v>
      </c>
      <c r="AA1033" s="13">
        <v>0</v>
      </c>
      <c r="AB1033" s="13">
        <v>0</v>
      </c>
      <c r="AC1033" s="13">
        <v>0</v>
      </c>
      <c r="AD1033" s="13">
        <v>0</v>
      </c>
      <c r="AE1033" s="13">
        <v>0</v>
      </c>
    </row>
    <row r="1034" spans="1:31" ht="47.25" x14ac:dyDescent="0.25">
      <c r="A1034" s="15" t="s">
        <v>152</v>
      </c>
      <c r="B1034" s="21" t="s">
        <v>1033</v>
      </c>
      <c r="C1034" s="32" t="s">
        <v>2348</v>
      </c>
      <c r="D1034" s="13">
        <v>0.132928044</v>
      </c>
      <c r="E1034" s="43" t="s">
        <v>110</v>
      </c>
      <c r="F1034" s="13">
        <v>0.132928044</v>
      </c>
      <c r="G1034" s="67">
        <v>0</v>
      </c>
      <c r="H1034" s="67">
        <v>0</v>
      </c>
      <c r="I1034" s="13">
        <v>0.11077337</v>
      </c>
      <c r="J1034" s="13">
        <v>2.2154673999999999E-2</v>
      </c>
      <c r="K1034" s="90">
        <v>0.11077337</v>
      </c>
      <c r="L1034" s="42">
        <v>2023</v>
      </c>
      <c r="M1034" s="90">
        <v>0.11077337</v>
      </c>
      <c r="N1034" s="43" t="s">
        <v>1170</v>
      </c>
      <c r="O1034" s="41" t="s">
        <v>42</v>
      </c>
      <c r="P1034" s="13">
        <v>0</v>
      </c>
      <c r="Q1034" s="13">
        <v>0</v>
      </c>
      <c r="R1034" s="13">
        <v>0</v>
      </c>
      <c r="S1034" s="13">
        <v>1</v>
      </c>
      <c r="T1034" s="13">
        <v>0</v>
      </c>
      <c r="U1034" s="13">
        <v>0</v>
      </c>
      <c r="V1034" s="13">
        <v>0</v>
      </c>
      <c r="W1034" s="13">
        <v>0</v>
      </c>
      <c r="X1034" s="13">
        <v>0</v>
      </c>
      <c r="Y1034" s="13">
        <v>0</v>
      </c>
      <c r="Z1034" s="13">
        <v>0</v>
      </c>
      <c r="AA1034" s="13">
        <v>0</v>
      </c>
      <c r="AB1034" s="13">
        <v>0</v>
      </c>
      <c r="AC1034" s="13">
        <v>0</v>
      </c>
      <c r="AD1034" s="13">
        <v>0</v>
      </c>
      <c r="AE1034" s="13">
        <v>0</v>
      </c>
    </row>
    <row r="1035" spans="1:31" ht="31.5" x14ac:dyDescent="0.25">
      <c r="A1035" s="15" t="s">
        <v>152</v>
      </c>
      <c r="B1035" s="21" t="s">
        <v>1034</v>
      </c>
      <c r="C1035" s="32" t="s">
        <v>2349</v>
      </c>
      <c r="D1035" s="13">
        <v>3.5853812039999999</v>
      </c>
      <c r="E1035" s="43" t="s">
        <v>110</v>
      </c>
      <c r="F1035" s="13">
        <v>3.5853812039999999</v>
      </c>
      <c r="G1035" s="67">
        <v>0</v>
      </c>
      <c r="H1035" s="67">
        <v>0</v>
      </c>
      <c r="I1035" s="13">
        <v>2.9878176700000001</v>
      </c>
      <c r="J1035" s="13">
        <v>0.59756353399999984</v>
      </c>
      <c r="K1035" s="90">
        <v>2.9878176700000001</v>
      </c>
      <c r="L1035" s="42">
        <v>2027</v>
      </c>
      <c r="M1035" s="90">
        <v>2.9878176700000001</v>
      </c>
      <c r="N1035" s="43" t="s">
        <v>1171</v>
      </c>
      <c r="O1035" s="41" t="s">
        <v>42</v>
      </c>
      <c r="P1035" s="13">
        <v>0</v>
      </c>
      <c r="Q1035" s="13">
        <v>0</v>
      </c>
      <c r="R1035" s="13">
        <v>0</v>
      </c>
      <c r="S1035" s="13">
        <v>1</v>
      </c>
      <c r="T1035" s="13">
        <v>0</v>
      </c>
      <c r="U1035" s="13">
        <v>0</v>
      </c>
      <c r="V1035" s="13">
        <v>0</v>
      </c>
      <c r="W1035" s="13">
        <v>0</v>
      </c>
      <c r="X1035" s="13">
        <v>0</v>
      </c>
      <c r="Y1035" s="13">
        <v>0</v>
      </c>
      <c r="Z1035" s="13">
        <v>0</v>
      </c>
      <c r="AA1035" s="13">
        <v>0</v>
      </c>
      <c r="AB1035" s="13">
        <v>0</v>
      </c>
      <c r="AC1035" s="13">
        <v>0</v>
      </c>
      <c r="AD1035" s="13">
        <v>0</v>
      </c>
      <c r="AE1035" s="13">
        <v>0</v>
      </c>
    </row>
    <row r="1036" spans="1:31" ht="31.5" x14ac:dyDescent="0.25">
      <c r="A1036" s="15" t="s">
        <v>152</v>
      </c>
      <c r="B1036" s="21" t="s">
        <v>1035</v>
      </c>
      <c r="C1036" s="32" t="s">
        <v>2350</v>
      </c>
      <c r="D1036" s="13">
        <v>1.917724464</v>
      </c>
      <c r="E1036" s="43" t="s">
        <v>110</v>
      </c>
      <c r="F1036" s="13">
        <v>1.917724464</v>
      </c>
      <c r="G1036" s="67">
        <v>0</v>
      </c>
      <c r="H1036" s="67">
        <v>0</v>
      </c>
      <c r="I1036" s="13">
        <v>1.5981037200000001</v>
      </c>
      <c r="J1036" s="13">
        <v>0.31962074399999985</v>
      </c>
      <c r="K1036" s="90">
        <v>1.5981037200000001</v>
      </c>
      <c r="L1036" s="42">
        <v>2027</v>
      </c>
      <c r="M1036" s="90">
        <v>1.5981037200000001</v>
      </c>
      <c r="N1036" s="43" t="s">
        <v>1172</v>
      </c>
      <c r="O1036" s="41" t="s">
        <v>42</v>
      </c>
      <c r="P1036" s="13">
        <v>0</v>
      </c>
      <c r="Q1036" s="13">
        <v>0</v>
      </c>
      <c r="R1036" s="13">
        <v>0</v>
      </c>
      <c r="S1036" s="13">
        <v>1</v>
      </c>
      <c r="T1036" s="13">
        <v>0</v>
      </c>
      <c r="U1036" s="13">
        <v>0</v>
      </c>
      <c r="V1036" s="13">
        <v>0</v>
      </c>
      <c r="W1036" s="13">
        <v>0</v>
      </c>
      <c r="X1036" s="13">
        <v>0</v>
      </c>
      <c r="Y1036" s="13">
        <v>0</v>
      </c>
      <c r="Z1036" s="13">
        <v>0</v>
      </c>
      <c r="AA1036" s="13">
        <v>0</v>
      </c>
      <c r="AB1036" s="13">
        <v>0</v>
      </c>
      <c r="AC1036" s="13">
        <v>0</v>
      </c>
      <c r="AD1036" s="13">
        <v>0</v>
      </c>
      <c r="AE1036" s="13">
        <v>0</v>
      </c>
    </row>
    <row r="1037" spans="1:31" ht="47.25" x14ac:dyDescent="0.25">
      <c r="A1037" s="15" t="s">
        <v>152</v>
      </c>
      <c r="B1037" s="21" t="s">
        <v>1036</v>
      </c>
      <c r="C1037" s="32" t="s">
        <v>2351</v>
      </c>
      <c r="D1037" s="13">
        <v>1.549504824</v>
      </c>
      <c r="E1037" s="43" t="s">
        <v>110</v>
      </c>
      <c r="F1037" s="13">
        <v>1.549504824</v>
      </c>
      <c r="G1037" s="67">
        <v>0</v>
      </c>
      <c r="H1037" s="67">
        <v>0</v>
      </c>
      <c r="I1037" s="13">
        <v>1.29125402</v>
      </c>
      <c r="J1037" s="13">
        <v>0.258250804</v>
      </c>
      <c r="K1037" s="90">
        <v>1.29125402</v>
      </c>
      <c r="L1037" s="42">
        <v>2026</v>
      </c>
      <c r="M1037" s="90">
        <v>1.29125402</v>
      </c>
      <c r="N1037" s="43" t="s">
        <v>1165</v>
      </c>
      <c r="O1037" s="41" t="s">
        <v>42</v>
      </c>
      <c r="P1037" s="13">
        <v>0</v>
      </c>
      <c r="Q1037" s="13">
        <v>0</v>
      </c>
      <c r="R1037" s="13">
        <v>0</v>
      </c>
      <c r="S1037" s="13">
        <v>1</v>
      </c>
      <c r="T1037" s="13">
        <v>0</v>
      </c>
      <c r="U1037" s="13">
        <v>0</v>
      </c>
      <c r="V1037" s="13">
        <v>0</v>
      </c>
      <c r="W1037" s="13">
        <v>0</v>
      </c>
      <c r="X1037" s="13">
        <v>0</v>
      </c>
      <c r="Y1037" s="13">
        <v>0</v>
      </c>
      <c r="Z1037" s="13">
        <v>0</v>
      </c>
      <c r="AA1037" s="13">
        <v>0</v>
      </c>
      <c r="AB1037" s="13">
        <v>0</v>
      </c>
      <c r="AC1037" s="13">
        <v>0</v>
      </c>
      <c r="AD1037" s="13">
        <v>0</v>
      </c>
      <c r="AE1037" s="13">
        <v>0</v>
      </c>
    </row>
    <row r="1038" spans="1:31" ht="47.25" x14ac:dyDescent="0.25">
      <c r="A1038" s="15" t="s">
        <v>152</v>
      </c>
      <c r="B1038" s="21" t="s">
        <v>1037</v>
      </c>
      <c r="C1038" s="32" t="s">
        <v>2352</v>
      </c>
      <c r="D1038" s="13">
        <v>12.335799088595</v>
      </c>
      <c r="E1038" s="43" t="s">
        <v>110</v>
      </c>
      <c r="F1038" s="13">
        <v>12.335799088595</v>
      </c>
      <c r="G1038" s="67">
        <v>0</v>
      </c>
      <c r="H1038" s="67">
        <v>0</v>
      </c>
      <c r="I1038" s="13">
        <v>10.279832573829164</v>
      </c>
      <c r="J1038" s="13">
        <v>2.0559665147658333</v>
      </c>
      <c r="K1038" s="90">
        <v>10.279832573829164</v>
      </c>
      <c r="L1038" s="42">
        <v>2027</v>
      </c>
      <c r="M1038" s="90">
        <v>10.279832573829164</v>
      </c>
      <c r="N1038" s="43" t="s">
        <v>1169</v>
      </c>
      <c r="O1038" s="41" t="s">
        <v>42</v>
      </c>
      <c r="P1038" s="13">
        <v>0</v>
      </c>
      <c r="Q1038" s="13">
        <v>0</v>
      </c>
      <c r="R1038" s="13">
        <v>0</v>
      </c>
      <c r="S1038" s="13">
        <v>100</v>
      </c>
      <c r="T1038" s="13">
        <v>0</v>
      </c>
      <c r="U1038" s="13">
        <v>0</v>
      </c>
      <c r="V1038" s="13">
        <v>0</v>
      </c>
      <c r="W1038" s="13">
        <v>0</v>
      </c>
      <c r="X1038" s="13">
        <v>0</v>
      </c>
      <c r="Y1038" s="13">
        <v>0</v>
      </c>
      <c r="Z1038" s="13">
        <v>0</v>
      </c>
      <c r="AA1038" s="13">
        <v>0</v>
      </c>
      <c r="AB1038" s="13">
        <v>0</v>
      </c>
      <c r="AC1038" s="13">
        <v>0</v>
      </c>
      <c r="AD1038" s="13">
        <v>0</v>
      </c>
      <c r="AE1038" s="13">
        <v>0</v>
      </c>
    </row>
    <row r="1039" spans="1:31" ht="31.5" x14ac:dyDescent="0.25">
      <c r="A1039" s="15" t="s">
        <v>152</v>
      </c>
      <c r="B1039" s="21" t="s">
        <v>1038</v>
      </c>
      <c r="C1039" s="32" t="s">
        <v>2353</v>
      </c>
      <c r="D1039" s="13">
        <v>0.21209297999999999</v>
      </c>
      <c r="E1039" s="43" t="s">
        <v>110</v>
      </c>
      <c r="F1039" s="13">
        <v>0.21209297999999999</v>
      </c>
      <c r="G1039" s="67">
        <v>0</v>
      </c>
      <c r="H1039" s="67">
        <v>0</v>
      </c>
      <c r="I1039" s="13">
        <v>0.17674414999999999</v>
      </c>
      <c r="J1039" s="13">
        <v>3.5348829999999998E-2</v>
      </c>
      <c r="K1039" s="90">
        <v>0.17674414999999999</v>
      </c>
      <c r="L1039" s="42">
        <v>2027</v>
      </c>
      <c r="M1039" s="90">
        <v>0.17674414999999999</v>
      </c>
      <c r="N1039" s="43" t="s">
        <v>1173</v>
      </c>
      <c r="O1039" s="41" t="s">
        <v>42</v>
      </c>
      <c r="P1039" s="13">
        <v>0</v>
      </c>
      <c r="Q1039" s="13">
        <v>0</v>
      </c>
      <c r="R1039" s="13">
        <v>0</v>
      </c>
      <c r="S1039" s="13">
        <v>1</v>
      </c>
      <c r="T1039" s="13">
        <v>0</v>
      </c>
      <c r="U1039" s="13">
        <v>0</v>
      </c>
      <c r="V1039" s="13">
        <v>0</v>
      </c>
      <c r="W1039" s="13">
        <v>0</v>
      </c>
      <c r="X1039" s="13">
        <v>0</v>
      </c>
      <c r="Y1039" s="13">
        <v>0</v>
      </c>
      <c r="Z1039" s="13">
        <v>0</v>
      </c>
      <c r="AA1039" s="13">
        <v>0</v>
      </c>
      <c r="AB1039" s="13">
        <v>0</v>
      </c>
      <c r="AC1039" s="13">
        <v>0</v>
      </c>
      <c r="AD1039" s="13">
        <v>0</v>
      </c>
      <c r="AE1039" s="13">
        <v>0</v>
      </c>
    </row>
    <row r="1040" spans="1:31" ht="15.75" x14ac:dyDescent="0.25">
      <c r="A1040" s="15" t="s">
        <v>152</v>
      </c>
      <c r="B1040" s="21" t="s">
        <v>1573</v>
      </c>
      <c r="C1040" s="32" t="s">
        <v>2354</v>
      </c>
      <c r="D1040" s="13">
        <v>7.0763128679999996</v>
      </c>
      <c r="E1040" s="43" t="s">
        <v>110</v>
      </c>
      <c r="F1040" s="13">
        <v>7.0763128679999996</v>
      </c>
      <c r="G1040" s="67">
        <v>0</v>
      </c>
      <c r="H1040" s="67">
        <v>0</v>
      </c>
      <c r="I1040" s="13">
        <v>5.8969273900000001</v>
      </c>
      <c r="J1040" s="13">
        <v>1.1793854779999995</v>
      </c>
      <c r="K1040" s="90">
        <v>5.8969273900000001</v>
      </c>
      <c r="L1040" s="42">
        <v>2023</v>
      </c>
      <c r="M1040" s="90">
        <v>5.8969273900000001</v>
      </c>
      <c r="N1040" s="43" t="s">
        <v>90</v>
      </c>
      <c r="O1040" s="41" t="s">
        <v>42</v>
      </c>
      <c r="P1040" s="13">
        <v>0</v>
      </c>
      <c r="Q1040" s="13">
        <v>0</v>
      </c>
      <c r="R1040" s="13">
        <v>0</v>
      </c>
      <c r="S1040" s="13">
        <v>1</v>
      </c>
      <c r="T1040" s="13">
        <v>0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0</v>
      </c>
      <c r="AA1040" s="13">
        <v>0</v>
      </c>
      <c r="AB1040" s="13">
        <v>0</v>
      </c>
      <c r="AC1040" s="13">
        <v>0</v>
      </c>
      <c r="AD1040" s="13">
        <v>0</v>
      </c>
      <c r="AE1040" s="13">
        <v>0</v>
      </c>
    </row>
    <row r="1041" spans="1:31" ht="31.5" x14ac:dyDescent="0.25">
      <c r="A1041" s="15" t="s">
        <v>152</v>
      </c>
      <c r="B1041" s="21" t="s">
        <v>1574</v>
      </c>
      <c r="C1041" s="32" t="s">
        <v>1575</v>
      </c>
      <c r="D1041" s="13">
        <v>10.772422715999999</v>
      </c>
      <c r="E1041" s="43" t="s">
        <v>110</v>
      </c>
      <c r="F1041" s="13">
        <v>10.772422715999999</v>
      </c>
      <c r="G1041" s="67">
        <v>0</v>
      </c>
      <c r="H1041" s="67">
        <v>0</v>
      </c>
      <c r="I1041" s="13">
        <v>8.9770189299999998</v>
      </c>
      <c r="J1041" s="13">
        <v>1.7954037859999996</v>
      </c>
      <c r="K1041" s="90">
        <v>8.9770189299999998</v>
      </c>
      <c r="L1041" s="42">
        <v>2023</v>
      </c>
      <c r="M1041" s="90">
        <v>8.9770189299999998</v>
      </c>
      <c r="N1041" s="43" t="s">
        <v>90</v>
      </c>
      <c r="O1041" s="41" t="s">
        <v>42</v>
      </c>
      <c r="P1041" s="13">
        <v>0</v>
      </c>
      <c r="Q1041" s="13">
        <v>0</v>
      </c>
      <c r="R1041" s="13">
        <v>0</v>
      </c>
      <c r="S1041" s="13">
        <v>1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0</v>
      </c>
      <c r="AA1041" s="13">
        <v>0</v>
      </c>
      <c r="AB1041" s="13">
        <v>0</v>
      </c>
      <c r="AC1041" s="13">
        <v>0</v>
      </c>
      <c r="AD1041" s="13">
        <v>0</v>
      </c>
      <c r="AE1041" s="13">
        <v>0</v>
      </c>
    </row>
    <row r="1042" spans="1:31" ht="15.75" x14ac:dyDescent="0.25">
      <c r="A1042" s="15" t="s">
        <v>152</v>
      </c>
      <c r="B1042" s="21" t="s">
        <v>1576</v>
      </c>
      <c r="C1042" s="32" t="s">
        <v>1577</v>
      </c>
      <c r="D1042" s="13">
        <v>11.741203644</v>
      </c>
      <c r="E1042" s="43" t="s">
        <v>110</v>
      </c>
      <c r="F1042" s="13">
        <v>11.741203644</v>
      </c>
      <c r="G1042" s="67">
        <v>0</v>
      </c>
      <c r="H1042" s="67">
        <v>0</v>
      </c>
      <c r="I1042" s="13">
        <v>9.7843363700000001</v>
      </c>
      <c r="J1042" s="13">
        <v>1.9568672740000004</v>
      </c>
      <c r="K1042" s="90">
        <v>9.7843363700000001</v>
      </c>
      <c r="L1042" s="42">
        <v>2023</v>
      </c>
      <c r="M1042" s="90">
        <v>9.7843363700000001</v>
      </c>
      <c r="N1042" s="43" t="s">
        <v>90</v>
      </c>
      <c r="O1042" s="41" t="s">
        <v>42</v>
      </c>
      <c r="P1042" s="13">
        <v>0</v>
      </c>
      <c r="Q1042" s="13">
        <v>0</v>
      </c>
      <c r="R1042" s="13">
        <v>0</v>
      </c>
      <c r="S1042" s="13">
        <v>1</v>
      </c>
      <c r="T1042" s="13">
        <v>0</v>
      </c>
      <c r="U1042" s="13">
        <v>0</v>
      </c>
      <c r="V1042" s="13">
        <v>0</v>
      </c>
      <c r="W1042" s="13">
        <v>0</v>
      </c>
      <c r="X1042" s="13">
        <v>0</v>
      </c>
      <c r="Y1042" s="13">
        <v>0</v>
      </c>
      <c r="Z1042" s="13">
        <v>0</v>
      </c>
      <c r="AA1042" s="13">
        <v>0</v>
      </c>
      <c r="AB1042" s="13">
        <v>0</v>
      </c>
      <c r="AC1042" s="13">
        <v>0</v>
      </c>
      <c r="AD1042" s="13">
        <v>0</v>
      </c>
      <c r="AE1042" s="13">
        <v>0</v>
      </c>
    </row>
    <row r="1043" spans="1:31" ht="15.75" x14ac:dyDescent="0.25">
      <c r="A1043" s="15" t="s">
        <v>152</v>
      </c>
      <c r="B1043" s="21" t="s">
        <v>1578</v>
      </c>
      <c r="C1043" s="32" t="s">
        <v>1579</v>
      </c>
      <c r="D1043" s="13">
        <v>23.831168424000001</v>
      </c>
      <c r="E1043" s="43" t="s">
        <v>110</v>
      </c>
      <c r="F1043" s="13">
        <v>23.831168424000001</v>
      </c>
      <c r="G1043" s="67">
        <v>0</v>
      </c>
      <c r="H1043" s="67">
        <v>0</v>
      </c>
      <c r="I1043" s="13">
        <v>19.859307019999999</v>
      </c>
      <c r="J1043" s="13">
        <v>3.971861404000002</v>
      </c>
      <c r="K1043" s="90">
        <v>19.859307019999999</v>
      </c>
      <c r="L1043" s="42">
        <v>2024</v>
      </c>
      <c r="M1043" s="90">
        <v>19.859307019999999</v>
      </c>
      <c r="N1043" s="43" t="s">
        <v>2084</v>
      </c>
      <c r="O1043" s="41" t="s">
        <v>42</v>
      </c>
      <c r="P1043" s="13">
        <v>0</v>
      </c>
      <c r="Q1043" s="13">
        <v>0</v>
      </c>
      <c r="R1043" s="13">
        <v>0</v>
      </c>
      <c r="S1043" s="13">
        <v>1</v>
      </c>
      <c r="T1043" s="13">
        <v>0</v>
      </c>
      <c r="U1043" s="13">
        <v>0</v>
      </c>
      <c r="V1043" s="13">
        <v>0</v>
      </c>
      <c r="W1043" s="13">
        <v>0</v>
      </c>
      <c r="X1043" s="13">
        <v>0</v>
      </c>
      <c r="Y1043" s="13">
        <v>0</v>
      </c>
      <c r="Z1043" s="13">
        <v>0</v>
      </c>
      <c r="AA1043" s="13">
        <v>0</v>
      </c>
      <c r="AB1043" s="13">
        <v>0</v>
      </c>
      <c r="AC1043" s="13">
        <v>0</v>
      </c>
      <c r="AD1043" s="13">
        <v>0</v>
      </c>
      <c r="AE1043" s="13">
        <v>0</v>
      </c>
    </row>
    <row r="1044" spans="1:31" ht="15.75" x14ac:dyDescent="0.25">
      <c r="A1044" s="15" t="s">
        <v>152</v>
      </c>
      <c r="B1044" s="21" t="s">
        <v>1580</v>
      </c>
      <c r="C1044" s="32" t="s">
        <v>1581</v>
      </c>
      <c r="D1044" s="13">
        <v>10.581955091999999</v>
      </c>
      <c r="E1044" s="43" t="s">
        <v>110</v>
      </c>
      <c r="F1044" s="13">
        <v>10.581955091999999</v>
      </c>
      <c r="G1044" s="67">
        <v>0</v>
      </c>
      <c r="H1044" s="67">
        <v>0</v>
      </c>
      <c r="I1044" s="13">
        <v>8.8182959100000016</v>
      </c>
      <c r="J1044" s="13">
        <v>1.7636591819999978</v>
      </c>
      <c r="K1044" s="90">
        <v>8.8182959100000016</v>
      </c>
      <c r="L1044" s="42">
        <v>2024</v>
      </c>
      <c r="M1044" s="90">
        <v>8.8182959100000016</v>
      </c>
      <c r="N1044" s="43" t="s">
        <v>90</v>
      </c>
      <c r="O1044" s="41" t="s">
        <v>42</v>
      </c>
      <c r="P1044" s="13">
        <v>0</v>
      </c>
      <c r="Q1044" s="13">
        <v>0</v>
      </c>
      <c r="R1044" s="13">
        <v>0</v>
      </c>
      <c r="S1044" s="13">
        <v>1</v>
      </c>
      <c r="T1044" s="13">
        <v>0</v>
      </c>
      <c r="U1044" s="13">
        <v>0</v>
      </c>
      <c r="V1044" s="13">
        <v>0</v>
      </c>
      <c r="W1044" s="13">
        <v>0</v>
      </c>
      <c r="X1044" s="13">
        <v>0</v>
      </c>
      <c r="Y1044" s="13">
        <v>0</v>
      </c>
      <c r="Z1044" s="13">
        <v>0</v>
      </c>
      <c r="AA1044" s="13">
        <v>0</v>
      </c>
      <c r="AB1044" s="13">
        <v>0</v>
      </c>
      <c r="AC1044" s="13">
        <v>0</v>
      </c>
      <c r="AD1044" s="13">
        <v>0</v>
      </c>
      <c r="AE1044" s="13">
        <v>0</v>
      </c>
    </row>
    <row r="1045" spans="1:31" ht="15.75" x14ac:dyDescent="0.25">
      <c r="A1045" s="15" t="s">
        <v>152</v>
      </c>
      <c r="B1045" s="21" t="s">
        <v>1582</v>
      </c>
      <c r="C1045" s="32" t="s">
        <v>1583</v>
      </c>
      <c r="D1045" s="13">
        <v>6.0548808000000003</v>
      </c>
      <c r="E1045" s="43" t="s">
        <v>110</v>
      </c>
      <c r="F1045" s="13">
        <v>6.0548808000000003</v>
      </c>
      <c r="G1045" s="67">
        <v>0</v>
      </c>
      <c r="H1045" s="67">
        <v>0</v>
      </c>
      <c r="I1045" s="13">
        <v>5.0457340000000004</v>
      </c>
      <c r="J1045" s="13">
        <v>1.0091467999999999</v>
      </c>
      <c r="K1045" s="90">
        <v>5.0457340000000004</v>
      </c>
      <c r="L1045" s="42">
        <v>2024</v>
      </c>
      <c r="M1045" s="90">
        <v>5.0457340000000004</v>
      </c>
      <c r="N1045" s="43" t="s">
        <v>91</v>
      </c>
      <c r="O1045" s="41" t="s">
        <v>42</v>
      </c>
      <c r="P1045" s="13">
        <v>0</v>
      </c>
      <c r="Q1045" s="13">
        <v>0</v>
      </c>
      <c r="R1045" s="13">
        <v>0</v>
      </c>
      <c r="S1045" s="13">
        <v>1</v>
      </c>
      <c r="T1045" s="13">
        <v>0</v>
      </c>
      <c r="U1045" s="13">
        <v>0</v>
      </c>
      <c r="V1045" s="13">
        <v>0</v>
      </c>
      <c r="W1045" s="13">
        <v>0</v>
      </c>
      <c r="X1045" s="13">
        <v>0</v>
      </c>
      <c r="Y1045" s="13">
        <v>0</v>
      </c>
      <c r="Z1045" s="13">
        <v>0</v>
      </c>
      <c r="AA1045" s="13">
        <v>0</v>
      </c>
      <c r="AB1045" s="13">
        <v>0</v>
      </c>
      <c r="AC1045" s="13">
        <v>0</v>
      </c>
      <c r="AD1045" s="13">
        <v>0</v>
      </c>
      <c r="AE1045" s="13">
        <v>0</v>
      </c>
    </row>
    <row r="1046" spans="1:31" ht="15.75" x14ac:dyDescent="0.25">
      <c r="A1046" s="15" t="s">
        <v>152</v>
      </c>
      <c r="B1046" s="21" t="s">
        <v>1584</v>
      </c>
      <c r="C1046" s="32" t="s">
        <v>1585</v>
      </c>
      <c r="D1046" s="13">
        <v>2.1919984800000001</v>
      </c>
      <c r="E1046" s="43" t="s">
        <v>110</v>
      </c>
      <c r="F1046" s="13">
        <v>2.1919984800000001</v>
      </c>
      <c r="G1046" s="67">
        <v>0</v>
      </c>
      <c r="H1046" s="67">
        <v>0</v>
      </c>
      <c r="I1046" s="13">
        <v>1.8266654000000002</v>
      </c>
      <c r="J1046" s="13">
        <v>0.36533307999999987</v>
      </c>
      <c r="K1046" s="90">
        <v>1.8266654000000002</v>
      </c>
      <c r="L1046" s="42">
        <v>2024</v>
      </c>
      <c r="M1046" s="90">
        <v>1.8266654000000002</v>
      </c>
      <c r="N1046" s="43" t="s">
        <v>91</v>
      </c>
      <c r="O1046" s="41" t="s">
        <v>42</v>
      </c>
      <c r="P1046" s="13">
        <v>0</v>
      </c>
      <c r="Q1046" s="13">
        <v>0</v>
      </c>
      <c r="R1046" s="13">
        <v>0</v>
      </c>
      <c r="S1046" s="13">
        <v>1</v>
      </c>
      <c r="T1046" s="13">
        <v>0</v>
      </c>
      <c r="U1046" s="13">
        <v>0</v>
      </c>
      <c r="V1046" s="13">
        <v>0</v>
      </c>
      <c r="W1046" s="13">
        <v>0</v>
      </c>
      <c r="X1046" s="13">
        <v>0</v>
      </c>
      <c r="Y1046" s="13">
        <v>0</v>
      </c>
      <c r="Z1046" s="13">
        <v>0</v>
      </c>
      <c r="AA1046" s="13">
        <v>0</v>
      </c>
      <c r="AB1046" s="13">
        <v>0</v>
      </c>
      <c r="AC1046" s="13">
        <v>0</v>
      </c>
      <c r="AD1046" s="13">
        <v>0</v>
      </c>
      <c r="AE1046" s="13">
        <v>0</v>
      </c>
    </row>
    <row r="1047" spans="1:31" ht="31.5" x14ac:dyDescent="0.25">
      <c r="A1047" s="15" t="s">
        <v>152</v>
      </c>
      <c r="B1047" s="21" t="s">
        <v>1586</v>
      </c>
      <c r="C1047" s="32" t="s">
        <v>1587</v>
      </c>
      <c r="D1047" s="13">
        <v>0.79871775599999995</v>
      </c>
      <c r="E1047" s="43" t="s">
        <v>110</v>
      </c>
      <c r="F1047" s="13">
        <v>0.79871775599999995</v>
      </c>
      <c r="G1047" s="67">
        <v>0</v>
      </c>
      <c r="H1047" s="67">
        <v>0</v>
      </c>
      <c r="I1047" s="13">
        <v>0.66559813000000001</v>
      </c>
      <c r="J1047" s="13">
        <v>0.13311962599999994</v>
      </c>
      <c r="K1047" s="90">
        <v>0.66559813000000001</v>
      </c>
      <c r="L1047" s="42">
        <v>2023</v>
      </c>
      <c r="M1047" s="90">
        <v>0.66559813000000001</v>
      </c>
      <c r="N1047" s="43" t="s">
        <v>91</v>
      </c>
      <c r="O1047" s="41" t="s">
        <v>42</v>
      </c>
      <c r="P1047" s="13">
        <v>0</v>
      </c>
      <c r="Q1047" s="13">
        <v>0</v>
      </c>
      <c r="R1047" s="13">
        <v>0</v>
      </c>
      <c r="S1047" s="13">
        <v>1</v>
      </c>
      <c r="T1047" s="13">
        <v>0</v>
      </c>
      <c r="U1047" s="13">
        <v>0</v>
      </c>
      <c r="V1047" s="13">
        <v>0</v>
      </c>
      <c r="W1047" s="13">
        <v>0</v>
      </c>
      <c r="X1047" s="13">
        <v>0</v>
      </c>
      <c r="Y1047" s="13">
        <v>0</v>
      </c>
      <c r="Z1047" s="13">
        <v>0</v>
      </c>
      <c r="AA1047" s="13">
        <v>0</v>
      </c>
      <c r="AB1047" s="13">
        <v>0</v>
      </c>
      <c r="AC1047" s="13">
        <v>0</v>
      </c>
      <c r="AD1047" s="13">
        <v>0</v>
      </c>
      <c r="AE1047" s="13">
        <v>0</v>
      </c>
    </row>
    <row r="1048" spans="1:31" ht="15.75" x14ac:dyDescent="0.25">
      <c r="A1048" s="15" t="s">
        <v>152</v>
      </c>
      <c r="B1048" s="21" t="s">
        <v>1588</v>
      </c>
      <c r="C1048" s="32" t="s">
        <v>1589</v>
      </c>
      <c r="D1048" s="13">
        <v>0.13907817600000003</v>
      </c>
      <c r="E1048" s="43" t="s">
        <v>110</v>
      </c>
      <c r="F1048" s="13">
        <v>0.13907817600000003</v>
      </c>
      <c r="G1048" s="67">
        <v>0</v>
      </c>
      <c r="H1048" s="67">
        <v>0</v>
      </c>
      <c r="I1048" s="13">
        <v>0.11589848000000003</v>
      </c>
      <c r="J1048" s="13">
        <v>2.3179696E-2</v>
      </c>
      <c r="K1048" s="90">
        <v>0.11589848000000001</v>
      </c>
      <c r="L1048" s="42">
        <v>2023</v>
      </c>
      <c r="M1048" s="90">
        <v>0.11589848000000001</v>
      </c>
      <c r="N1048" s="43" t="s">
        <v>91</v>
      </c>
      <c r="O1048" s="41" t="s">
        <v>42</v>
      </c>
      <c r="P1048" s="13">
        <v>0</v>
      </c>
      <c r="Q1048" s="13">
        <v>0</v>
      </c>
      <c r="R1048" s="13">
        <v>0</v>
      </c>
      <c r="S1048" s="13">
        <v>1</v>
      </c>
      <c r="T1048" s="13">
        <v>0</v>
      </c>
      <c r="U1048" s="13">
        <v>0</v>
      </c>
      <c r="V1048" s="13">
        <v>0</v>
      </c>
      <c r="W1048" s="13">
        <v>0</v>
      </c>
      <c r="X1048" s="13">
        <v>0</v>
      </c>
      <c r="Y1048" s="13">
        <v>0</v>
      </c>
      <c r="Z1048" s="13">
        <v>0</v>
      </c>
      <c r="AA1048" s="13">
        <v>0</v>
      </c>
      <c r="AB1048" s="13">
        <v>0</v>
      </c>
      <c r="AC1048" s="13">
        <v>0</v>
      </c>
      <c r="AD1048" s="13">
        <v>0</v>
      </c>
      <c r="AE1048" s="13">
        <v>0</v>
      </c>
    </row>
    <row r="1049" spans="1:31" ht="15.75" x14ac:dyDescent="0.25">
      <c r="A1049" s="15" t="s">
        <v>152</v>
      </c>
      <c r="B1049" s="21" t="s">
        <v>1590</v>
      </c>
      <c r="C1049" s="32" t="s">
        <v>1591</v>
      </c>
      <c r="D1049" s="13">
        <v>0.15142514399999998</v>
      </c>
      <c r="E1049" s="43" t="s">
        <v>110</v>
      </c>
      <c r="F1049" s="13">
        <v>0.15142514399999998</v>
      </c>
      <c r="G1049" s="67">
        <v>0</v>
      </c>
      <c r="H1049" s="67">
        <v>0</v>
      </c>
      <c r="I1049" s="13">
        <v>0.12618762</v>
      </c>
      <c r="J1049" s="13">
        <v>2.5237523999999983E-2</v>
      </c>
      <c r="K1049" s="90">
        <v>0.12618762</v>
      </c>
      <c r="L1049" s="42">
        <v>2023</v>
      </c>
      <c r="M1049" s="90">
        <v>0.12618762</v>
      </c>
      <c r="N1049" s="43" t="s">
        <v>91</v>
      </c>
      <c r="O1049" s="41" t="s">
        <v>42</v>
      </c>
      <c r="P1049" s="13">
        <v>0</v>
      </c>
      <c r="Q1049" s="13">
        <v>0</v>
      </c>
      <c r="R1049" s="13">
        <v>0</v>
      </c>
      <c r="S1049" s="13">
        <v>1</v>
      </c>
      <c r="T1049" s="13">
        <v>0</v>
      </c>
      <c r="U1049" s="13">
        <v>0</v>
      </c>
      <c r="V1049" s="13">
        <v>0</v>
      </c>
      <c r="W1049" s="13">
        <v>0</v>
      </c>
      <c r="X1049" s="13">
        <v>0</v>
      </c>
      <c r="Y1049" s="13">
        <v>0</v>
      </c>
      <c r="Z1049" s="13">
        <v>0</v>
      </c>
      <c r="AA1049" s="13">
        <v>0</v>
      </c>
      <c r="AB1049" s="13">
        <v>0</v>
      </c>
      <c r="AC1049" s="13">
        <v>0</v>
      </c>
      <c r="AD1049" s="13">
        <v>0</v>
      </c>
      <c r="AE1049" s="13">
        <v>0</v>
      </c>
    </row>
    <row r="1050" spans="1:31" ht="15.75" x14ac:dyDescent="0.25">
      <c r="A1050" s="15" t="s">
        <v>152</v>
      </c>
      <c r="B1050" s="21" t="s">
        <v>1592</v>
      </c>
      <c r="C1050" s="32" t="s">
        <v>1593</v>
      </c>
      <c r="D1050" s="13">
        <v>0.28378977599999994</v>
      </c>
      <c r="E1050" s="43" t="s">
        <v>110</v>
      </c>
      <c r="F1050" s="13">
        <v>0.28378977599999994</v>
      </c>
      <c r="G1050" s="67">
        <v>0</v>
      </c>
      <c r="H1050" s="67">
        <v>0</v>
      </c>
      <c r="I1050" s="13">
        <v>0.23649147999999998</v>
      </c>
      <c r="J1050" s="13">
        <v>4.7298295999999962E-2</v>
      </c>
      <c r="K1050" s="90">
        <v>0.23649148</v>
      </c>
      <c r="L1050" s="42">
        <v>2023</v>
      </c>
      <c r="M1050" s="90">
        <v>0.23649148</v>
      </c>
      <c r="N1050" s="43" t="s">
        <v>91</v>
      </c>
      <c r="O1050" s="41" t="s">
        <v>42</v>
      </c>
      <c r="P1050" s="13">
        <v>0</v>
      </c>
      <c r="Q1050" s="13">
        <v>0</v>
      </c>
      <c r="R1050" s="13">
        <v>0</v>
      </c>
      <c r="S1050" s="13">
        <v>1</v>
      </c>
      <c r="T1050" s="13">
        <v>0</v>
      </c>
      <c r="U1050" s="13">
        <v>0</v>
      </c>
      <c r="V1050" s="13">
        <v>0</v>
      </c>
      <c r="W1050" s="13">
        <v>0</v>
      </c>
      <c r="X1050" s="13">
        <v>0</v>
      </c>
      <c r="Y1050" s="13">
        <v>0</v>
      </c>
      <c r="Z1050" s="13">
        <v>0</v>
      </c>
      <c r="AA1050" s="13">
        <v>0</v>
      </c>
      <c r="AB1050" s="13">
        <v>0</v>
      </c>
      <c r="AC1050" s="13">
        <v>0</v>
      </c>
      <c r="AD1050" s="13">
        <v>0</v>
      </c>
      <c r="AE1050" s="13">
        <v>0</v>
      </c>
    </row>
    <row r="1051" spans="1:31" ht="15.75" x14ac:dyDescent="0.25">
      <c r="A1051" s="15" t="s">
        <v>152</v>
      </c>
      <c r="B1051" s="21" t="s">
        <v>1594</v>
      </c>
      <c r="C1051" s="32" t="s">
        <v>1595</v>
      </c>
      <c r="D1051" s="13">
        <v>2.7830122319999999</v>
      </c>
      <c r="E1051" s="43" t="s">
        <v>110</v>
      </c>
      <c r="F1051" s="13">
        <v>2.7830122319999999</v>
      </c>
      <c r="G1051" s="67">
        <v>0</v>
      </c>
      <c r="H1051" s="67">
        <v>0</v>
      </c>
      <c r="I1051" s="13">
        <v>2.3191768600000002</v>
      </c>
      <c r="J1051" s="13">
        <v>0.46383537199999969</v>
      </c>
      <c r="K1051" s="90">
        <v>2.3191768600000002</v>
      </c>
      <c r="L1051" s="42">
        <v>2023</v>
      </c>
      <c r="M1051" s="90">
        <v>2.3191768600000002</v>
      </c>
      <c r="N1051" s="43" t="s">
        <v>91</v>
      </c>
      <c r="O1051" s="41" t="s">
        <v>42</v>
      </c>
      <c r="P1051" s="13">
        <v>0</v>
      </c>
      <c r="Q1051" s="13">
        <v>0</v>
      </c>
      <c r="R1051" s="13">
        <v>0</v>
      </c>
      <c r="S1051" s="13">
        <v>1</v>
      </c>
      <c r="T1051" s="13">
        <v>0</v>
      </c>
      <c r="U1051" s="13">
        <v>0</v>
      </c>
      <c r="V1051" s="13">
        <v>0</v>
      </c>
      <c r="W1051" s="13">
        <v>0</v>
      </c>
      <c r="X1051" s="13">
        <v>0</v>
      </c>
      <c r="Y1051" s="13">
        <v>0</v>
      </c>
      <c r="Z1051" s="13">
        <v>0</v>
      </c>
      <c r="AA1051" s="13">
        <v>0</v>
      </c>
      <c r="AB1051" s="13">
        <v>0</v>
      </c>
      <c r="AC1051" s="13">
        <v>0</v>
      </c>
      <c r="AD1051" s="13">
        <v>0</v>
      </c>
      <c r="AE1051" s="13">
        <v>0</v>
      </c>
    </row>
    <row r="1052" spans="1:31" ht="15.75" x14ac:dyDescent="0.25">
      <c r="A1052" s="15" t="s">
        <v>152</v>
      </c>
      <c r="B1052" s="21" t="s">
        <v>1596</v>
      </c>
      <c r="C1052" s="32" t="s">
        <v>1597</v>
      </c>
      <c r="D1052" s="13">
        <v>0.13689296400000001</v>
      </c>
      <c r="E1052" s="43" t="s">
        <v>110</v>
      </c>
      <c r="F1052" s="13">
        <v>0.13689296400000001</v>
      </c>
      <c r="G1052" s="67">
        <v>0</v>
      </c>
      <c r="H1052" s="67">
        <v>0</v>
      </c>
      <c r="I1052" s="13">
        <v>0.11407747</v>
      </c>
      <c r="J1052" s="13">
        <v>2.2815494000000006E-2</v>
      </c>
      <c r="K1052" s="90">
        <v>0.11407747</v>
      </c>
      <c r="L1052" s="42">
        <v>2023</v>
      </c>
      <c r="M1052" s="90">
        <v>0.11407747</v>
      </c>
      <c r="N1052" s="43" t="s">
        <v>91</v>
      </c>
      <c r="O1052" s="41" t="s">
        <v>42</v>
      </c>
      <c r="P1052" s="13">
        <v>0</v>
      </c>
      <c r="Q1052" s="13">
        <v>0</v>
      </c>
      <c r="R1052" s="13">
        <v>0</v>
      </c>
      <c r="S1052" s="13">
        <v>1</v>
      </c>
      <c r="T1052" s="13">
        <v>0</v>
      </c>
      <c r="U1052" s="13">
        <v>0</v>
      </c>
      <c r="V1052" s="13">
        <v>0</v>
      </c>
      <c r="W1052" s="13">
        <v>0</v>
      </c>
      <c r="X1052" s="13">
        <v>0</v>
      </c>
      <c r="Y1052" s="13">
        <v>0</v>
      </c>
      <c r="Z1052" s="13">
        <v>0</v>
      </c>
      <c r="AA1052" s="13">
        <v>0</v>
      </c>
      <c r="AB1052" s="13">
        <v>0</v>
      </c>
      <c r="AC1052" s="13">
        <v>0</v>
      </c>
      <c r="AD1052" s="13">
        <v>0</v>
      </c>
      <c r="AE1052" s="13">
        <v>0</v>
      </c>
    </row>
    <row r="1053" spans="1:31" ht="15.75" x14ac:dyDescent="0.25">
      <c r="A1053" s="15" t="s">
        <v>152</v>
      </c>
      <c r="B1053" s="21" t="s">
        <v>329</v>
      </c>
      <c r="C1053" s="32" t="s">
        <v>1598</v>
      </c>
      <c r="D1053" s="13">
        <v>0.20966558399999999</v>
      </c>
      <c r="E1053" s="43" t="s">
        <v>110</v>
      </c>
      <c r="F1053" s="13">
        <v>0.20966558399999999</v>
      </c>
      <c r="G1053" s="67">
        <v>0</v>
      </c>
      <c r="H1053" s="67">
        <v>0</v>
      </c>
      <c r="I1053" s="13">
        <v>0.17472131999999999</v>
      </c>
      <c r="J1053" s="13">
        <v>3.4944264000000003E-2</v>
      </c>
      <c r="K1053" s="90">
        <v>0.17472131999999999</v>
      </c>
      <c r="L1053" s="42">
        <v>2023</v>
      </c>
      <c r="M1053" s="90">
        <v>0.17472131999999999</v>
      </c>
      <c r="N1053" s="43" t="s">
        <v>91</v>
      </c>
      <c r="O1053" s="41" t="s">
        <v>42</v>
      </c>
      <c r="P1053" s="13">
        <v>0</v>
      </c>
      <c r="Q1053" s="13">
        <v>0</v>
      </c>
      <c r="R1053" s="13">
        <v>0</v>
      </c>
      <c r="S1053" s="13">
        <v>1</v>
      </c>
      <c r="T1053" s="13">
        <v>0</v>
      </c>
      <c r="U1053" s="13">
        <v>0</v>
      </c>
      <c r="V1053" s="13">
        <v>0</v>
      </c>
      <c r="W1053" s="13">
        <v>0</v>
      </c>
      <c r="X1053" s="13">
        <v>0</v>
      </c>
      <c r="Y1053" s="13">
        <v>0</v>
      </c>
      <c r="Z1053" s="13">
        <v>0</v>
      </c>
      <c r="AA1053" s="13">
        <v>0</v>
      </c>
      <c r="AB1053" s="13">
        <v>0</v>
      </c>
      <c r="AC1053" s="13">
        <v>0</v>
      </c>
      <c r="AD1053" s="13">
        <v>0</v>
      </c>
      <c r="AE1053" s="13">
        <v>0</v>
      </c>
    </row>
    <row r="1054" spans="1:31" ht="15.75" x14ac:dyDescent="0.25">
      <c r="A1054" s="15" t="s">
        <v>152</v>
      </c>
      <c r="B1054" s="21" t="s">
        <v>1599</v>
      </c>
      <c r="C1054" s="32" t="s">
        <v>1600</v>
      </c>
      <c r="D1054" s="13">
        <v>1.4626068360000002</v>
      </c>
      <c r="E1054" s="43" t="s">
        <v>110</v>
      </c>
      <c r="F1054" s="13">
        <v>1.4626068360000002</v>
      </c>
      <c r="G1054" s="67">
        <v>0</v>
      </c>
      <c r="H1054" s="67">
        <v>0</v>
      </c>
      <c r="I1054" s="13">
        <v>1.21883903</v>
      </c>
      <c r="J1054" s="13">
        <v>0.24376780600000014</v>
      </c>
      <c r="K1054" s="90">
        <v>1.21883903</v>
      </c>
      <c r="L1054" s="42">
        <v>2024</v>
      </c>
      <c r="M1054" s="90">
        <v>1.21883903</v>
      </c>
      <c r="N1054" s="43" t="s">
        <v>91</v>
      </c>
      <c r="O1054" s="41" t="s">
        <v>42</v>
      </c>
      <c r="P1054" s="13">
        <v>0</v>
      </c>
      <c r="Q1054" s="13">
        <v>0</v>
      </c>
      <c r="R1054" s="13">
        <v>0</v>
      </c>
      <c r="S1054" s="13">
        <v>1</v>
      </c>
      <c r="T1054" s="13">
        <v>0</v>
      </c>
      <c r="U1054" s="13">
        <v>0</v>
      </c>
      <c r="V1054" s="13">
        <v>0</v>
      </c>
      <c r="W1054" s="13">
        <v>0</v>
      </c>
      <c r="X1054" s="13">
        <v>0</v>
      </c>
      <c r="Y1054" s="13">
        <v>0</v>
      </c>
      <c r="Z1054" s="13">
        <v>0</v>
      </c>
      <c r="AA1054" s="13">
        <v>0</v>
      </c>
      <c r="AB1054" s="13">
        <v>0</v>
      </c>
      <c r="AC1054" s="13">
        <v>0</v>
      </c>
      <c r="AD1054" s="13">
        <v>0</v>
      </c>
      <c r="AE1054" s="13">
        <v>0</v>
      </c>
    </row>
    <row r="1055" spans="1:31" ht="15.75" x14ac:dyDescent="0.25">
      <c r="A1055" s="15" t="s">
        <v>152</v>
      </c>
      <c r="B1055" s="21" t="s">
        <v>1601</v>
      </c>
      <c r="C1055" s="32" t="s">
        <v>1602</v>
      </c>
      <c r="D1055" s="13">
        <v>4.0902768959999998</v>
      </c>
      <c r="E1055" s="43" t="s">
        <v>110</v>
      </c>
      <c r="F1055" s="13">
        <v>4.0902768959999998</v>
      </c>
      <c r="G1055" s="67">
        <v>0</v>
      </c>
      <c r="H1055" s="67">
        <v>0</v>
      </c>
      <c r="I1055" s="13">
        <v>3.4085640800000001</v>
      </c>
      <c r="J1055" s="13">
        <v>0.68171281599999967</v>
      </c>
      <c r="K1055" s="90">
        <v>3.4085640800000001</v>
      </c>
      <c r="L1055" s="42">
        <v>2024</v>
      </c>
      <c r="M1055" s="90">
        <v>3.4085640800000001</v>
      </c>
      <c r="N1055" s="43" t="s">
        <v>91</v>
      </c>
      <c r="O1055" s="41" t="s">
        <v>42</v>
      </c>
      <c r="P1055" s="13">
        <v>0</v>
      </c>
      <c r="Q1055" s="13">
        <v>0</v>
      </c>
      <c r="R1055" s="13">
        <v>0</v>
      </c>
      <c r="S1055" s="13">
        <v>1</v>
      </c>
      <c r="T1055" s="13">
        <v>0</v>
      </c>
      <c r="U1055" s="13">
        <v>0</v>
      </c>
      <c r="V1055" s="13">
        <v>0</v>
      </c>
      <c r="W1055" s="13">
        <v>0</v>
      </c>
      <c r="X1055" s="13">
        <v>0</v>
      </c>
      <c r="Y1055" s="13">
        <v>0</v>
      </c>
      <c r="Z1055" s="13">
        <v>0</v>
      </c>
      <c r="AA1055" s="13">
        <v>0</v>
      </c>
      <c r="AB1055" s="13">
        <v>0</v>
      </c>
      <c r="AC1055" s="13">
        <v>0</v>
      </c>
      <c r="AD1055" s="13">
        <v>0</v>
      </c>
      <c r="AE1055" s="13">
        <v>0</v>
      </c>
    </row>
    <row r="1056" spans="1:31" ht="15.75" x14ac:dyDescent="0.25">
      <c r="A1056" s="15" t="s">
        <v>152</v>
      </c>
      <c r="B1056" s="21" t="s">
        <v>1603</v>
      </c>
      <c r="C1056" s="32" t="s">
        <v>1604</v>
      </c>
      <c r="D1056" s="13">
        <v>0.15863175599999998</v>
      </c>
      <c r="E1056" s="43" t="s">
        <v>110</v>
      </c>
      <c r="F1056" s="13">
        <v>0.15863175599999998</v>
      </c>
      <c r="G1056" s="67">
        <v>0</v>
      </c>
      <c r="H1056" s="67">
        <v>0</v>
      </c>
      <c r="I1056" s="13">
        <v>0.13219312999999999</v>
      </c>
      <c r="J1056" s="13">
        <v>2.6438625999999993E-2</v>
      </c>
      <c r="K1056" s="90">
        <v>0.13219312999999999</v>
      </c>
      <c r="L1056" s="42">
        <v>2024</v>
      </c>
      <c r="M1056" s="90">
        <v>0.13219312999999999</v>
      </c>
      <c r="N1056" s="43" t="s">
        <v>91</v>
      </c>
      <c r="O1056" s="41" t="s">
        <v>42</v>
      </c>
      <c r="P1056" s="13">
        <v>0</v>
      </c>
      <c r="Q1056" s="13">
        <v>0</v>
      </c>
      <c r="R1056" s="13">
        <v>0</v>
      </c>
      <c r="S1056" s="13">
        <v>1</v>
      </c>
      <c r="T1056" s="13">
        <v>0</v>
      </c>
      <c r="U1056" s="13">
        <v>0</v>
      </c>
      <c r="V1056" s="13">
        <v>0</v>
      </c>
      <c r="W1056" s="13">
        <v>0</v>
      </c>
      <c r="X1056" s="13">
        <v>0</v>
      </c>
      <c r="Y1056" s="13">
        <v>0</v>
      </c>
      <c r="Z1056" s="13">
        <v>0</v>
      </c>
      <c r="AA1056" s="13">
        <v>0</v>
      </c>
      <c r="AB1056" s="13">
        <v>0</v>
      </c>
      <c r="AC1056" s="13">
        <v>0</v>
      </c>
      <c r="AD1056" s="13">
        <v>0</v>
      </c>
      <c r="AE1056" s="13">
        <v>0</v>
      </c>
    </row>
    <row r="1057" spans="1:31" ht="15.75" x14ac:dyDescent="0.25">
      <c r="A1057" s="15" t="s">
        <v>152</v>
      </c>
      <c r="B1057" s="21" t="s">
        <v>1605</v>
      </c>
      <c r="C1057" s="32" t="s">
        <v>1606</v>
      </c>
      <c r="D1057" s="13">
        <v>0.468326784</v>
      </c>
      <c r="E1057" s="43" t="s">
        <v>110</v>
      </c>
      <c r="F1057" s="13">
        <v>0.468326784</v>
      </c>
      <c r="G1057" s="67">
        <v>0</v>
      </c>
      <c r="H1057" s="67">
        <v>0</v>
      </c>
      <c r="I1057" s="13">
        <v>0.39027232000000001</v>
      </c>
      <c r="J1057" s="13">
        <v>7.805446399999999E-2</v>
      </c>
      <c r="K1057" s="90">
        <v>0.39027232000000001</v>
      </c>
      <c r="L1057" s="42">
        <v>2024</v>
      </c>
      <c r="M1057" s="90">
        <v>0.39027232000000001</v>
      </c>
      <c r="N1057" s="43" t="s">
        <v>91</v>
      </c>
      <c r="O1057" s="41" t="s">
        <v>42</v>
      </c>
      <c r="P1057" s="13">
        <v>0</v>
      </c>
      <c r="Q1057" s="13">
        <v>0</v>
      </c>
      <c r="R1057" s="13">
        <v>0</v>
      </c>
      <c r="S1057" s="13">
        <v>1</v>
      </c>
      <c r="T1057" s="13">
        <v>0</v>
      </c>
      <c r="U1057" s="13">
        <v>0</v>
      </c>
      <c r="V1057" s="13">
        <v>0</v>
      </c>
      <c r="W1057" s="13">
        <v>0</v>
      </c>
      <c r="X1057" s="13">
        <v>0</v>
      </c>
      <c r="Y1057" s="13">
        <v>0</v>
      </c>
      <c r="Z1057" s="13">
        <v>0</v>
      </c>
      <c r="AA1057" s="13">
        <v>0</v>
      </c>
      <c r="AB1057" s="13">
        <v>0</v>
      </c>
      <c r="AC1057" s="13">
        <v>0</v>
      </c>
      <c r="AD1057" s="13">
        <v>0</v>
      </c>
      <c r="AE1057" s="13">
        <v>0</v>
      </c>
    </row>
    <row r="1058" spans="1:31" ht="15.75" x14ac:dyDescent="0.25">
      <c r="A1058" s="15" t="s">
        <v>152</v>
      </c>
      <c r="B1058" s="21" t="s">
        <v>1607</v>
      </c>
      <c r="C1058" s="32" t="s">
        <v>1608</v>
      </c>
      <c r="D1058" s="13">
        <v>2.5143335519999996</v>
      </c>
      <c r="E1058" s="43" t="s">
        <v>110</v>
      </c>
      <c r="F1058" s="13">
        <v>2.5143335519999996</v>
      </c>
      <c r="G1058" s="67">
        <v>0</v>
      </c>
      <c r="H1058" s="67">
        <v>0</v>
      </c>
      <c r="I1058" s="13">
        <v>2.0952779599999998</v>
      </c>
      <c r="J1058" s="13">
        <v>0.41905559199999987</v>
      </c>
      <c r="K1058" s="90">
        <v>2.0952779599999998</v>
      </c>
      <c r="L1058" s="42">
        <v>2024</v>
      </c>
      <c r="M1058" s="90">
        <v>2.0952779599999998</v>
      </c>
      <c r="N1058" s="43" t="s">
        <v>91</v>
      </c>
      <c r="O1058" s="41" t="s">
        <v>42</v>
      </c>
      <c r="P1058" s="13">
        <v>0</v>
      </c>
      <c r="Q1058" s="13">
        <v>0</v>
      </c>
      <c r="R1058" s="13">
        <v>0</v>
      </c>
      <c r="S1058" s="13">
        <v>1</v>
      </c>
      <c r="T1058" s="13">
        <v>0</v>
      </c>
      <c r="U1058" s="13">
        <v>0</v>
      </c>
      <c r="V1058" s="13">
        <v>0</v>
      </c>
      <c r="W1058" s="13">
        <v>0</v>
      </c>
      <c r="X1058" s="13">
        <v>0</v>
      </c>
      <c r="Y1058" s="13">
        <v>0</v>
      </c>
      <c r="Z1058" s="13">
        <v>0</v>
      </c>
      <c r="AA1058" s="13">
        <v>0</v>
      </c>
      <c r="AB1058" s="13">
        <v>0</v>
      </c>
      <c r="AC1058" s="13">
        <v>0</v>
      </c>
      <c r="AD1058" s="13">
        <v>0</v>
      </c>
      <c r="AE1058" s="13">
        <v>0</v>
      </c>
    </row>
    <row r="1059" spans="1:31" ht="25.5" customHeight="1" x14ac:dyDescent="0.25">
      <c r="A1059" s="15" t="s">
        <v>152</v>
      </c>
      <c r="B1059" s="21" t="s">
        <v>1609</v>
      </c>
      <c r="C1059" s="32" t="s">
        <v>1610</v>
      </c>
      <c r="D1059" s="13">
        <v>0.24921675600000001</v>
      </c>
      <c r="E1059" s="43" t="s">
        <v>110</v>
      </c>
      <c r="F1059" s="13">
        <v>0.24921675600000001</v>
      </c>
      <c r="G1059" s="67">
        <v>0</v>
      </c>
      <c r="H1059" s="67">
        <v>0</v>
      </c>
      <c r="I1059" s="13">
        <v>0.20768063</v>
      </c>
      <c r="J1059" s="13">
        <v>4.1536126000000007E-2</v>
      </c>
      <c r="K1059" s="90">
        <v>0.20768063</v>
      </c>
      <c r="L1059" s="42">
        <v>2024</v>
      </c>
      <c r="M1059" s="90">
        <v>0.20768063</v>
      </c>
      <c r="N1059" s="43" t="s">
        <v>91</v>
      </c>
      <c r="O1059" s="41" t="s">
        <v>42</v>
      </c>
      <c r="P1059" s="13">
        <v>0</v>
      </c>
      <c r="Q1059" s="13">
        <v>0</v>
      </c>
      <c r="R1059" s="13">
        <v>0</v>
      </c>
      <c r="S1059" s="13">
        <v>1</v>
      </c>
      <c r="T1059" s="13">
        <v>0</v>
      </c>
      <c r="U1059" s="13">
        <v>0</v>
      </c>
      <c r="V1059" s="13">
        <v>0</v>
      </c>
      <c r="W1059" s="13">
        <v>0</v>
      </c>
      <c r="X1059" s="13">
        <v>0</v>
      </c>
      <c r="Y1059" s="13">
        <v>0</v>
      </c>
      <c r="Z1059" s="13">
        <v>0</v>
      </c>
      <c r="AA1059" s="13">
        <v>0</v>
      </c>
      <c r="AB1059" s="13">
        <v>0</v>
      </c>
      <c r="AC1059" s="13">
        <v>0</v>
      </c>
      <c r="AD1059" s="13">
        <v>0</v>
      </c>
      <c r="AE1059" s="13">
        <v>0</v>
      </c>
    </row>
    <row r="1060" spans="1:31" s="57" customFormat="1" ht="67.5" customHeight="1" x14ac:dyDescent="0.25">
      <c r="A1060" s="2" t="s">
        <v>153</v>
      </c>
      <c r="B1060" s="1" t="s">
        <v>99</v>
      </c>
      <c r="C1060" s="3" t="s">
        <v>41</v>
      </c>
      <c r="D1060" s="68">
        <f t="shared" ref="D1060:F1060" si="60">D1061+D1068+D1069</f>
        <v>581.85232530399992</v>
      </c>
      <c r="E1060" s="40" t="s">
        <v>42</v>
      </c>
      <c r="F1060" s="68">
        <f t="shared" si="60"/>
        <v>85.328192064000007</v>
      </c>
      <c r="G1060" s="68">
        <f t="shared" ref="G1060:H1060" si="61">G1061+G1068+G1069</f>
        <v>0</v>
      </c>
      <c r="H1060" s="68">
        <f t="shared" si="61"/>
        <v>0</v>
      </c>
      <c r="I1060" s="68">
        <f t="shared" ref="I1060" si="62">I1061+I1068+I1069</f>
        <v>71.530135458333334</v>
      </c>
      <c r="J1060" s="68">
        <f t="shared" ref="J1060" si="63">J1061+J1068+J1069</f>
        <v>13.798056605666662</v>
      </c>
      <c r="K1060" s="69">
        <f t="shared" ref="K1060" si="64">K1061+K1068+K1069</f>
        <v>72.144037749999995</v>
      </c>
      <c r="L1060" s="53" t="s">
        <v>42</v>
      </c>
      <c r="M1060" s="69">
        <f>M1061+M1068+M1069</f>
        <v>337.03989197999999</v>
      </c>
      <c r="N1060" s="40" t="s">
        <v>42</v>
      </c>
      <c r="O1060" s="36" t="s">
        <v>42</v>
      </c>
      <c r="P1060" s="52">
        <f t="shared" ref="P1060:AE1060" si="65">P1061+P1068+P1069</f>
        <v>0</v>
      </c>
      <c r="Q1060" s="52">
        <f t="shared" si="65"/>
        <v>1.2669999999999999</v>
      </c>
      <c r="R1060" s="52">
        <f t="shared" si="65"/>
        <v>0</v>
      </c>
      <c r="S1060" s="4">
        <f t="shared" si="65"/>
        <v>14</v>
      </c>
      <c r="T1060" s="52">
        <f t="shared" si="65"/>
        <v>0</v>
      </c>
      <c r="U1060" s="52">
        <f t="shared" si="65"/>
        <v>0</v>
      </c>
      <c r="V1060" s="52">
        <f t="shared" si="65"/>
        <v>0</v>
      </c>
      <c r="W1060" s="52">
        <f t="shared" si="65"/>
        <v>0</v>
      </c>
      <c r="X1060" s="52">
        <f t="shared" si="65"/>
        <v>0</v>
      </c>
      <c r="Y1060" s="52">
        <f t="shared" si="65"/>
        <v>0</v>
      </c>
      <c r="Z1060" s="52">
        <f t="shared" si="65"/>
        <v>0</v>
      </c>
      <c r="AA1060" s="52">
        <f t="shared" si="65"/>
        <v>0</v>
      </c>
      <c r="AB1060" s="52">
        <f t="shared" si="65"/>
        <v>0</v>
      </c>
      <c r="AC1060" s="52">
        <f t="shared" si="65"/>
        <v>0</v>
      </c>
      <c r="AD1060" s="52">
        <f t="shared" si="65"/>
        <v>0</v>
      </c>
      <c r="AE1060" s="52">
        <f t="shared" si="65"/>
        <v>0</v>
      </c>
    </row>
    <row r="1061" spans="1:31" s="57" customFormat="1" ht="67.5" customHeight="1" x14ac:dyDescent="0.25">
      <c r="A1061" s="2" t="s">
        <v>154</v>
      </c>
      <c r="B1061" s="1" t="s">
        <v>43</v>
      </c>
      <c r="C1061" s="3" t="s">
        <v>41</v>
      </c>
      <c r="D1061" s="68">
        <f>SUM(D1062,D1063,D1064,D1065)</f>
        <v>541.23821152799997</v>
      </c>
      <c r="E1061" s="40" t="s">
        <v>42</v>
      </c>
      <c r="F1061" s="68">
        <f t="shared" ref="F1061" si="66">F1062+F1063+F1064+F1065</f>
        <v>52.514078288</v>
      </c>
      <c r="G1061" s="68">
        <f t="shared" ref="G1061:H1061" si="67">G1062+G1063+G1064+G1065</f>
        <v>0</v>
      </c>
      <c r="H1061" s="68">
        <f t="shared" si="67"/>
        <v>0</v>
      </c>
      <c r="I1061" s="68">
        <f t="shared" ref="I1061" si="68">I1062+I1063+I1064+I1065</f>
        <v>44.642050648333338</v>
      </c>
      <c r="J1061" s="68">
        <f t="shared" ref="J1061" si="69">J1062+J1063+J1064+J1065</f>
        <v>7.8720276396666637</v>
      </c>
      <c r="K1061" s="69">
        <f t="shared" ref="K1061" si="70">K1062+K1063+K1064+K1065</f>
        <v>44.798942939999996</v>
      </c>
      <c r="L1061" s="53" t="s">
        <v>42</v>
      </c>
      <c r="M1061" s="69">
        <f>M1062+M1063+M1064+M1065</f>
        <v>308.97773949999998</v>
      </c>
      <c r="N1061" s="40" t="s">
        <v>42</v>
      </c>
      <c r="O1061" s="36" t="s">
        <v>42</v>
      </c>
      <c r="P1061" s="52">
        <f t="shared" ref="P1061:AE1061" si="71">P1062+P1063+P1064+P1065</f>
        <v>0</v>
      </c>
      <c r="Q1061" s="52">
        <f t="shared" si="71"/>
        <v>1.2669999999999999</v>
      </c>
      <c r="R1061" s="52">
        <f t="shared" si="71"/>
        <v>0</v>
      </c>
      <c r="S1061" s="4">
        <f t="shared" si="71"/>
        <v>0</v>
      </c>
      <c r="T1061" s="52">
        <f t="shared" si="71"/>
        <v>0</v>
      </c>
      <c r="U1061" s="52">
        <f t="shared" si="71"/>
        <v>0</v>
      </c>
      <c r="V1061" s="52">
        <f t="shared" si="71"/>
        <v>0</v>
      </c>
      <c r="W1061" s="52">
        <f t="shared" si="71"/>
        <v>0</v>
      </c>
      <c r="X1061" s="52">
        <f t="shared" si="71"/>
        <v>0</v>
      </c>
      <c r="Y1061" s="52">
        <f t="shared" si="71"/>
        <v>0</v>
      </c>
      <c r="Z1061" s="52">
        <f t="shared" si="71"/>
        <v>0</v>
      </c>
      <c r="AA1061" s="52">
        <f t="shared" si="71"/>
        <v>0</v>
      </c>
      <c r="AB1061" s="52">
        <f t="shared" si="71"/>
        <v>0</v>
      </c>
      <c r="AC1061" s="52">
        <f t="shared" si="71"/>
        <v>0</v>
      </c>
      <c r="AD1061" s="52">
        <f t="shared" si="71"/>
        <v>0</v>
      </c>
      <c r="AE1061" s="52">
        <f t="shared" si="71"/>
        <v>0</v>
      </c>
    </row>
    <row r="1062" spans="1:31" s="57" customFormat="1" ht="67.5" customHeight="1" x14ac:dyDescent="0.25">
      <c r="A1062" s="2" t="s">
        <v>155</v>
      </c>
      <c r="B1062" s="1" t="s">
        <v>44</v>
      </c>
      <c r="C1062" s="3" t="s">
        <v>41</v>
      </c>
      <c r="D1062" s="68">
        <v>0</v>
      </c>
      <c r="E1062" s="40" t="s">
        <v>42</v>
      </c>
      <c r="F1062" s="68">
        <v>0</v>
      </c>
      <c r="G1062" s="68">
        <v>0</v>
      </c>
      <c r="H1062" s="68">
        <v>0</v>
      </c>
      <c r="I1062" s="68">
        <v>0</v>
      </c>
      <c r="J1062" s="68">
        <v>0</v>
      </c>
      <c r="K1062" s="69">
        <v>0</v>
      </c>
      <c r="L1062" s="53" t="s">
        <v>42</v>
      </c>
      <c r="M1062" s="69">
        <v>0</v>
      </c>
      <c r="N1062" s="40" t="s">
        <v>42</v>
      </c>
      <c r="O1062" s="36" t="s">
        <v>42</v>
      </c>
      <c r="P1062" s="52">
        <v>0</v>
      </c>
      <c r="Q1062" s="52">
        <v>0</v>
      </c>
      <c r="R1062" s="52">
        <v>0</v>
      </c>
      <c r="S1062" s="4">
        <v>0</v>
      </c>
      <c r="T1062" s="52">
        <v>0</v>
      </c>
      <c r="U1062" s="52">
        <v>0</v>
      </c>
      <c r="V1062" s="52">
        <v>0</v>
      </c>
      <c r="W1062" s="52">
        <v>0</v>
      </c>
      <c r="X1062" s="52">
        <v>0</v>
      </c>
      <c r="Y1062" s="52">
        <v>0</v>
      </c>
      <c r="Z1062" s="52">
        <v>0</v>
      </c>
      <c r="AA1062" s="52">
        <v>0</v>
      </c>
      <c r="AB1062" s="52">
        <v>0</v>
      </c>
      <c r="AC1062" s="52">
        <v>0</v>
      </c>
      <c r="AD1062" s="52">
        <v>0</v>
      </c>
      <c r="AE1062" s="52">
        <v>0</v>
      </c>
    </row>
    <row r="1063" spans="1:31" s="57" customFormat="1" ht="67.5" customHeight="1" x14ac:dyDescent="0.25">
      <c r="A1063" s="2" t="s">
        <v>156</v>
      </c>
      <c r="B1063" s="1" t="s">
        <v>45</v>
      </c>
      <c r="C1063" s="3" t="s">
        <v>41</v>
      </c>
      <c r="D1063" s="68">
        <v>0</v>
      </c>
      <c r="E1063" s="40" t="s">
        <v>42</v>
      </c>
      <c r="F1063" s="68">
        <v>0</v>
      </c>
      <c r="G1063" s="68">
        <v>0</v>
      </c>
      <c r="H1063" s="68">
        <v>0</v>
      </c>
      <c r="I1063" s="68">
        <v>0</v>
      </c>
      <c r="J1063" s="68">
        <v>0</v>
      </c>
      <c r="K1063" s="69">
        <v>0</v>
      </c>
      <c r="L1063" s="53" t="s">
        <v>42</v>
      </c>
      <c r="M1063" s="69">
        <v>0</v>
      </c>
      <c r="N1063" s="40" t="s">
        <v>42</v>
      </c>
      <c r="O1063" s="36" t="s">
        <v>42</v>
      </c>
      <c r="P1063" s="52">
        <v>0</v>
      </c>
      <c r="Q1063" s="52">
        <v>0</v>
      </c>
      <c r="R1063" s="52">
        <v>0</v>
      </c>
      <c r="S1063" s="4">
        <v>0</v>
      </c>
      <c r="T1063" s="52">
        <v>0</v>
      </c>
      <c r="U1063" s="52">
        <v>0</v>
      </c>
      <c r="V1063" s="52">
        <v>0</v>
      </c>
      <c r="W1063" s="52">
        <v>0</v>
      </c>
      <c r="X1063" s="52">
        <v>0</v>
      </c>
      <c r="Y1063" s="52">
        <v>0</v>
      </c>
      <c r="Z1063" s="52">
        <v>0</v>
      </c>
      <c r="AA1063" s="52">
        <v>0</v>
      </c>
      <c r="AB1063" s="52">
        <v>0</v>
      </c>
      <c r="AC1063" s="52">
        <v>0</v>
      </c>
      <c r="AD1063" s="52">
        <v>0</v>
      </c>
      <c r="AE1063" s="52">
        <v>0</v>
      </c>
    </row>
    <row r="1064" spans="1:31" s="57" customFormat="1" ht="67.5" customHeight="1" x14ac:dyDescent="0.25">
      <c r="A1064" s="2" t="s">
        <v>157</v>
      </c>
      <c r="B1064" s="1" t="s">
        <v>47</v>
      </c>
      <c r="C1064" s="3" t="s">
        <v>41</v>
      </c>
      <c r="D1064" s="68">
        <v>0</v>
      </c>
      <c r="E1064" s="40" t="s">
        <v>42</v>
      </c>
      <c r="F1064" s="68">
        <v>0</v>
      </c>
      <c r="G1064" s="68">
        <v>0</v>
      </c>
      <c r="H1064" s="68">
        <v>0</v>
      </c>
      <c r="I1064" s="68">
        <v>0</v>
      </c>
      <c r="J1064" s="68">
        <v>0</v>
      </c>
      <c r="K1064" s="69">
        <v>0</v>
      </c>
      <c r="L1064" s="53" t="s">
        <v>42</v>
      </c>
      <c r="M1064" s="69">
        <v>0</v>
      </c>
      <c r="N1064" s="40" t="s">
        <v>42</v>
      </c>
      <c r="O1064" s="36" t="s">
        <v>42</v>
      </c>
      <c r="P1064" s="52">
        <v>0</v>
      </c>
      <c r="Q1064" s="52">
        <v>0</v>
      </c>
      <c r="R1064" s="52">
        <v>0</v>
      </c>
      <c r="S1064" s="4">
        <v>0</v>
      </c>
      <c r="T1064" s="52">
        <v>0</v>
      </c>
      <c r="U1064" s="52">
        <v>0</v>
      </c>
      <c r="V1064" s="52">
        <v>0</v>
      </c>
      <c r="W1064" s="52">
        <v>0</v>
      </c>
      <c r="X1064" s="52">
        <v>0</v>
      </c>
      <c r="Y1064" s="52">
        <v>0</v>
      </c>
      <c r="Z1064" s="52">
        <v>0</v>
      </c>
      <c r="AA1064" s="52">
        <v>0</v>
      </c>
      <c r="AB1064" s="52">
        <v>0</v>
      </c>
      <c r="AC1064" s="52">
        <v>0</v>
      </c>
      <c r="AD1064" s="52">
        <v>0</v>
      </c>
      <c r="AE1064" s="52">
        <v>0</v>
      </c>
    </row>
    <row r="1065" spans="1:31" s="57" customFormat="1" ht="67.5" customHeight="1" x14ac:dyDescent="0.25">
      <c r="A1065" s="2" t="s">
        <v>158</v>
      </c>
      <c r="B1065" s="1" t="s">
        <v>48</v>
      </c>
      <c r="C1065" s="3" t="s">
        <v>41</v>
      </c>
      <c r="D1065" s="68">
        <f>SUM(D1066:D1067)</f>
        <v>541.23821152799997</v>
      </c>
      <c r="E1065" s="40" t="s">
        <v>42</v>
      </c>
      <c r="F1065" s="68">
        <f t="shared" ref="F1065" si="72">SUM(F1066:F1067)</f>
        <v>52.514078288</v>
      </c>
      <c r="G1065" s="68">
        <f t="shared" ref="G1065:H1065" si="73">SUM(G1066:G1067)</f>
        <v>0</v>
      </c>
      <c r="H1065" s="68">
        <f t="shared" si="73"/>
        <v>0</v>
      </c>
      <c r="I1065" s="68">
        <f t="shared" ref="I1065" si="74">SUM(I1066:I1067)</f>
        <v>44.642050648333338</v>
      </c>
      <c r="J1065" s="68">
        <f t="shared" ref="J1065" si="75">SUM(J1066:J1067)</f>
        <v>7.8720276396666637</v>
      </c>
      <c r="K1065" s="69">
        <f t="shared" ref="K1065" si="76">SUM(K1066:K1067)</f>
        <v>44.798942939999996</v>
      </c>
      <c r="L1065" s="53" t="s">
        <v>42</v>
      </c>
      <c r="M1065" s="69">
        <f>SUM(M1066:M1067)</f>
        <v>308.97773949999998</v>
      </c>
      <c r="N1065" s="40" t="s">
        <v>42</v>
      </c>
      <c r="O1065" s="36" t="s">
        <v>42</v>
      </c>
      <c r="P1065" s="52">
        <f t="shared" ref="P1065:AE1065" si="77">SUM(P1066:P1067)</f>
        <v>0</v>
      </c>
      <c r="Q1065" s="52">
        <f t="shared" si="77"/>
        <v>1.2669999999999999</v>
      </c>
      <c r="R1065" s="52">
        <f t="shared" si="77"/>
        <v>0</v>
      </c>
      <c r="S1065" s="4">
        <f t="shared" si="77"/>
        <v>0</v>
      </c>
      <c r="T1065" s="52">
        <f t="shared" si="77"/>
        <v>0</v>
      </c>
      <c r="U1065" s="52">
        <f t="shared" si="77"/>
        <v>0</v>
      </c>
      <c r="V1065" s="52">
        <f t="shared" si="77"/>
        <v>0</v>
      </c>
      <c r="W1065" s="52">
        <f t="shared" si="77"/>
        <v>0</v>
      </c>
      <c r="X1065" s="52">
        <f t="shared" si="77"/>
        <v>0</v>
      </c>
      <c r="Y1065" s="52">
        <f t="shared" si="77"/>
        <v>0</v>
      </c>
      <c r="Z1065" s="52">
        <f t="shared" si="77"/>
        <v>0</v>
      </c>
      <c r="AA1065" s="52">
        <f t="shared" si="77"/>
        <v>0</v>
      </c>
      <c r="AB1065" s="52">
        <f t="shared" si="77"/>
        <v>0</v>
      </c>
      <c r="AC1065" s="52">
        <f t="shared" si="77"/>
        <v>0</v>
      </c>
      <c r="AD1065" s="52">
        <f t="shared" si="77"/>
        <v>0</v>
      </c>
      <c r="AE1065" s="52">
        <f t="shared" si="77"/>
        <v>0</v>
      </c>
    </row>
    <row r="1066" spans="1:31" ht="67.5" customHeight="1" x14ac:dyDescent="0.25">
      <c r="A1066" s="15" t="s">
        <v>158</v>
      </c>
      <c r="B1066" s="16" t="s">
        <v>191</v>
      </c>
      <c r="C1066" s="104" t="s">
        <v>100</v>
      </c>
      <c r="D1066" s="13">
        <v>266.944611528</v>
      </c>
      <c r="E1066" s="43" t="s">
        <v>354</v>
      </c>
      <c r="F1066" s="13">
        <v>52.514078288</v>
      </c>
      <c r="G1066" s="67">
        <v>0</v>
      </c>
      <c r="H1066" s="67">
        <v>0</v>
      </c>
      <c r="I1066" s="13">
        <v>44.642050648333338</v>
      </c>
      <c r="J1066" s="13">
        <v>7.8720276396666637</v>
      </c>
      <c r="K1066" s="90">
        <v>44.798942939999996</v>
      </c>
      <c r="L1066" s="42">
        <v>2028</v>
      </c>
      <c r="M1066" s="90">
        <v>308.97773949999998</v>
      </c>
      <c r="N1066" s="43" t="s">
        <v>180</v>
      </c>
      <c r="O1066" s="41" t="s">
        <v>42</v>
      </c>
      <c r="P1066" s="13">
        <v>0</v>
      </c>
      <c r="Q1066" s="13">
        <v>1.2669999999999999</v>
      </c>
      <c r="R1066" s="13">
        <v>0</v>
      </c>
      <c r="S1066" s="13">
        <v>0</v>
      </c>
      <c r="T1066" s="13">
        <v>0</v>
      </c>
      <c r="U1066" s="13">
        <v>0</v>
      </c>
      <c r="V1066" s="13">
        <v>0</v>
      </c>
      <c r="W1066" s="13">
        <v>0</v>
      </c>
      <c r="X1066" s="13">
        <v>0</v>
      </c>
      <c r="Y1066" s="13">
        <v>0</v>
      </c>
      <c r="Z1066" s="13">
        <v>0</v>
      </c>
      <c r="AA1066" s="13">
        <v>0</v>
      </c>
      <c r="AB1066" s="13">
        <v>0</v>
      </c>
      <c r="AC1066" s="13">
        <v>0</v>
      </c>
      <c r="AD1066" s="13">
        <v>0</v>
      </c>
      <c r="AE1066" s="13">
        <v>0</v>
      </c>
    </row>
    <row r="1067" spans="1:31" ht="67.5" customHeight="1" x14ac:dyDescent="0.25">
      <c r="A1067" s="15" t="s">
        <v>158</v>
      </c>
      <c r="B1067" s="16" t="s">
        <v>192</v>
      </c>
      <c r="C1067" s="104" t="s">
        <v>101</v>
      </c>
      <c r="D1067" s="13">
        <v>274.29360000000003</v>
      </c>
      <c r="E1067" s="43" t="s">
        <v>110</v>
      </c>
      <c r="F1067" s="13">
        <v>0</v>
      </c>
      <c r="G1067" s="67">
        <v>0</v>
      </c>
      <c r="H1067" s="67">
        <v>0</v>
      </c>
      <c r="I1067" s="13">
        <v>0</v>
      </c>
      <c r="J1067" s="13">
        <v>0</v>
      </c>
      <c r="K1067" s="90">
        <v>0</v>
      </c>
      <c r="L1067" s="42">
        <v>2044</v>
      </c>
      <c r="M1067" s="90">
        <v>0</v>
      </c>
      <c r="N1067" s="43" t="s">
        <v>181</v>
      </c>
      <c r="O1067" s="41" t="s">
        <v>42</v>
      </c>
      <c r="P1067" s="13">
        <v>0</v>
      </c>
      <c r="Q1067" s="13">
        <v>0</v>
      </c>
      <c r="R1067" s="13">
        <v>0</v>
      </c>
      <c r="S1067" s="13">
        <v>0</v>
      </c>
      <c r="T1067" s="13">
        <v>0</v>
      </c>
      <c r="U1067" s="13">
        <v>0</v>
      </c>
      <c r="V1067" s="13">
        <v>0</v>
      </c>
      <c r="W1067" s="13">
        <v>0</v>
      </c>
      <c r="X1067" s="13">
        <v>0</v>
      </c>
      <c r="Y1067" s="13">
        <v>0</v>
      </c>
      <c r="Z1067" s="13">
        <v>0</v>
      </c>
      <c r="AA1067" s="13">
        <v>0</v>
      </c>
      <c r="AB1067" s="13">
        <v>0</v>
      </c>
      <c r="AC1067" s="13">
        <v>0</v>
      </c>
      <c r="AD1067" s="13">
        <v>0</v>
      </c>
      <c r="AE1067" s="13">
        <v>0</v>
      </c>
    </row>
    <row r="1068" spans="1:31" s="57" customFormat="1" ht="67.5" customHeight="1" x14ac:dyDescent="0.25">
      <c r="A1068" s="2" t="s">
        <v>159</v>
      </c>
      <c r="B1068" s="6" t="s">
        <v>54</v>
      </c>
      <c r="C1068" s="3" t="s">
        <v>41</v>
      </c>
      <c r="D1068" s="68">
        <v>0</v>
      </c>
      <c r="E1068" s="40" t="s">
        <v>42</v>
      </c>
      <c r="F1068" s="68">
        <v>0</v>
      </c>
      <c r="G1068" s="68">
        <v>0</v>
      </c>
      <c r="H1068" s="68">
        <v>0</v>
      </c>
      <c r="I1068" s="68">
        <v>0</v>
      </c>
      <c r="J1068" s="68">
        <v>0</v>
      </c>
      <c r="K1068" s="69">
        <v>0</v>
      </c>
      <c r="L1068" s="53" t="s">
        <v>42</v>
      </c>
      <c r="M1068" s="69">
        <v>0</v>
      </c>
      <c r="N1068" s="40" t="s">
        <v>42</v>
      </c>
      <c r="O1068" s="36" t="s">
        <v>42</v>
      </c>
      <c r="P1068" s="52">
        <v>0</v>
      </c>
      <c r="Q1068" s="52">
        <v>0</v>
      </c>
      <c r="R1068" s="52">
        <v>0</v>
      </c>
      <c r="S1068" s="4">
        <v>0</v>
      </c>
      <c r="T1068" s="52">
        <v>0</v>
      </c>
      <c r="U1068" s="52">
        <v>0</v>
      </c>
      <c r="V1068" s="52">
        <v>0</v>
      </c>
      <c r="W1068" s="52">
        <v>0</v>
      </c>
      <c r="X1068" s="52">
        <v>0</v>
      </c>
      <c r="Y1068" s="52">
        <v>0</v>
      </c>
      <c r="Z1068" s="52">
        <v>0</v>
      </c>
      <c r="AA1068" s="52">
        <v>0</v>
      </c>
      <c r="AB1068" s="52">
        <v>0</v>
      </c>
      <c r="AC1068" s="52">
        <v>0</v>
      </c>
      <c r="AD1068" s="52">
        <v>0</v>
      </c>
      <c r="AE1068" s="52">
        <v>0</v>
      </c>
    </row>
    <row r="1069" spans="1:31" s="57" customFormat="1" ht="67.5" customHeight="1" x14ac:dyDescent="0.25">
      <c r="A1069" s="2" t="s">
        <v>160</v>
      </c>
      <c r="B1069" s="6" t="s">
        <v>55</v>
      </c>
      <c r="C1069" s="3" t="s">
        <v>41</v>
      </c>
      <c r="D1069" s="68">
        <f>SUM(D1070:D1085)</f>
        <v>40.614113776000003</v>
      </c>
      <c r="E1069" s="40" t="s">
        <v>42</v>
      </c>
      <c r="F1069" s="68">
        <f>SUM(F1070:F1085)</f>
        <v>32.814113775999999</v>
      </c>
      <c r="G1069" s="68">
        <f t="shared" ref="G1069:J1069" si="78">SUM(G1070:G1085)</f>
        <v>0</v>
      </c>
      <c r="H1069" s="68">
        <f t="shared" si="78"/>
        <v>0</v>
      </c>
      <c r="I1069" s="68">
        <f t="shared" si="78"/>
        <v>26.888084809999999</v>
      </c>
      <c r="J1069" s="68">
        <f t="shared" si="78"/>
        <v>5.9260289659999987</v>
      </c>
      <c r="K1069" s="69">
        <f>SUM(K1070:K1085)</f>
        <v>27.345094809999999</v>
      </c>
      <c r="L1069" s="53" t="s">
        <v>42</v>
      </c>
      <c r="M1069" s="69">
        <f t="shared" ref="M1069" si="79">SUM(M1070:M1085)</f>
        <v>28.062152479999998</v>
      </c>
      <c r="N1069" s="40" t="s">
        <v>42</v>
      </c>
      <c r="O1069" s="36" t="s">
        <v>42</v>
      </c>
      <c r="P1069" s="52">
        <f t="shared" ref="P1069:AE1069" si="80">SUM(P1070:P1082)</f>
        <v>0</v>
      </c>
      <c r="Q1069" s="52">
        <f t="shared" si="80"/>
        <v>0</v>
      </c>
      <c r="R1069" s="52">
        <f t="shared" si="80"/>
        <v>0</v>
      </c>
      <c r="S1069" s="4">
        <f t="shared" si="80"/>
        <v>14</v>
      </c>
      <c r="T1069" s="52">
        <f t="shared" si="80"/>
        <v>0</v>
      </c>
      <c r="U1069" s="52">
        <f t="shared" si="80"/>
        <v>0</v>
      </c>
      <c r="V1069" s="52">
        <f t="shared" si="80"/>
        <v>0</v>
      </c>
      <c r="W1069" s="52">
        <f t="shared" si="80"/>
        <v>0</v>
      </c>
      <c r="X1069" s="52">
        <f t="shared" si="80"/>
        <v>0</v>
      </c>
      <c r="Y1069" s="52">
        <f t="shared" si="80"/>
        <v>0</v>
      </c>
      <c r="Z1069" s="52">
        <f t="shared" si="80"/>
        <v>0</v>
      </c>
      <c r="AA1069" s="52">
        <f t="shared" si="80"/>
        <v>0</v>
      </c>
      <c r="AB1069" s="52">
        <f t="shared" si="80"/>
        <v>0</v>
      </c>
      <c r="AC1069" s="52">
        <f t="shared" si="80"/>
        <v>0</v>
      </c>
      <c r="AD1069" s="52">
        <f t="shared" si="80"/>
        <v>0</v>
      </c>
      <c r="AE1069" s="52">
        <f t="shared" si="80"/>
        <v>0</v>
      </c>
    </row>
    <row r="1070" spans="1:31" ht="15.75" x14ac:dyDescent="0.25">
      <c r="A1070" s="24" t="s">
        <v>160</v>
      </c>
      <c r="B1070" s="16" t="s">
        <v>341</v>
      </c>
      <c r="C1070" s="104" t="s">
        <v>102</v>
      </c>
      <c r="D1070" s="13">
        <v>0.28732967999999998</v>
      </c>
      <c r="E1070" s="43" t="s">
        <v>2076</v>
      </c>
      <c r="F1070" s="13">
        <v>0.28732967999999998</v>
      </c>
      <c r="G1070" s="67">
        <v>0</v>
      </c>
      <c r="H1070" s="67">
        <v>0</v>
      </c>
      <c r="I1070" s="13">
        <v>0.2394414</v>
      </c>
      <c r="J1070" s="13">
        <v>4.7888280000000012E-2</v>
      </c>
      <c r="K1070" s="90">
        <v>0.2394414</v>
      </c>
      <c r="L1070" s="42">
        <v>2022</v>
      </c>
      <c r="M1070" s="90">
        <v>0.23481540000000001</v>
      </c>
      <c r="N1070" s="43" t="s">
        <v>88</v>
      </c>
      <c r="O1070" s="41" t="s">
        <v>42</v>
      </c>
      <c r="P1070" s="13">
        <v>0</v>
      </c>
      <c r="Q1070" s="13">
        <v>0</v>
      </c>
      <c r="R1070" s="13">
        <v>0</v>
      </c>
      <c r="S1070" s="13">
        <v>2</v>
      </c>
      <c r="T1070" s="13">
        <v>0</v>
      </c>
      <c r="U1070" s="13">
        <v>0</v>
      </c>
      <c r="V1070" s="13">
        <v>0</v>
      </c>
      <c r="W1070" s="13">
        <v>0</v>
      </c>
      <c r="X1070" s="13">
        <v>0</v>
      </c>
      <c r="Y1070" s="13">
        <v>0</v>
      </c>
      <c r="Z1070" s="13">
        <v>0</v>
      </c>
      <c r="AA1070" s="13">
        <v>0</v>
      </c>
      <c r="AB1070" s="13">
        <v>0</v>
      </c>
      <c r="AC1070" s="13">
        <v>0</v>
      </c>
      <c r="AD1070" s="13">
        <v>0</v>
      </c>
      <c r="AE1070" s="13">
        <v>0</v>
      </c>
    </row>
    <row r="1071" spans="1:31" ht="15.75" x14ac:dyDescent="0.25">
      <c r="A1071" s="24" t="s">
        <v>160</v>
      </c>
      <c r="B1071" s="78" t="s">
        <v>2062</v>
      </c>
      <c r="C1071" s="104" t="s">
        <v>2063</v>
      </c>
      <c r="D1071" s="13">
        <v>3.0555571599999998</v>
      </c>
      <c r="E1071" s="43" t="s">
        <v>2076</v>
      </c>
      <c r="F1071" s="13">
        <v>3.0555571599999998</v>
      </c>
      <c r="G1071" s="67">
        <v>0</v>
      </c>
      <c r="H1071" s="67">
        <v>0</v>
      </c>
      <c r="I1071" s="13">
        <v>2.5462976300000002</v>
      </c>
      <c r="J1071" s="13">
        <v>0.50925952999999957</v>
      </c>
      <c r="K1071" s="90">
        <v>2.5462976300000002</v>
      </c>
      <c r="L1071" s="42">
        <v>2020</v>
      </c>
      <c r="M1071" s="90">
        <v>2.8679999999999999</v>
      </c>
      <c r="N1071" s="43" t="s">
        <v>89</v>
      </c>
      <c r="O1071" s="41" t="s">
        <v>42</v>
      </c>
      <c r="P1071" s="13">
        <v>0</v>
      </c>
      <c r="Q1071" s="13">
        <v>0</v>
      </c>
      <c r="R1071" s="13">
        <v>0</v>
      </c>
      <c r="S1071" s="13">
        <v>1</v>
      </c>
      <c r="T1071" s="13">
        <v>0</v>
      </c>
      <c r="U1071" s="13">
        <v>0</v>
      </c>
      <c r="V1071" s="13">
        <v>0</v>
      </c>
      <c r="W1071" s="13">
        <v>0</v>
      </c>
      <c r="X1071" s="13">
        <v>0</v>
      </c>
      <c r="Y1071" s="13">
        <v>0</v>
      </c>
      <c r="Z1071" s="13">
        <v>0</v>
      </c>
      <c r="AA1071" s="13">
        <v>0</v>
      </c>
      <c r="AB1071" s="13">
        <v>0</v>
      </c>
      <c r="AC1071" s="13">
        <v>0</v>
      </c>
      <c r="AD1071" s="13">
        <v>0</v>
      </c>
      <c r="AE1071" s="13">
        <v>0</v>
      </c>
    </row>
    <row r="1072" spans="1:31" ht="15.75" x14ac:dyDescent="0.25">
      <c r="A1072" s="24" t="s">
        <v>160</v>
      </c>
      <c r="B1072" s="16" t="s">
        <v>636</v>
      </c>
      <c r="C1072" s="104" t="s">
        <v>103</v>
      </c>
      <c r="D1072" s="13">
        <v>17.401617959999999</v>
      </c>
      <c r="E1072" s="43" t="s">
        <v>2076</v>
      </c>
      <c r="F1072" s="13">
        <v>9.6016179600000005</v>
      </c>
      <c r="G1072" s="67">
        <v>0</v>
      </c>
      <c r="H1072" s="67">
        <v>0</v>
      </c>
      <c r="I1072" s="13">
        <v>8.0013483000000001</v>
      </c>
      <c r="J1072" s="13">
        <v>1.6002696599999999</v>
      </c>
      <c r="K1072" s="90">
        <v>8.0013483000000001</v>
      </c>
      <c r="L1072" s="42">
        <v>2022</v>
      </c>
      <c r="M1072" s="90">
        <v>7.8467669999999998</v>
      </c>
      <c r="N1072" s="43" t="s">
        <v>90</v>
      </c>
      <c r="O1072" s="41" t="s">
        <v>42</v>
      </c>
      <c r="P1072" s="13">
        <v>0</v>
      </c>
      <c r="Q1072" s="13">
        <v>0</v>
      </c>
      <c r="R1072" s="13">
        <v>0</v>
      </c>
      <c r="S1072" s="13">
        <v>1</v>
      </c>
      <c r="T1072" s="13">
        <v>0</v>
      </c>
      <c r="U1072" s="13">
        <v>0</v>
      </c>
      <c r="V1072" s="13">
        <v>0</v>
      </c>
      <c r="W1072" s="13">
        <v>0</v>
      </c>
      <c r="X1072" s="13">
        <v>0</v>
      </c>
      <c r="Y1072" s="13">
        <v>0</v>
      </c>
      <c r="Z1072" s="13">
        <v>0</v>
      </c>
      <c r="AA1072" s="13">
        <v>0</v>
      </c>
      <c r="AB1072" s="13">
        <v>0</v>
      </c>
      <c r="AC1072" s="13">
        <v>0</v>
      </c>
      <c r="AD1072" s="13">
        <v>0</v>
      </c>
      <c r="AE1072" s="13">
        <v>0</v>
      </c>
    </row>
    <row r="1073" spans="1:31" ht="15.75" x14ac:dyDescent="0.25">
      <c r="A1073" s="24" t="s">
        <v>160</v>
      </c>
      <c r="B1073" s="78" t="s">
        <v>2064</v>
      </c>
      <c r="C1073" s="104" t="s">
        <v>2065</v>
      </c>
      <c r="D1073" s="13">
        <v>2.9484120000000003</v>
      </c>
      <c r="E1073" s="43" t="s">
        <v>2076</v>
      </c>
      <c r="F1073" s="13">
        <v>2.9484120000000003</v>
      </c>
      <c r="G1073" s="67">
        <v>0</v>
      </c>
      <c r="H1073" s="67">
        <v>0</v>
      </c>
      <c r="I1073" s="13">
        <v>2</v>
      </c>
      <c r="J1073" s="13">
        <v>0.94841200000000025</v>
      </c>
      <c r="K1073" s="90">
        <v>2.4570100000000004</v>
      </c>
      <c r="L1073" s="42">
        <v>2020</v>
      </c>
      <c r="M1073" s="90">
        <v>2</v>
      </c>
      <c r="N1073" s="43" t="s">
        <v>90</v>
      </c>
      <c r="O1073" s="41" t="s">
        <v>42</v>
      </c>
      <c r="P1073" s="13">
        <v>0</v>
      </c>
      <c r="Q1073" s="13">
        <v>0</v>
      </c>
      <c r="R1073" s="13">
        <v>0</v>
      </c>
      <c r="S1073" s="13">
        <v>1</v>
      </c>
      <c r="T1073" s="13">
        <v>0</v>
      </c>
      <c r="U1073" s="13">
        <v>0</v>
      </c>
      <c r="V1073" s="13">
        <v>0</v>
      </c>
      <c r="W1073" s="13">
        <v>0</v>
      </c>
      <c r="X1073" s="13">
        <v>0</v>
      </c>
      <c r="Y1073" s="13">
        <v>0</v>
      </c>
      <c r="Z1073" s="13">
        <v>0</v>
      </c>
      <c r="AA1073" s="13">
        <v>0</v>
      </c>
      <c r="AB1073" s="13">
        <v>0</v>
      </c>
      <c r="AC1073" s="13">
        <v>0</v>
      </c>
      <c r="AD1073" s="13">
        <v>0</v>
      </c>
      <c r="AE1073" s="13">
        <v>0</v>
      </c>
    </row>
    <row r="1074" spans="1:31" ht="78.75" x14ac:dyDescent="0.25">
      <c r="A1074" s="24" t="s">
        <v>160</v>
      </c>
      <c r="B1074" s="78" t="s">
        <v>2066</v>
      </c>
      <c r="C1074" s="104" t="s">
        <v>2067</v>
      </c>
      <c r="D1074" s="13">
        <v>0.23373239999999998</v>
      </c>
      <c r="E1074" s="43" t="s">
        <v>2076</v>
      </c>
      <c r="F1074" s="13">
        <v>0.23373239999999998</v>
      </c>
      <c r="G1074" s="67">
        <v>0</v>
      </c>
      <c r="H1074" s="67">
        <v>0</v>
      </c>
      <c r="I1074" s="13">
        <v>0.19477700000000001</v>
      </c>
      <c r="J1074" s="13">
        <v>3.8955399999999973E-2</v>
      </c>
      <c r="K1074" s="90">
        <v>0.19477699999999998</v>
      </c>
      <c r="L1074" s="42">
        <v>2020</v>
      </c>
      <c r="M1074" s="90">
        <v>1.2</v>
      </c>
      <c r="N1074" s="82" t="s">
        <v>185</v>
      </c>
      <c r="O1074" s="41" t="s">
        <v>42</v>
      </c>
      <c r="P1074" s="13">
        <v>0</v>
      </c>
      <c r="Q1074" s="13">
        <v>0</v>
      </c>
      <c r="R1074" s="13">
        <v>0</v>
      </c>
      <c r="S1074" s="13">
        <v>1</v>
      </c>
      <c r="T1074" s="13">
        <v>0</v>
      </c>
      <c r="U1074" s="13">
        <v>0</v>
      </c>
      <c r="V1074" s="13">
        <v>0</v>
      </c>
      <c r="W1074" s="13">
        <v>0</v>
      </c>
      <c r="X1074" s="13">
        <v>0</v>
      </c>
      <c r="Y1074" s="13">
        <v>0</v>
      </c>
      <c r="Z1074" s="13">
        <v>0</v>
      </c>
      <c r="AA1074" s="13">
        <v>0</v>
      </c>
      <c r="AB1074" s="13">
        <v>0</v>
      </c>
      <c r="AC1074" s="13">
        <v>0</v>
      </c>
      <c r="AD1074" s="13">
        <v>0</v>
      </c>
      <c r="AE1074" s="13">
        <v>0</v>
      </c>
    </row>
    <row r="1075" spans="1:31" ht="31.5" x14ac:dyDescent="0.25">
      <c r="A1075" s="24" t="s">
        <v>160</v>
      </c>
      <c r="B1075" s="16" t="s">
        <v>2068</v>
      </c>
      <c r="C1075" s="104" t="s">
        <v>2355</v>
      </c>
      <c r="D1075" s="13">
        <v>6.3470419559999991</v>
      </c>
      <c r="E1075" s="43" t="s">
        <v>110</v>
      </c>
      <c r="F1075" s="13">
        <v>6.3470419559999991</v>
      </c>
      <c r="G1075" s="67">
        <v>0</v>
      </c>
      <c r="H1075" s="67">
        <v>0</v>
      </c>
      <c r="I1075" s="13">
        <v>5.28920163</v>
      </c>
      <c r="J1075" s="13">
        <v>1.0578403259999991</v>
      </c>
      <c r="K1075" s="90">
        <v>5.28920163</v>
      </c>
      <c r="L1075" s="42">
        <v>2025</v>
      </c>
      <c r="M1075" s="90">
        <v>5.28920163</v>
      </c>
      <c r="N1075" s="43" t="s">
        <v>88</v>
      </c>
      <c r="O1075" s="41" t="s">
        <v>42</v>
      </c>
      <c r="P1075" s="13">
        <v>0</v>
      </c>
      <c r="Q1075" s="13">
        <v>0</v>
      </c>
      <c r="R1075" s="13">
        <v>0</v>
      </c>
      <c r="S1075" s="13">
        <v>2</v>
      </c>
      <c r="T1075" s="13">
        <v>0</v>
      </c>
      <c r="U1075" s="13">
        <v>0</v>
      </c>
      <c r="V1075" s="13">
        <v>0</v>
      </c>
      <c r="W1075" s="13">
        <v>0</v>
      </c>
      <c r="X1075" s="13">
        <v>0</v>
      </c>
      <c r="Y1075" s="13">
        <v>0</v>
      </c>
      <c r="Z1075" s="13">
        <v>0</v>
      </c>
      <c r="AA1075" s="13">
        <v>0</v>
      </c>
      <c r="AB1075" s="13">
        <v>0</v>
      </c>
      <c r="AC1075" s="13">
        <v>0</v>
      </c>
      <c r="AD1075" s="13">
        <v>0</v>
      </c>
      <c r="AE1075" s="13">
        <v>0</v>
      </c>
    </row>
    <row r="1076" spans="1:31" ht="15.75" x14ac:dyDescent="0.25">
      <c r="A1076" s="24" t="s">
        <v>160</v>
      </c>
      <c r="B1076" s="16" t="s">
        <v>792</v>
      </c>
      <c r="C1076" s="104" t="s">
        <v>793</v>
      </c>
      <c r="D1076" s="13">
        <v>0</v>
      </c>
      <c r="E1076" s="43" t="s">
        <v>110</v>
      </c>
      <c r="F1076" s="13">
        <v>0</v>
      </c>
      <c r="G1076" s="67">
        <v>0</v>
      </c>
      <c r="H1076" s="67">
        <v>0</v>
      </c>
      <c r="I1076" s="13">
        <v>0</v>
      </c>
      <c r="J1076" s="13">
        <v>0</v>
      </c>
      <c r="K1076" s="90">
        <v>0</v>
      </c>
      <c r="L1076" s="42" t="s">
        <v>42</v>
      </c>
      <c r="M1076" s="90">
        <v>0</v>
      </c>
      <c r="N1076" s="43" t="s">
        <v>90</v>
      </c>
      <c r="O1076" s="41" t="s">
        <v>42</v>
      </c>
      <c r="P1076" s="13">
        <v>0</v>
      </c>
      <c r="Q1076" s="13">
        <v>0</v>
      </c>
      <c r="R1076" s="13">
        <v>0</v>
      </c>
      <c r="S1076" s="13">
        <v>0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0</v>
      </c>
      <c r="Z1076" s="13">
        <v>0</v>
      </c>
      <c r="AA1076" s="13">
        <v>0</v>
      </c>
      <c r="AB1076" s="13">
        <v>0</v>
      </c>
      <c r="AC1076" s="13">
        <v>0</v>
      </c>
      <c r="AD1076" s="13">
        <v>0</v>
      </c>
      <c r="AE1076" s="13">
        <v>0</v>
      </c>
    </row>
    <row r="1077" spans="1:31" ht="67.5" customHeight="1" x14ac:dyDescent="0.25">
      <c r="A1077" s="24" t="s">
        <v>160</v>
      </c>
      <c r="B1077" s="16" t="s">
        <v>2069</v>
      </c>
      <c r="C1077" s="104" t="s">
        <v>2356</v>
      </c>
      <c r="D1077" s="13">
        <v>4.9632106799999995</v>
      </c>
      <c r="E1077" s="43" t="s">
        <v>110</v>
      </c>
      <c r="F1077" s="13">
        <v>4.9632106799999995</v>
      </c>
      <c r="G1077" s="67">
        <v>0</v>
      </c>
      <c r="H1077" s="67">
        <v>0</v>
      </c>
      <c r="I1077" s="13">
        <v>4.1360089000000002</v>
      </c>
      <c r="J1077" s="13">
        <v>0.82720177999999933</v>
      </c>
      <c r="K1077" s="90">
        <v>4.1360089000000002</v>
      </c>
      <c r="L1077" s="42">
        <v>2027</v>
      </c>
      <c r="M1077" s="90">
        <v>4.1360089000000002</v>
      </c>
      <c r="N1077" s="43" t="s">
        <v>1136</v>
      </c>
      <c r="O1077" s="41" t="s">
        <v>42</v>
      </c>
      <c r="P1077" s="13">
        <v>0</v>
      </c>
      <c r="Q1077" s="13">
        <v>0</v>
      </c>
      <c r="R1077" s="13">
        <v>0</v>
      </c>
      <c r="S1077" s="13">
        <v>1</v>
      </c>
      <c r="T1077" s="13">
        <v>0</v>
      </c>
      <c r="U1077" s="13">
        <v>0</v>
      </c>
      <c r="V1077" s="13">
        <v>0</v>
      </c>
      <c r="W1077" s="13">
        <v>0</v>
      </c>
      <c r="X1077" s="13">
        <v>0</v>
      </c>
      <c r="Y1077" s="13">
        <v>0</v>
      </c>
      <c r="Z1077" s="13">
        <v>0</v>
      </c>
      <c r="AA1077" s="13">
        <v>0</v>
      </c>
      <c r="AB1077" s="13">
        <v>0</v>
      </c>
      <c r="AC1077" s="13">
        <v>0</v>
      </c>
      <c r="AD1077" s="13">
        <v>0</v>
      </c>
      <c r="AE1077" s="13">
        <v>0</v>
      </c>
    </row>
    <row r="1078" spans="1:31" ht="31.5" x14ac:dyDescent="0.25">
      <c r="A1078" s="24" t="s">
        <v>160</v>
      </c>
      <c r="B1078" s="16" t="s">
        <v>2070</v>
      </c>
      <c r="C1078" s="104" t="s">
        <v>2357</v>
      </c>
      <c r="D1078" s="13">
        <v>0.7416475079999999</v>
      </c>
      <c r="E1078" s="43" t="s">
        <v>110</v>
      </c>
      <c r="F1078" s="13">
        <v>0.7416475079999999</v>
      </c>
      <c r="G1078" s="67">
        <v>0</v>
      </c>
      <c r="H1078" s="67">
        <v>0</v>
      </c>
      <c r="I1078" s="13">
        <v>0.61803958999999997</v>
      </c>
      <c r="J1078" s="13">
        <v>0.12360791799999993</v>
      </c>
      <c r="K1078" s="90">
        <v>0.61803958999999997</v>
      </c>
      <c r="L1078" s="42">
        <v>2023</v>
      </c>
      <c r="M1078" s="90">
        <v>0.61803958999999997</v>
      </c>
      <c r="N1078" s="43" t="s">
        <v>2094</v>
      </c>
      <c r="O1078" s="41" t="s">
        <v>42</v>
      </c>
      <c r="P1078" s="13">
        <v>0</v>
      </c>
      <c r="Q1078" s="13">
        <v>0</v>
      </c>
      <c r="R1078" s="13">
        <v>0</v>
      </c>
      <c r="S1078" s="13">
        <v>1</v>
      </c>
      <c r="T1078" s="13">
        <v>0</v>
      </c>
      <c r="U1078" s="13">
        <v>0</v>
      </c>
      <c r="V1078" s="13">
        <v>0</v>
      </c>
      <c r="W1078" s="13">
        <v>0</v>
      </c>
      <c r="X1078" s="13">
        <v>0</v>
      </c>
      <c r="Y1078" s="13">
        <v>0</v>
      </c>
      <c r="Z1078" s="13">
        <v>0</v>
      </c>
      <c r="AA1078" s="13">
        <v>0</v>
      </c>
      <c r="AB1078" s="13">
        <v>0</v>
      </c>
      <c r="AC1078" s="13">
        <v>0</v>
      </c>
      <c r="AD1078" s="13">
        <v>0</v>
      </c>
      <c r="AE1078" s="13">
        <v>0</v>
      </c>
    </row>
    <row r="1079" spans="1:31" ht="67.5" customHeight="1" x14ac:dyDescent="0.25">
      <c r="A1079" s="24" t="s">
        <v>160</v>
      </c>
      <c r="B1079" s="16" t="s">
        <v>2071</v>
      </c>
      <c r="C1079" s="104" t="s">
        <v>2358</v>
      </c>
      <c r="D1079" s="13">
        <v>0.24696479999999998</v>
      </c>
      <c r="E1079" s="43" t="s">
        <v>110</v>
      </c>
      <c r="F1079" s="13">
        <v>0.24696479999999998</v>
      </c>
      <c r="G1079" s="67">
        <v>0</v>
      </c>
      <c r="H1079" s="67">
        <v>0</v>
      </c>
      <c r="I1079" s="13">
        <v>0.20580400000000001</v>
      </c>
      <c r="J1079" s="13">
        <v>4.116079999999997E-2</v>
      </c>
      <c r="K1079" s="90">
        <v>0.20580400000000001</v>
      </c>
      <c r="L1079" s="42">
        <v>2023</v>
      </c>
      <c r="M1079" s="90">
        <v>0.20580400000000001</v>
      </c>
      <c r="N1079" s="43" t="s">
        <v>1137</v>
      </c>
      <c r="O1079" s="41" t="s">
        <v>42</v>
      </c>
      <c r="P1079" s="13">
        <v>0</v>
      </c>
      <c r="Q1079" s="13">
        <v>0</v>
      </c>
      <c r="R1079" s="13">
        <v>0</v>
      </c>
      <c r="S1079" s="13">
        <v>1</v>
      </c>
      <c r="T1079" s="13">
        <v>0</v>
      </c>
      <c r="U1079" s="13">
        <v>0</v>
      </c>
      <c r="V1079" s="13">
        <v>0</v>
      </c>
      <c r="W1079" s="13">
        <v>0</v>
      </c>
      <c r="X1079" s="13">
        <v>0</v>
      </c>
      <c r="Y1079" s="13">
        <v>0</v>
      </c>
      <c r="Z1079" s="13">
        <v>0</v>
      </c>
      <c r="AA1079" s="13">
        <v>0</v>
      </c>
      <c r="AB1079" s="13">
        <v>0</v>
      </c>
      <c r="AC1079" s="13">
        <v>0</v>
      </c>
      <c r="AD1079" s="13">
        <v>0</v>
      </c>
      <c r="AE1079" s="13">
        <v>0</v>
      </c>
    </row>
    <row r="1080" spans="1:31" ht="120" customHeight="1" x14ac:dyDescent="0.25">
      <c r="A1080" s="24" t="s">
        <v>160</v>
      </c>
      <c r="B1080" s="16" t="s">
        <v>2072</v>
      </c>
      <c r="C1080" s="104" t="s">
        <v>104</v>
      </c>
      <c r="D1080" s="13">
        <v>2.6465401200000001</v>
      </c>
      <c r="E1080" s="43" t="s">
        <v>110</v>
      </c>
      <c r="F1080" s="13">
        <v>2.6465401200000001</v>
      </c>
      <c r="G1080" s="67">
        <v>0</v>
      </c>
      <c r="H1080" s="67">
        <v>0</v>
      </c>
      <c r="I1080" s="13">
        <v>2.2054501000000002</v>
      </c>
      <c r="J1080" s="13">
        <v>0.44109001999999986</v>
      </c>
      <c r="K1080" s="90">
        <v>2.2054501000000002</v>
      </c>
      <c r="L1080" s="42">
        <v>2023</v>
      </c>
      <c r="M1080" s="90">
        <v>2.2054501000000002</v>
      </c>
      <c r="N1080" s="43" t="s">
        <v>185</v>
      </c>
      <c r="O1080" s="41" t="s">
        <v>42</v>
      </c>
      <c r="P1080" s="13">
        <v>0</v>
      </c>
      <c r="Q1080" s="13">
        <v>0</v>
      </c>
      <c r="R1080" s="13">
        <v>0</v>
      </c>
      <c r="S1080" s="13">
        <v>1</v>
      </c>
      <c r="T1080" s="13">
        <v>0</v>
      </c>
      <c r="U1080" s="13">
        <v>0</v>
      </c>
      <c r="V1080" s="13">
        <v>0</v>
      </c>
      <c r="W1080" s="13">
        <v>0</v>
      </c>
      <c r="X1080" s="13">
        <v>0</v>
      </c>
      <c r="Y1080" s="13">
        <v>0</v>
      </c>
      <c r="Z1080" s="13">
        <v>0</v>
      </c>
      <c r="AA1080" s="13">
        <v>0</v>
      </c>
      <c r="AB1080" s="13">
        <v>0</v>
      </c>
      <c r="AC1080" s="13">
        <v>0</v>
      </c>
      <c r="AD1080" s="13">
        <v>0</v>
      </c>
      <c r="AE1080" s="13">
        <v>0</v>
      </c>
    </row>
    <row r="1081" spans="1:31" ht="15.75" x14ac:dyDescent="0.25">
      <c r="A1081" s="24" t="s">
        <v>160</v>
      </c>
      <c r="B1081" s="16" t="s">
        <v>794</v>
      </c>
      <c r="C1081" s="104" t="s">
        <v>795</v>
      </c>
      <c r="D1081" s="13">
        <v>0.17052</v>
      </c>
      <c r="E1081" s="43" t="s">
        <v>2076</v>
      </c>
      <c r="F1081" s="13">
        <v>0.17052</v>
      </c>
      <c r="G1081" s="67">
        <v>0</v>
      </c>
      <c r="H1081" s="67">
        <v>0</v>
      </c>
      <c r="I1081" s="13">
        <v>0.1421</v>
      </c>
      <c r="J1081" s="13">
        <v>2.8420000000000015E-2</v>
      </c>
      <c r="K1081" s="90">
        <v>0.1421</v>
      </c>
      <c r="L1081" s="42">
        <v>2022</v>
      </c>
      <c r="M1081" s="90">
        <v>0.21808669999999999</v>
      </c>
      <c r="N1081" s="43" t="s">
        <v>91</v>
      </c>
      <c r="O1081" s="41" t="s">
        <v>42</v>
      </c>
      <c r="P1081" s="13">
        <v>0</v>
      </c>
      <c r="Q1081" s="13">
        <v>0</v>
      </c>
      <c r="R1081" s="13">
        <v>0</v>
      </c>
      <c r="S1081" s="13">
        <v>1</v>
      </c>
      <c r="T1081" s="13">
        <v>0</v>
      </c>
      <c r="U1081" s="13">
        <v>0</v>
      </c>
      <c r="V1081" s="13">
        <v>0</v>
      </c>
      <c r="W1081" s="13">
        <v>0</v>
      </c>
      <c r="X1081" s="13">
        <v>0</v>
      </c>
      <c r="Y1081" s="13">
        <v>0</v>
      </c>
      <c r="Z1081" s="13">
        <v>0</v>
      </c>
      <c r="AA1081" s="13">
        <v>0</v>
      </c>
      <c r="AB1081" s="13">
        <v>0</v>
      </c>
      <c r="AC1081" s="13">
        <v>0</v>
      </c>
      <c r="AD1081" s="13">
        <v>0</v>
      </c>
      <c r="AE1081" s="13">
        <v>0</v>
      </c>
    </row>
    <row r="1082" spans="1:31" ht="78.75" x14ac:dyDescent="0.25">
      <c r="A1082" s="24" t="s">
        <v>160</v>
      </c>
      <c r="B1082" s="16" t="s">
        <v>105</v>
      </c>
      <c r="C1082" s="104" t="s">
        <v>106</v>
      </c>
      <c r="D1082" s="13">
        <v>0.21743999999999999</v>
      </c>
      <c r="E1082" s="43" t="s">
        <v>2076</v>
      </c>
      <c r="F1082" s="13">
        <v>0.21743999999999999</v>
      </c>
      <c r="G1082" s="67">
        <v>0</v>
      </c>
      <c r="H1082" s="67">
        <v>0</v>
      </c>
      <c r="I1082" s="13">
        <v>0.1812</v>
      </c>
      <c r="J1082" s="13">
        <v>3.6240000000000008E-2</v>
      </c>
      <c r="K1082" s="90">
        <v>0.1812</v>
      </c>
      <c r="L1082" s="42">
        <v>2022</v>
      </c>
      <c r="M1082" s="90">
        <v>0.11156290000000001</v>
      </c>
      <c r="N1082" s="43" t="s">
        <v>185</v>
      </c>
      <c r="O1082" s="41" t="s">
        <v>42</v>
      </c>
      <c r="P1082" s="13">
        <v>0</v>
      </c>
      <c r="Q1082" s="13">
        <v>0</v>
      </c>
      <c r="R1082" s="13">
        <v>0</v>
      </c>
      <c r="S1082" s="13">
        <v>1</v>
      </c>
      <c r="T1082" s="13">
        <v>0</v>
      </c>
      <c r="U1082" s="13">
        <v>0</v>
      </c>
      <c r="V1082" s="13">
        <v>0</v>
      </c>
      <c r="W1082" s="13">
        <v>0</v>
      </c>
      <c r="X1082" s="13">
        <v>0</v>
      </c>
      <c r="Y1082" s="13">
        <v>0</v>
      </c>
      <c r="Z1082" s="13">
        <v>0</v>
      </c>
      <c r="AA1082" s="13">
        <v>0</v>
      </c>
      <c r="AB1082" s="13">
        <v>0</v>
      </c>
      <c r="AC1082" s="13">
        <v>0</v>
      </c>
      <c r="AD1082" s="13">
        <v>0</v>
      </c>
      <c r="AE1082" s="13">
        <v>0</v>
      </c>
    </row>
    <row r="1083" spans="1:31" ht="15.75" x14ac:dyDescent="0.25">
      <c r="A1083" s="84" t="s">
        <v>160</v>
      </c>
      <c r="B1083" s="74" t="s">
        <v>1611</v>
      </c>
      <c r="C1083" s="104" t="s">
        <v>1612</v>
      </c>
      <c r="D1083" s="86">
        <v>0.24805793999999998</v>
      </c>
      <c r="E1083" s="43" t="s">
        <v>110</v>
      </c>
      <c r="F1083" s="86">
        <v>0.24805793999999998</v>
      </c>
      <c r="G1083" s="67">
        <v>0</v>
      </c>
      <c r="H1083" s="67">
        <v>0</v>
      </c>
      <c r="I1083" s="86">
        <v>0.20671494999999998</v>
      </c>
      <c r="J1083" s="86">
        <v>4.1342989999999996E-2</v>
      </c>
      <c r="K1083" s="86">
        <v>0.20671494999999998</v>
      </c>
      <c r="L1083" s="95">
        <v>2024</v>
      </c>
      <c r="M1083" s="86">
        <v>0.20671494999999998</v>
      </c>
      <c r="N1083" s="83" t="s">
        <v>91</v>
      </c>
      <c r="O1083" s="41" t="s">
        <v>42</v>
      </c>
      <c r="P1083" s="13">
        <v>0</v>
      </c>
      <c r="Q1083" s="13">
        <v>0</v>
      </c>
      <c r="R1083" s="13">
        <v>0</v>
      </c>
      <c r="S1083" s="13">
        <v>1</v>
      </c>
      <c r="T1083" s="13">
        <v>0</v>
      </c>
      <c r="U1083" s="13">
        <v>0</v>
      </c>
      <c r="V1083" s="13">
        <v>0</v>
      </c>
      <c r="W1083" s="13">
        <v>0</v>
      </c>
      <c r="X1083" s="13">
        <v>0</v>
      </c>
      <c r="Y1083" s="13">
        <v>0</v>
      </c>
      <c r="Z1083" s="13">
        <v>0</v>
      </c>
      <c r="AA1083" s="13">
        <v>0</v>
      </c>
      <c r="AB1083" s="13">
        <v>0</v>
      </c>
      <c r="AC1083" s="13">
        <v>0</v>
      </c>
      <c r="AD1083" s="13">
        <v>0</v>
      </c>
      <c r="AE1083" s="13">
        <v>0</v>
      </c>
    </row>
    <row r="1084" spans="1:31" ht="15.75" x14ac:dyDescent="0.25">
      <c r="A1084" s="84" t="s">
        <v>160</v>
      </c>
      <c r="B1084" s="74" t="s">
        <v>1613</v>
      </c>
      <c r="C1084" s="104" t="s">
        <v>1614</v>
      </c>
      <c r="D1084" s="86">
        <v>0.39354157199999995</v>
      </c>
      <c r="E1084" s="43" t="s">
        <v>110</v>
      </c>
      <c r="F1084" s="86">
        <v>0.39354157199999995</v>
      </c>
      <c r="G1084" s="67">
        <v>0</v>
      </c>
      <c r="H1084" s="67">
        <v>0</v>
      </c>
      <c r="I1084" s="86">
        <v>0.32795131</v>
      </c>
      <c r="J1084" s="86">
        <v>6.5590261999999955E-2</v>
      </c>
      <c r="K1084" s="86">
        <v>0.32795131</v>
      </c>
      <c r="L1084" s="95">
        <v>2023</v>
      </c>
      <c r="M1084" s="86">
        <v>0.32795131</v>
      </c>
      <c r="N1084" s="83" t="s">
        <v>91</v>
      </c>
      <c r="O1084" s="41" t="s">
        <v>42</v>
      </c>
      <c r="P1084" s="13">
        <v>0</v>
      </c>
      <c r="Q1084" s="13">
        <v>0</v>
      </c>
      <c r="R1084" s="13">
        <v>0</v>
      </c>
      <c r="S1084" s="13">
        <v>1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0</v>
      </c>
      <c r="AA1084" s="13">
        <v>0</v>
      </c>
      <c r="AB1084" s="13">
        <v>0</v>
      </c>
      <c r="AC1084" s="13">
        <v>0</v>
      </c>
      <c r="AD1084" s="13">
        <v>0</v>
      </c>
      <c r="AE1084" s="13">
        <v>0</v>
      </c>
    </row>
    <row r="1085" spans="1:31" ht="15.75" x14ac:dyDescent="0.25">
      <c r="A1085" s="84" t="s">
        <v>160</v>
      </c>
      <c r="B1085" s="74" t="s">
        <v>1615</v>
      </c>
      <c r="C1085" s="75" t="s">
        <v>1616</v>
      </c>
      <c r="D1085" s="86">
        <v>0.71250000000000002</v>
      </c>
      <c r="E1085" s="43" t="s">
        <v>110</v>
      </c>
      <c r="F1085" s="86">
        <v>0.71250000000000002</v>
      </c>
      <c r="G1085" s="67">
        <v>0</v>
      </c>
      <c r="H1085" s="67">
        <v>0</v>
      </c>
      <c r="I1085" s="86">
        <v>0.59375</v>
      </c>
      <c r="J1085" s="86">
        <v>0.11875000000000002</v>
      </c>
      <c r="K1085" s="86">
        <v>0.59375</v>
      </c>
      <c r="L1085" s="95">
        <v>2023</v>
      </c>
      <c r="M1085" s="86">
        <v>0.59375</v>
      </c>
      <c r="N1085" s="83" t="s">
        <v>91</v>
      </c>
      <c r="O1085" s="41" t="s">
        <v>42</v>
      </c>
      <c r="P1085" s="13">
        <v>0</v>
      </c>
      <c r="Q1085" s="13">
        <v>0</v>
      </c>
      <c r="R1085" s="13">
        <v>0</v>
      </c>
      <c r="S1085" s="13">
        <v>1</v>
      </c>
      <c r="T1085" s="13">
        <v>0</v>
      </c>
      <c r="U1085" s="13">
        <v>0</v>
      </c>
      <c r="V1085" s="13">
        <v>0</v>
      </c>
      <c r="W1085" s="13">
        <v>0</v>
      </c>
      <c r="X1085" s="13">
        <v>0</v>
      </c>
      <c r="Y1085" s="13">
        <v>0</v>
      </c>
      <c r="Z1085" s="13">
        <v>0</v>
      </c>
      <c r="AA1085" s="13">
        <v>0</v>
      </c>
      <c r="AB1085" s="13">
        <v>0</v>
      </c>
      <c r="AC1085" s="13">
        <v>0</v>
      </c>
      <c r="AD1085" s="13">
        <v>0</v>
      </c>
      <c r="AE1085" s="13">
        <v>0</v>
      </c>
    </row>
    <row r="1086" spans="1:31" x14ac:dyDescent="0.25">
      <c r="I1086" s="45"/>
      <c r="J1086" s="45"/>
      <c r="K1086" s="45"/>
      <c r="L1086" s="34"/>
      <c r="M1086" s="45"/>
    </row>
  </sheetData>
  <mergeCells count="26"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A8:O8"/>
    <mergeCell ref="Z1:AE1"/>
    <mergeCell ref="Z2:AE2"/>
    <mergeCell ref="AA4:AE4"/>
    <mergeCell ref="A5:O5"/>
    <mergeCell ref="A7:O7"/>
  </mergeCells>
  <conditionalFormatting sqref="N561">
    <cfRule type="expression" dxfId="1" priority="2">
      <formula>ISBLANK(N561)</formula>
    </cfRule>
  </conditionalFormatting>
  <conditionalFormatting sqref="N561">
    <cfRule type="expression" dxfId="0" priority="1">
      <formula>CELL("защита",N561)</formula>
    </cfRule>
  </conditionalFormatting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2023-05-17T05:13:32Z</dcterms:modified>
</cp:coreProperties>
</file>