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645" windowWidth="14805" windowHeight="7470"/>
  </bookViews>
  <sheets>
    <sheet name="8 САХА" sheetId="1" r:id="rId1"/>
  </sheets>
  <definedNames>
    <definedName name="_xlnm._FilterDatabase" localSheetId="0" hidden="1">'8 САХА'!$A$19:$N$149</definedName>
  </definedNames>
  <calcPr calcId="145621"/>
</workbook>
</file>

<file path=xl/calcChain.xml><?xml version="1.0" encoding="utf-8"?>
<calcChain xmlns="http://schemas.openxmlformats.org/spreadsheetml/2006/main">
  <c r="K104" i="1" l="1"/>
  <c r="J104" i="1"/>
  <c r="I104" i="1"/>
  <c r="H104" i="1"/>
  <c r="G104" i="1"/>
  <c r="F104" i="1"/>
  <c r="E104" i="1"/>
  <c r="D104" i="1"/>
  <c r="E116" i="1" l="1"/>
  <c r="F116" i="1"/>
  <c r="G116" i="1"/>
  <c r="H116" i="1"/>
  <c r="I116" i="1"/>
  <c r="J116" i="1"/>
  <c r="K116" i="1"/>
  <c r="D116" i="1"/>
  <c r="E71" i="1" l="1"/>
  <c r="D111" i="1" l="1"/>
  <c r="E54" i="1" l="1"/>
  <c r="F54" i="1"/>
  <c r="G54" i="1"/>
  <c r="H54" i="1"/>
  <c r="I54" i="1"/>
  <c r="J54" i="1"/>
  <c r="K54" i="1"/>
  <c r="D54" i="1"/>
  <c r="E34" i="1"/>
  <c r="F34" i="1"/>
  <c r="G34" i="1"/>
  <c r="H34" i="1"/>
  <c r="I34" i="1"/>
  <c r="J34" i="1"/>
  <c r="K34" i="1"/>
  <c r="D34" i="1"/>
  <c r="H57" i="1" l="1"/>
  <c r="I57" i="1"/>
  <c r="J57" i="1"/>
  <c r="K57" i="1"/>
  <c r="K73" i="1" l="1"/>
  <c r="J73" i="1"/>
  <c r="I73" i="1"/>
  <c r="H73" i="1"/>
  <c r="G73" i="1"/>
  <c r="F73" i="1"/>
  <c r="E73" i="1"/>
  <c r="D73" i="1"/>
  <c r="K111" i="1" l="1"/>
  <c r="K107" i="1" s="1"/>
  <c r="J111" i="1"/>
  <c r="I111" i="1"/>
  <c r="H111" i="1"/>
  <c r="G111" i="1"/>
  <c r="F111" i="1"/>
  <c r="E111" i="1"/>
  <c r="D107" i="1"/>
  <c r="K101" i="1"/>
  <c r="K100" i="1" s="1"/>
  <c r="J101" i="1"/>
  <c r="J100" i="1" s="1"/>
  <c r="I101" i="1"/>
  <c r="I100" i="1" s="1"/>
  <c r="H101" i="1"/>
  <c r="H100" i="1" s="1"/>
  <c r="G101" i="1"/>
  <c r="G100" i="1" s="1"/>
  <c r="F101" i="1"/>
  <c r="F100" i="1" s="1"/>
  <c r="E101" i="1"/>
  <c r="E100" i="1" s="1"/>
  <c r="D101" i="1"/>
  <c r="K75" i="1"/>
  <c r="J75" i="1"/>
  <c r="I75" i="1"/>
  <c r="H75" i="1"/>
  <c r="G75" i="1"/>
  <c r="F75" i="1"/>
  <c r="E75" i="1"/>
  <c r="D75" i="1"/>
  <c r="K66" i="1"/>
  <c r="J66" i="1"/>
  <c r="I66" i="1"/>
  <c r="H66" i="1"/>
  <c r="G66" i="1"/>
  <c r="F66" i="1"/>
  <c r="E66" i="1"/>
  <c r="D66" i="1"/>
  <c r="K60" i="1"/>
  <c r="J60" i="1"/>
  <c r="I60" i="1"/>
  <c r="H60" i="1"/>
  <c r="G60" i="1"/>
  <c r="F60" i="1"/>
  <c r="E60" i="1"/>
  <c r="D60" i="1"/>
  <c r="G57" i="1"/>
  <c r="F57" i="1"/>
  <c r="E57" i="1"/>
  <c r="D57" i="1"/>
  <c r="K40" i="1"/>
  <c r="K39" i="1" s="1"/>
  <c r="J40" i="1"/>
  <c r="J39" i="1" s="1"/>
  <c r="I40" i="1"/>
  <c r="H40" i="1"/>
  <c r="H39" i="1" s="1"/>
  <c r="G40" i="1"/>
  <c r="G39" i="1" s="1"/>
  <c r="F40" i="1"/>
  <c r="F39" i="1" s="1"/>
  <c r="E40" i="1"/>
  <c r="E39" i="1" s="1"/>
  <c r="D40" i="1"/>
  <c r="K29" i="1"/>
  <c r="J29" i="1"/>
  <c r="I29" i="1"/>
  <c r="H29" i="1"/>
  <c r="G29" i="1"/>
  <c r="F29" i="1"/>
  <c r="E29" i="1"/>
  <c r="D29" i="1"/>
  <c r="K24" i="1"/>
  <c r="J24" i="1"/>
  <c r="I24" i="1"/>
  <c r="H24" i="1"/>
  <c r="G24" i="1"/>
  <c r="F24" i="1"/>
  <c r="E24" i="1"/>
  <c r="D24" i="1"/>
  <c r="G22" i="1"/>
  <c r="F22" i="1"/>
  <c r="F21" i="1" s="1"/>
  <c r="E22" i="1"/>
  <c r="E21" i="1" s="1"/>
  <c r="D22" i="1"/>
  <c r="K22" i="1"/>
  <c r="K21" i="1" s="1"/>
  <c r="J22" i="1"/>
  <c r="J21" i="1" s="1"/>
  <c r="I22" i="1"/>
  <c r="I21" i="1" s="1"/>
  <c r="H22" i="1"/>
  <c r="H21" i="1" s="1"/>
  <c r="E107" i="1" l="1"/>
  <c r="H107" i="1"/>
  <c r="G107" i="1"/>
  <c r="I107" i="1"/>
  <c r="F107" i="1"/>
  <c r="D39" i="1"/>
  <c r="J65" i="1"/>
  <c r="I65" i="1"/>
  <c r="H65" i="1"/>
  <c r="G65" i="1"/>
  <c r="F65" i="1"/>
  <c r="E65" i="1"/>
  <c r="D65" i="1"/>
  <c r="I39" i="1"/>
  <c r="J107" i="1"/>
  <c r="K65" i="1"/>
  <c r="K20" i="1" s="1"/>
  <c r="D21" i="1"/>
  <c r="D100" i="1"/>
  <c r="G21" i="1"/>
  <c r="E20" i="1" l="1"/>
  <c r="G20" i="1"/>
  <c r="H20" i="1"/>
  <c r="F20" i="1"/>
  <c r="J20" i="1"/>
  <c r="I20" i="1"/>
  <c r="D20" i="1"/>
</calcChain>
</file>

<file path=xl/sharedStrings.xml><?xml version="1.0" encoding="utf-8"?>
<sst xmlns="http://schemas.openxmlformats.org/spreadsheetml/2006/main" count="554" uniqueCount="285">
  <si>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</si>
  <si>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</si>
  <si>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</si>
  <si>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</si>
  <si>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</si>
  <si>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</si>
  <si>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</si>
  <si>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</si>
  <si>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</si>
  <si>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</si>
  <si>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</si>
  <si>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</si>
  <si>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</si>
  <si>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</si>
  <si>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</si>
  <si>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</si>
  <si>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</si>
  <si>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</si>
  <si>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</si>
  <si>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</si>
  <si>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</si>
  <si>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</si>
  <si>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</si>
  <si>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</si>
  <si>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</si>
  <si>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</si>
  <si>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</si>
  <si>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</si>
  <si>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</si>
  <si>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</si>
  <si>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</si>
  <si>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</si>
  <si>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</si>
  <si>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</si>
  <si>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</si>
  <si>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</si>
  <si>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</si>
  <si>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</si>
  <si>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</si>
  <si>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</si>
  <si>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</si>
  <si>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</si>
  <si>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</si>
  <si>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</si>
  <si>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</si>
  <si>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</si>
  <si>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</si>
  <si>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</si>
  <si>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</si>
  <si>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</si>
  <si>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</si>
  <si>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</si>
  <si>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</si>
  <si>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</si>
  <si>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</si>
  <si>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</si>
  <si>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</si>
  <si>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</si>
  <si>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</si>
  <si>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</si>
  <si>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</si>
  <si>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</si>
  <si>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</si>
  <si>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</si>
  <si>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</si>
  <si>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</si>
  <si>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</si>
  <si>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котельных всего, в том числе:</t>
  </si>
  <si>
    <t>Реконструкция энергооборудования КВТК№5 НГВК</t>
  </si>
  <si>
    <t>F_505-НГ-1-15</t>
  </si>
  <si>
    <t>Реконструкция тепловых сетей всего, в том числе:</t>
  </si>
  <si>
    <t>Реконструкция опор магистральных тепловых сетей НГРЭС</t>
  </si>
  <si>
    <t>F_505-НГ-10</t>
  </si>
  <si>
    <t>Реконструкция прочих объектов основных средств всего, в том числе: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</si>
  <si>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</si>
  <si>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</si>
  <si>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</si>
  <si>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</si>
  <si>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</si>
  <si>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</si>
  <si>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</si>
  <si>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</si>
  <si>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</si>
  <si>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H_505-НГ-42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</si>
  <si>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</si>
  <si>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</si>
  <si>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</si>
  <si>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</si>
  <si>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</si>
  <si>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</si>
  <si>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</si>
  <si>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</si>
  <si>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</si>
  <si>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</si>
  <si>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</si>
  <si>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</si>
  <si>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</si>
  <si>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</si>
  <si>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</si>
  <si>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</si>
  <si>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</si>
  <si>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</si>
  <si>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</si>
  <si>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</si>
  <si>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</si>
  <si>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</si>
  <si>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</si>
  <si>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</si>
  <si>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</si>
  <si>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</si>
  <si>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</si>
  <si>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</si>
  <si>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</si>
  <si>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F_505-НГ-21</t>
  </si>
  <si>
    <t xml:space="preserve">Строительство дымовой трубы № 2 НГРЭС </t>
  </si>
  <si>
    <t>H_505-НГ-56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</si>
  <si>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</si>
  <si>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</si>
  <si>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</si>
  <si>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</si>
  <si>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</si>
  <si>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бульдозера Т-35.01 НГРЭС   Кол-во: 2018-1шт, 2019-1шт, 2020-1шт</t>
  </si>
  <si>
    <t>H_505-НГ-24-26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</si>
  <si>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</si>
  <si>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</si>
  <si>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</si>
  <si>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</si>
  <si>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</si>
  <si>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</si>
  <si>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 химико-технологического  мониторинга  энергоблоков  НГРЭС</t>
  </si>
  <si>
    <t>Установка системы автоматического регулирования мощности энергоблоков № 1, 2, 3 Нерюнгринской ГРЭС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</si>
  <si>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</si>
  <si>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</si>
  <si>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</si>
  <si>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</si>
  <si>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</si>
  <si>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H_505-НГ-49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</si>
  <si>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</si>
  <si>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</si>
  <si>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</si>
  <si>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</si>
  <si>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</si>
  <si>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</si>
  <si>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</si>
  <si>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</si>
  <si>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</si>
  <si>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</si>
  <si>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</si>
  <si>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</si>
  <si>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</si>
  <si>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</si>
  <si>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</si>
  <si>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</si>
  <si>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</si>
  <si>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</si>
  <si>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</si>
  <si>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</si>
  <si>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</si>
  <si>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</si>
  <si>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</si>
  <si>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</si>
  <si>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</si>
  <si>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Требования отсутствуют</t>
  </si>
  <si>
    <t>Установка  лифтов зав. №6077, г/п 1000 кг.,зав. №5363, г/п 1000 кг. в котельном отделении НГРЭС</t>
  </si>
  <si>
    <t>Модернизация  газовых постов  генераторов ТГ-2 ,ТГ-1,ТГ-3 НГРЭС</t>
  </si>
  <si>
    <t>Установка резервных трубопроводов азота и водорода от ЭУ  до ТГ-1,2,3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</si>
  <si>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</si>
  <si>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 II очереди МТС г. Нерюнгри"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</si>
  <si>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</si>
  <si>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</si>
  <si>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</si>
  <si>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</si>
  <si>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</si>
  <si>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</si>
  <si>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</si>
  <si>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</si>
  <si>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</si>
  <si>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</si>
  <si>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</si>
  <si>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</si>
  <si>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</si>
  <si>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</si>
  <si>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</si>
  <si>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</si>
  <si>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</si>
  <si>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</si>
  <si>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</si>
  <si>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</si>
  <si>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</si>
  <si>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</si>
  <si>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Покупка мобильной установки регенерации турбинных и трансформаторных масел  (КСОР-1) НГРЭС, 1 шт.</t>
  </si>
  <si>
    <t>I_505-НГ-24-39</t>
  </si>
  <si>
    <t>I_505-НГ-67</t>
  </si>
  <si>
    <t>I_505-НГ-59</t>
  </si>
  <si>
    <t>I_505-НГ-60</t>
  </si>
  <si>
    <t>Техперевооружение системы электрообеспечения топливоподачи  НГРГЭС</t>
  </si>
  <si>
    <t>I_505-НГ-61</t>
  </si>
  <si>
    <t>I_505-НГ-62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</si>
  <si>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</si>
  <si>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</si>
  <si>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</si>
  <si>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</si>
  <si>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</si>
  <si>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</si>
  <si>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</si>
  <si>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</si>
  <si>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</si>
  <si>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</si>
  <si>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</si>
  <si>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</si>
  <si>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</si>
  <si>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</si>
  <si>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</si>
  <si>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</si>
  <si>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</si>
  <si>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</si>
  <si>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</si>
  <si>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</si>
  <si>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</si>
  <si>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</si>
  <si>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</si>
  <si>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</si>
  <si>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</si>
  <si>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</si>
  <si>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</si>
  <si>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I_505-НГ-68</t>
  </si>
  <si>
    <t>I_505-НГ-69</t>
  </si>
  <si>
    <t>I_505-НГ-70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</si>
  <si>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</si>
  <si>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</si>
  <si>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</si>
  <si>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</si>
  <si>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</si>
  <si>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</si>
  <si>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Год раскрытия информации: 2019 год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</si>
  <si>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</si>
  <si>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</si>
  <si>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</si>
  <si>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</si>
  <si>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</si>
  <si>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</si>
  <si>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</si>
  <si>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</si>
  <si>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</si>
  <si>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</si>
  <si>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</si>
  <si>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</si>
  <si>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</si>
  <si>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</si>
  <si>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</si>
  <si>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</si>
  <si>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</si>
  <si>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</si>
  <si>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</si>
  <si>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</si>
  <si>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</si>
  <si>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</si>
  <si>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</si>
  <si>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</si>
  <si>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</si>
  <si>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</si>
  <si>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</si>
  <si>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</si>
  <si>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</si>
  <si>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</si>
  <si>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</si>
  <si>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</si>
  <si>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</si>
  <si>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</si>
  <si>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</si>
  <si>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</si>
  <si>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</si>
  <si>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</si>
  <si>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J_505-НГ-24-70</t>
  </si>
  <si>
    <t>требования отсутствуют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</si>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</sst>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4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</cellStyleXfs>
  <cellXfs count="57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 vertical="top" wrapText="1"/>
    </xf>
    <xf numFmtId="0" fontId="12" fillId="0" borderId="4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/>
    </xf>
    <xf numFmtId="49" fontId="11" fillId="0" borderId="4" xfId="5" applyNumberFormat="1" applyFont="1" applyFill="1" applyBorder="1" applyAlignment="1">
      <alignment horizontal="center" vertical="center"/>
    </xf>
    <xf numFmtId="164" fontId="14" fillId="0" borderId="4" xfId="1" applyNumberFormat="1" applyFont="1" applyFill="1" applyBorder="1" applyAlignment="1" applyProtection="1">
      <alignment horizontal="center" vertical="center" wrapText="1"/>
      <protection locked="0"/>
    </xf>
    <xf numFmtId="4" fontId="15" fillId="0" borderId="4" xfId="1" applyNumberFormat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/>
    </xf>
    <xf numFmtId="49" fontId="17" fillId="0" borderId="4" xfId="4" applyNumberFormat="1" applyFont="1" applyFill="1" applyBorder="1" applyAlignment="1">
      <alignment horizontal="center" vertical="center"/>
    </xf>
    <xf numFmtId="0" fontId="17" fillId="0" borderId="4" xfId="4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4" fontId="15" fillId="0" borderId="3" xfId="1" applyNumberFormat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4" fontId="17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 vertical="center"/>
    </xf>
    <xf numFmtId="0" fontId="17" fillId="0" borderId="4" xfId="4" applyFont="1" applyFill="1" applyBorder="1" applyAlignment="1">
      <alignment horizontal="center" wrapText="1"/>
    </xf>
    <xf numFmtId="4" fontId="17" fillId="0" borderId="4" xfId="1" applyNumberFormat="1" applyFont="1" applyFill="1" applyBorder="1" applyAlignment="1">
      <alignment horizontal="center" vertical="center"/>
    </xf>
    <xf numFmtId="4" fontId="16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18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0" xfId="1" applyNumberFormat="1" applyFont="1" applyFill="1" applyBorder="1" applyAlignment="1">
      <alignment horizontal="left" vertical="center"/>
    </xf>
    <xf numFmtId="0" fontId="15" fillId="0" borderId="4" xfId="1" applyFont="1" applyFill="1" applyBorder="1" applyAlignment="1">
      <alignment horizontal="center" vertical="center" wrapText="1"/>
    </xf>
    <xf numFmtId="4" fontId="2" fillId="0" borderId="4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4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4" fontId="2" fillId="0" borderId="4" xfId="6" applyNumberFormat="1" applyFont="1" applyFill="1" applyBorder="1" applyAlignment="1" applyProtection="1">
      <alignment horizontal="center" vertical="center" wrapText="1"/>
      <protection locked="0"/>
    </xf>
    <xf numFmtId="49" fontId="17" fillId="0" borderId="4" xfId="4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top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43" fontId="7" fillId="0" borderId="0" xfId="4" applyNumberFormat="1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</cellXfs>
  <cellStyles count="7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"/>
  <sheetViews>
    <sheetView tabSelected="1" view="pageBreakPreview" zoomScale="80" zoomScaleNormal="80" zoomScaleSheetLayoutView="8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A13" sqref="A13:L13"/>
    </sheetView>
  </sheetViews>
  <sheetFormatPr defaultRowHeight="15.75" x14ac:dyDescent="0.25"/>
  <cols>
    <col min="1" max="1" width="13.7109375" style="1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  <col min="13" max="14" width="9.140625" style="31"/>
  </cols>
  <sheetData>
    <row r="1" spans="1:12" ht="18.75" x14ac:dyDescent="0.25">
      <c r="L1" s="2" t="s">
        <v>0</v>
      </c>
    </row>
    <row r="2" spans="1:12" ht="18.75" x14ac:dyDescent="0.3">
      <c r="L2" s="3" t="s">
        <v>1</v>
      </c>
    </row>
    <row r="3" spans="1:12" ht="18.75" x14ac:dyDescent="0.3">
      <c r="L3" s="3" t="s">
        <v>2</v>
      </c>
    </row>
    <row r="4" spans="1:12" ht="20.25" x14ac:dyDescent="0.25">
      <c r="A4" s="52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</row>
    <row r="5" spans="1:12" ht="20.25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20.25" x14ac:dyDescent="0.25">
      <c r="A6" s="53" t="s">
        <v>4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</row>
    <row r="7" spans="1:12" ht="18.75" x14ac:dyDescent="0.25">
      <c r="A7" s="54" t="s">
        <v>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</row>
    <row r="8" spans="1:12" ht="20.2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20.25" x14ac:dyDescent="0.25">
      <c r="A9" s="55" t="s">
        <v>234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</row>
    <row r="10" spans="1:12" ht="20.25" x14ac:dyDescent="0.25">
      <c r="A10" s="6"/>
      <c r="B10" s="5"/>
      <c r="C10" s="6"/>
      <c r="D10" s="25"/>
      <c r="E10" s="25"/>
      <c r="F10" s="25"/>
      <c r="G10" s="25"/>
      <c r="H10" s="25"/>
      <c r="I10" s="25"/>
      <c r="J10" s="25"/>
      <c r="K10" s="25"/>
      <c r="L10" s="6"/>
    </row>
    <row r="11" spans="1:12" ht="20.25" x14ac:dyDescent="0.25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</row>
    <row r="12" spans="1:12" ht="18.75" x14ac:dyDescent="0.25">
      <c r="A12" s="51" t="s">
        <v>124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</row>
    <row r="13" spans="1:12" ht="18.75" x14ac:dyDescent="0.25">
      <c r="A13" s="36" t="s">
        <v>6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</row>
    <row r="14" spans="1:12" ht="15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 s="31" customFormat="1" ht="15" x14ac:dyDescent="0.25">
      <c r="A15" s="37" t="s">
        <v>7</v>
      </c>
      <c r="B15" s="40" t="s">
        <v>8</v>
      </c>
      <c r="C15" s="40" t="s">
        <v>9</v>
      </c>
      <c r="D15" s="41" t="s">
        <v>10</v>
      </c>
      <c r="E15" s="42"/>
      <c r="F15" s="42"/>
      <c r="G15" s="42"/>
      <c r="H15" s="42"/>
      <c r="I15" s="42"/>
      <c r="J15" s="42"/>
      <c r="K15" s="42"/>
      <c r="L15" s="45" t="s">
        <v>11</v>
      </c>
    </row>
    <row r="16" spans="1:12" s="31" customFormat="1" ht="15" x14ac:dyDescent="0.25">
      <c r="A16" s="38"/>
      <c r="B16" s="40"/>
      <c r="C16" s="40"/>
      <c r="D16" s="43"/>
      <c r="E16" s="44"/>
      <c r="F16" s="44"/>
      <c r="G16" s="44"/>
      <c r="H16" s="44"/>
      <c r="I16" s="44"/>
      <c r="J16" s="44"/>
      <c r="K16" s="44"/>
      <c r="L16" s="45"/>
    </row>
    <row r="17" spans="1:12" s="31" customFormat="1" x14ac:dyDescent="0.25">
      <c r="A17" s="38"/>
      <c r="B17" s="40"/>
      <c r="C17" s="40"/>
      <c r="D17" s="46" t="s">
        <v>12</v>
      </c>
      <c r="E17" s="47"/>
      <c r="F17" s="47"/>
      <c r="G17" s="47"/>
      <c r="H17" s="46" t="s">
        <v>13</v>
      </c>
      <c r="I17" s="48"/>
      <c r="J17" s="49" t="s">
        <v>14</v>
      </c>
      <c r="K17" s="50"/>
      <c r="L17" s="45"/>
    </row>
    <row r="18" spans="1:12" s="31" customFormat="1" ht="31.5" x14ac:dyDescent="0.25">
      <c r="A18" s="39"/>
      <c r="B18" s="40"/>
      <c r="C18" s="40"/>
      <c r="D18" s="8" t="s">
        <v>15</v>
      </c>
      <c r="E18" s="8" t="s">
        <v>16</v>
      </c>
      <c r="F18" s="8" t="s">
        <v>17</v>
      </c>
      <c r="G18" s="8" t="s">
        <v>18</v>
      </c>
      <c r="H18" s="8" t="s">
        <v>19</v>
      </c>
      <c r="I18" s="8" t="s">
        <v>16</v>
      </c>
      <c r="J18" s="8" t="s">
        <v>17</v>
      </c>
      <c r="K18" s="8" t="s">
        <v>20</v>
      </c>
      <c r="L18" s="45"/>
    </row>
    <row r="19" spans="1:12" s="31" customFormat="1" x14ac:dyDescent="0.25">
      <c r="A19" s="9">
        <v>1</v>
      </c>
      <c r="B19" s="9">
        <v>2</v>
      </c>
      <c r="C19" s="9">
        <v>3</v>
      </c>
      <c r="D19" s="10" t="s">
        <v>21</v>
      </c>
      <c r="E19" s="10" t="s">
        <v>22</v>
      </c>
      <c r="F19" s="10" t="s">
        <v>23</v>
      </c>
      <c r="G19" s="10" t="s">
        <v>24</v>
      </c>
      <c r="H19" s="10" t="s">
        <v>125</v>
      </c>
      <c r="I19" s="10" t="s">
        <v>126</v>
      </c>
      <c r="J19" s="10" t="s">
        <v>127</v>
      </c>
      <c r="K19" s="10" t="s">
        <v>128</v>
      </c>
      <c r="L19" s="10" t="s">
        <v>25</v>
      </c>
    </row>
    <row r="20" spans="1:12" s="31" customFormat="1" ht="18.75" x14ac:dyDescent="0.25">
      <c r="A20" s="14" t="s">
        <v>137</v>
      </c>
      <c r="B20" s="15" t="s">
        <v>26</v>
      </c>
      <c r="C20" s="11" t="s">
        <v>27</v>
      </c>
      <c r="D20" s="12">
        <f t="shared" ref="D20:K20" si="0">D21+D39+D65+D100+D107+D115+D116</f>
        <v>0</v>
      </c>
      <c r="E20" s="12">
        <f t="shared" si="0"/>
        <v>5777.01</v>
      </c>
      <c r="F20" s="12">
        <f t="shared" si="0"/>
        <v>0</v>
      </c>
      <c r="G20" s="12">
        <f t="shared" si="0"/>
        <v>247.67</v>
      </c>
      <c r="H20" s="12">
        <f t="shared" si="0"/>
        <v>0</v>
      </c>
      <c r="I20" s="12">
        <f t="shared" si="0"/>
        <v>6999</v>
      </c>
      <c r="J20" s="12">
        <f t="shared" si="0"/>
        <v>0</v>
      </c>
      <c r="K20" s="12">
        <f t="shared" si="0"/>
        <v>0</v>
      </c>
      <c r="L20" s="26" t="s">
        <v>28</v>
      </c>
    </row>
    <row r="21" spans="1:12" s="31" customFormat="1" ht="31.5" x14ac:dyDescent="0.25">
      <c r="A21" s="18" t="s">
        <v>138</v>
      </c>
      <c r="B21" s="15" t="s">
        <v>29</v>
      </c>
      <c r="C21" s="13" t="s">
        <v>27</v>
      </c>
      <c r="D21" s="12">
        <f t="shared" ref="D21:K21" si="1">D22+D26+D29+D38</f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  <c r="J21" s="12">
        <f t="shared" si="1"/>
        <v>0</v>
      </c>
      <c r="K21" s="12">
        <f t="shared" si="1"/>
        <v>0</v>
      </c>
      <c r="L21" s="12" t="s">
        <v>28</v>
      </c>
    </row>
    <row r="22" spans="1:12" s="31" customFormat="1" ht="63" x14ac:dyDescent="0.25">
      <c r="A22" s="18" t="s">
        <v>21</v>
      </c>
      <c r="B22" s="15" t="s">
        <v>31</v>
      </c>
      <c r="C22" s="13" t="s">
        <v>27</v>
      </c>
      <c r="D22" s="12">
        <f t="shared" ref="D22:K22" si="2">SUM(D23,D24)</f>
        <v>0</v>
      </c>
      <c r="E22" s="12">
        <f t="shared" si="2"/>
        <v>0</v>
      </c>
      <c r="F22" s="12">
        <f t="shared" si="2"/>
        <v>0</v>
      </c>
      <c r="G22" s="12">
        <f t="shared" si="2"/>
        <v>0</v>
      </c>
      <c r="H22" s="12">
        <f t="shared" si="2"/>
        <v>0</v>
      </c>
      <c r="I22" s="12">
        <f t="shared" si="2"/>
        <v>0</v>
      </c>
      <c r="J22" s="12">
        <f t="shared" si="2"/>
        <v>0</v>
      </c>
      <c r="K22" s="12">
        <f t="shared" si="2"/>
        <v>0</v>
      </c>
      <c r="L22" s="12" t="s">
        <v>28</v>
      </c>
    </row>
    <row r="23" spans="1:12" s="31" customFormat="1" ht="18.75" x14ac:dyDescent="0.25">
      <c r="A23" s="18" t="s">
        <v>30</v>
      </c>
      <c r="B23" s="15" t="s">
        <v>278</v>
      </c>
      <c r="C23" s="13" t="s">
        <v>27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 t="s">
        <v>28</v>
      </c>
    </row>
    <row r="24" spans="1:12" s="31" customFormat="1" ht="18.75" x14ac:dyDescent="0.25">
      <c r="A24" s="18" t="s">
        <v>35</v>
      </c>
      <c r="B24" s="15" t="s">
        <v>279</v>
      </c>
      <c r="C24" s="13" t="s">
        <v>27</v>
      </c>
      <c r="D24" s="12">
        <f>D25</f>
        <v>0</v>
      </c>
      <c r="E24" s="12">
        <f t="shared" ref="E24:K24" si="3">E25</f>
        <v>0</v>
      </c>
      <c r="F24" s="12">
        <f t="shared" si="3"/>
        <v>0</v>
      </c>
      <c r="G24" s="12">
        <f t="shared" si="3"/>
        <v>0</v>
      </c>
      <c r="H24" s="12">
        <f t="shared" si="3"/>
        <v>0</v>
      </c>
      <c r="I24" s="12">
        <f t="shared" si="3"/>
        <v>0</v>
      </c>
      <c r="J24" s="12">
        <f t="shared" si="3"/>
        <v>0</v>
      </c>
      <c r="K24" s="12">
        <f t="shared" si="3"/>
        <v>0</v>
      </c>
      <c r="L24" s="12" t="s">
        <v>28</v>
      </c>
    </row>
    <row r="25" spans="1:12" s="31" customFormat="1" ht="31.5" x14ac:dyDescent="0.25">
      <c r="A25" s="18" t="s">
        <v>35</v>
      </c>
      <c r="B25" s="30" t="s">
        <v>157</v>
      </c>
      <c r="C25" s="35" t="s">
        <v>34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 t="s">
        <v>162</v>
      </c>
    </row>
    <row r="26" spans="1:12" s="31" customFormat="1" ht="47.25" x14ac:dyDescent="0.25">
      <c r="A26" s="18" t="s">
        <v>22</v>
      </c>
      <c r="B26" s="15" t="s">
        <v>36</v>
      </c>
      <c r="C26" s="13" t="s">
        <v>27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 t="s">
        <v>28</v>
      </c>
    </row>
    <row r="27" spans="1:12" s="31" customFormat="1" ht="31.5" x14ac:dyDescent="0.25">
      <c r="A27" s="18" t="s">
        <v>46</v>
      </c>
      <c r="B27" s="15" t="s">
        <v>37</v>
      </c>
      <c r="C27" s="13" t="s">
        <v>27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 t="s">
        <v>28</v>
      </c>
    </row>
    <row r="28" spans="1:12" s="31" customFormat="1" ht="31.5" x14ac:dyDescent="0.25">
      <c r="A28" s="18" t="s">
        <v>280</v>
      </c>
      <c r="B28" s="15" t="s">
        <v>37</v>
      </c>
      <c r="C28" s="13" t="s">
        <v>27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 t="s">
        <v>28</v>
      </c>
    </row>
    <row r="29" spans="1:12" s="31" customFormat="1" ht="31.5" x14ac:dyDescent="0.25">
      <c r="A29" s="18" t="s">
        <v>23</v>
      </c>
      <c r="B29" s="15" t="s">
        <v>38</v>
      </c>
      <c r="C29" s="13" t="s">
        <v>27</v>
      </c>
      <c r="D29" s="12">
        <f>D30+D31+D32+D33+D34</f>
        <v>0</v>
      </c>
      <c r="E29" s="12">
        <f t="shared" ref="E29:K29" si="4">E30+E31+E32+E33+E34</f>
        <v>0</v>
      </c>
      <c r="F29" s="12">
        <f t="shared" si="4"/>
        <v>0</v>
      </c>
      <c r="G29" s="12">
        <f t="shared" si="4"/>
        <v>0</v>
      </c>
      <c r="H29" s="12">
        <f t="shared" si="4"/>
        <v>0</v>
      </c>
      <c r="I29" s="12">
        <f t="shared" si="4"/>
        <v>0</v>
      </c>
      <c r="J29" s="12">
        <f t="shared" si="4"/>
        <v>0</v>
      </c>
      <c r="K29" s="12">
        <f t="shared" si="4"/>
        <v>0</v>
      </c>
      <c r="L29" s="12" t="s">
        <v>28</v>
      </c>
    </row>
    <row r="30" spans="1:12" s="31" customFormat="1" ht="63" x14ac:dyDescent="0.25">
      <c r="A30" s="18" t="s">
        <v>79</v>
      </c>
      <c r="B30" s="15" t="s">
        <v>39</v>
      </c>
      <c r="C30" s="13" t="s">
        <v>27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 t="s">
        <v>28</v>
      </c>
    </row>
    <row r="31" spans="1:12" s="31" customFormat="1" ht="63" x14ac:dyDescent="0.25">
      <c r="A31" s="18" t="s">
        <v>85</v>
      </c>
      <c r="B31" s="15" t="s">
        <v>40</v>
      </c>
      <c r="C31" s="13" t="s">
        <v>27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2" t="s">
        <v>28</v>
      </c>
    </row>
    <row r="32" spans="1:12" s="31" customFormat="1" ht="47.25" x14ac:dyDescent="0.25">
      <c r="A32" s="18" t="s">
        <v>87</v>
      </c>
      <c r="B32" s="15" t="s">
        <v>41</v>
      </c>
      <c r="C32" s="13" t="s">
        <v>27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 t="s">
        <v>28</v>
      </c>
    </row>
    <row r="33" spans="1:12" s="31" customFormat="1" ht="63" x14ac:dyDescent="0.25">
      <c r="A33" s="18" t="s">
        <v>89</v>
      </c>
      <c r="B33" s="15" t="s">
        <v>42</v>
      </c>
      <c r="C33" s="13" t="s">
        <v>27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 t="s">
        <v>28</v>
      </c>
    </row>
    <row r="34" spans="1:12" s="31" customFormat="1" ht="63" x14ac:dyDescent="0.25">
      <c r="A34" s="18" t="s">
        <v>139</v>
      </c>
      <c r="B34" s="15" t="s">
        <v>43</v>
      </c>
      <c r="C34" s="13" t="s">
        <v>27</v>
      </c>
      <c r="D34" s="12">
        <f>SUM(D35:D37)</f>
        <v>0</v>
      </c>
      <c r="E34" s="12">
        <f t="shared" ref="E34:K34" si="5">SUM(E35:E37)</f>
        <v>0</v>
      </c>
      <c r="F34" s="12">
        <f t="shared" si="5"/>
        <v>0</v>
      </c>
      <c r="G34" s="12">
        <f t="shared" si="5"/>
        <v>0</v>
      </c>
      <c r="H34" s="12">
        <f t="shared" si="5"/>
        <v>0</v>
      </c>
      <c r="I34" s="12">
        <f t="shared" si="5"/>
        <v>0</v>
      </c>
      <c r="J34" s="12">
        <f t="shared" si="5"/>
        <v>0</v>
      </c>
      <c r="K34" s="12">
        <f t="shared" si="5"/>
        <v>0</v>
      </c>
      <c r="L34" s="12" t="s">
        <v>28</v>
      </c>
    </row>
    <row r="35" spans="1:12" s="31" customFormat="1" ht="47.25" x14ac:dyDescent="0.25">
      <c r="A35" s="18" t="s">
        <v>139</v>
      </c>
      <c r="B35" s="30" t="s">
        <v>275</v>
      </c>
      <c r="C35" s="27" t="s">
        <v>225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 t="s">
        <v>162</v>
      </c>
    </row>
    <row r="36" spans="1:12" s="31" customFormat="1" ht="47.25" x14ac:dyDescent="0.25">
      <c r="A36" s="18" t="s">
        <v>139</v>
      </c>
      <c r="B36" s="30" t="s">
        <v>276</v>
      </c>
      <c r="C36" s="27" t="s">
        <v>226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 t="s">
        <v>162</v>
      </c>
    </row>
    <row r="37" spans="1:12" s="31" customFormat="1" ht="63" x14ac:dyDescent="0.25">
      <c r="A37" s="18" t="s">
        <v>139</v>
      </c>
      <c r="B37" s="30" t="s">
        <v>277</v>
      </c>
      <c r="C37" s="27" t="s">
        <v>227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 t="s">
        <v>162</v>
      </c>
    </row>
    <row r="38" spans="1:12" s="31" customFormat="1" ht="31.5" x14ac:dyDescent="0.25">
      <c r="A38" s="18" t="s">
        <v>24</v>
      </c>
      <c r="B38" s="15" t="s">
        <v>44</v>
      </c>
      <c r="C38" s="13" t="s">
        <v>27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 t="s">
        <v>28</v>
      </c>
    </row>
    <row r="39" spans="1:12" s="31" customFormat="1" ht="47.25" x14ac:dyDescent="0.25">
      <c r="A39" s="18" t="s">
        <v>140</v>
      </c>
      <c r="B39" s="15" t="s">
        <v>45</v>
      </c>
      <c r="C39" s="13" t="s">
        <v>27</v>
      </c>
      <c r="D39" s="12">
        <f t="shared" ref="D39:K39" si="6">D40+D54+D57+D60</f>
        <v>0</v>
      </c>
      <c r="E39" s="12">
        <f t="shared" si="6"/>
        <v>3278.01</v>
      </c>
      <c r="F39" s="12">
        <f t="shared" si="6"/>
        <v>0</v>
      </c>
      <c r="G39" s="12">
        <f t="shared" si="6"/>
        <v>247.67</v>
      </c>
      <c r="H39" s="12">
        <f t="shared" si="6"/>
        <v>0</v>
      </c>
      <c r="I39" s="12">
        <f t="shared" si="6"/>
        <v>0</v>
      </c>
      <c r="J39" s="12">
        <f t="shared" si="6"/>
        <v>0</v>
      </c>
      <c r="K39" s="12">
        <f t="shared" si="6"/>
        <v>0</v>
      </c>
      <c r="L39" s="12" t="s">
        <v>28</v>
      </c>
    </row>
    <row r="40" spans="1:12" s="31" customFormat="1" ht="31.5" x14ac:dyDescent="0.25">
      <c r="A40" s="18" t="s">
        <v>125</v>
      </c>
      <c r="B40" s="15" t="s">
        <v>47</v>
      </c>
      <c r="C40" s="13" t="s">
        <v>27</v>
      </c>
      <c r="D40" s="12">
        <f t="shared" ref="D40:K40" si="7">SUM(D41:D53)</f>
        <v>0</v>
      </c>
      <c r="E40" s="12">
        <f t="shared" si="7"/>
        <v>3278.01</v>
      </c>
      <c r="F40" s="12">
        <f t="shared" si="7"/>
        <v>0</v>
      </c>
      <c r="G40" s="12">
        <f t="shared" si="7"/>
        <v>247.67</v>
      </c>
      <c r="H40" s="12">
        <f t="shared" si="7"/>
        <v>0</v>
      </c>
      <c r="I40" s="12">
        <f t="shared" si="7"/>
        <v>0</v>
      </c>
      <c r="J40" s="12">
        <f t="shared" si="7"/>
        <v>0</v>
      </c>
      <c r="K40" s="12">
        <f t="shared" si="7"/>
        <v>0</v>
      </c>
      <c r="L40" s="12" t="s">
        <v>28</v>
      </c>
    </row>
    <row r="41" spans="1:12" s="31" customFormat="1" ht="18.75" x14ac:dyDescent="0.25">
      <c r="A41" s="18" t="s">
        <v>125</v>
      </c>
      <c r="B41" s="30" t="s">
        <v>48</v>
      </c>
      <c r="C41" s="35" t="s">
        <v>49</v>
      </c>
      <c r="D41" s="16">
        <v>0</v>
      </c>
      <c r="E41" s="16">
        <v>641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 t="s">
        <v>223</v>
      </c>
    </row>
    <row r="42" spans="1:12" s="31" customFormat="1" ht="18.75" x14ac:dyDescent="0.25">
      <c r="A42" s="18" t="s">
        <v>125</v>
      </c>
      <c r="B42" s="30" t="s">
        <v>50</v>
      </c>
      <c r="C42" s="35" t="s">
        <v>51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 t="s">
        <v>162</v>
      </c>
    </row>
    <row r="43" spans="1:12" s="31" customFormat="1" ht="18.75" x14ac:dyDescent="0.25">
      <c r="A43" s="18" t="s">
        <v>125</v>
      </c>
      <c r="B43" s="30" t="s">
        <v>52</v>
      </c>
      <c r="C43" s="35" t="s">
        <v>53</v>
      </c>
      <c r="D43" s="16">
        <v>0</v>
      </c>
      <c r="E43" s="16">
        <v>1338.38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 t="s">
        <v>223</v>
      </c>
    </row>
    <row r="44" spans="1:12" s="31" customFormat="1" ht="18.75" x14ac:dyDescent="0.25">
      <c r="A44" s="18" t="s">
        <v>125</v>
      </c>
      <c r="B44" s="30" t="s">
        <v>54</v>
      </c>
      <c r="C44" s="35" t="s">
        <v>55</v>
      </c>
      <c r="D44" s="16">
        <v>0</v>
      </c>
      <c r="E44" s="16">
        <v>1298.6300000000001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 t="s">
        <v>223</v>
      </c>
    </row>
    <row r="45" spans="1:12" s="31" customFormat="1" ht="18.75" x14ac:dyDescent="0.25">
      <c r="A45" s="18" t="s">
        <v>125</v>
      </c>
      <c r="B45" s="30" t="s">
        <v>56</v>
      </c>
      <c r="C45" s="35" t="s">
        <v>57</v>
      </c>
      <c r="D45" s="16">
        <v>0</v>
      </c>
      <c r="E45" s="16">
        <v>0</v>
      </c>
      <c r="F45" s="16">
        <v>0</v>
      </c>
      <c r="G45" s="16">
        <v>88</v>
      </c>
      <c r="H45" s="16">
        <v>0</v>
      </c>
      <c r="I45" s="16">
        <v>0</v>
      </c>
      <c r="J45" s="16">
        <v>0</v>
      </c>
      <c r="K45" s="16">
        <v>0</v>
      </c>
      <c r="L45" s="16" t="s">
        <v>223</v>
      </c>
    </row>
    <row r="46" spans="1:12" s="31" customFormat="1" ht="18.75" x14ac:dyDescent="0.25">
      <c r="A46" s="18" t="s">
        <v>125</v>
      </c>
      <c r="B46" s="30" t="s">
        <v>58</v>
      </c>
      <c r="C46" s="35" t="s">
        <v>59</v>
      </c>
      <c r="D46" s="16">
        <v>0</v>
      </c>
      <c r="E46" s="16">
        <v>0</v>
      </c>
      <c r="F46" s="16">
        <v>0</v>
      </c>
      <c r="G46" s="16">
        <v>159.66999999999999</v>
      </c>
      <c r="H46" s="16">
        <v>0</v>
      </c>
      <c r="I46" s="16">
        <v>0</v>
      </c>
      <c r="J46" s="16">
        <v>0</v>
      </c>
      <c r="K46" s="16">
        <v>0</v>
      </c>
      <c r="L46" s="16" t="s">
        <v>223</v>
      </c>
    </row>
    <row r="47" spans="1:12" s="31" customFormat="1" ht="18.75" x14ac:dyDescent="0.25">
      <c r="A47" s="18" t="s">
        <v>125</v>
      </c>
      <c r="B47" s="30" t="s">
        <v>60</v>
      </c>
      <c r="C47" s="27" t="s">
        <v>136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 t="s">
        <v>162</v>
      </c>
    </row>
    <row r="48" spans="1:12" s="31" customFormat="1" ht="18.75" x14ac:dyDescent="0.25">
      <c r="A48" s="18" t="s">
        <v>125</v>
      </c>
      <c r="B48" s="30" t="s">
        <v>61</v>
      </c>
      <c r="C48" s="27" t="s">
        <v>62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 t="s">
        <v>162</v>
      </c>
    </row>
    <row r="49" spans="1:12" s="31" customFormat="1" ht="18.75" x14ac:dyDescent="0.25">
      <c r="A49" s="18" t="s">
        <v>125</v>
      </c>
      <c r="B49" s="30" t="s">
        <v>63</v>
      </c>
      <c r="C49" s="27" t="s">
        <v>64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 t="s">
        <v>162</v>
      </c>
    </row>
    <row r="50" spans="1:12" s="31" customFormat="1" ht="31.5" x14ac:dyDescent="0.25">
      <c r="A50" s="18" t="s">
        <v>125</v>
      </c>
      <c r="B50" s="30" t="s">
        <v>235</v>
      </c>
      <c r="C50" s="27" t="s">
        <v>236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 t="s">
        <v>162</v>
      </c>
    </row>
    <row r="51" spans="1:12" s="31" customFormat="1" ht="18.75" x14ac:dyDescent="0.25">
      <c r="A51" s="18" t="s">
        <v>125</v>
      </c>
      <c r="B51" s="30" t="s">
        <v>237</v>
      </c>
      <c r="C51" s="27" t="s">
        <v>238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 t="s">
        <v>162</v>
      </c>
    </row>
    <row r="52" spans="1:12" s="31" customFormat="1" ht="18.75" x14ac:dyDescent="0.25">
      <c r="A52" s="18" t="s">
        <v>125</v>
      </c>
      <c r="B52" s="30" t="s">
        <v>239</v>
      </c>
      <c r="C52" s="27" t="s">
        <v>240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 t="s">
        <v>162</v>
      </c>
    </row>
    <row r="53" spans="1:12" s="31" customFormat="1" ht="31.5" x14ac:dyDescent="0.25">
      <c r="A53" s="18" t="s">
        <v>125</v>
      </c>
      <c r="B53" s="30" t="s">
        <v>65</v>
      </c>
      <c r="C53" s="35" t="s">
        <v>66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 t="s">
        <v>162</v>
      </c>
    </row>
    <row r="54" spans="1:12" s="31" customFormat="1" ht="18.75" x14ac:dyDescent="0.25">
      <c r="A54" s="18" t="s">
        <v>126</v>
      </c>
      <c r="B54" s="15" t="s">
        <v>67</v>
      </c>
      <c r="C54" s="13" t="s">
        <v>27</v>
      </c>
      <c r="D54" s="12">
        <f>SUM(D55:D56)</f>
        <v>0</v>
      </c>
      <c r="E54" s="12">
        <f t="shared" ref="E54:K54" si="8">SUM(E55:E56)</f>
        <v>0</v>
      </c>
      <c r="F54" s="12">
        <f t="shared" si="8"/>
        <v>0</v>
      </c>
      <c r="G54" s="12">
        <f t="shared" si="8"/>
        <v>0</v>
      </c>
      <c r="H54" s="12">
        <f t="shared" si="8"/>
        <v>0</v>
      </c>
      <c r="I54" s="12">
        <f t="shared" si="8"/>
        <v>0</v>
      </c>
      <c r="J54" s="12">
        <f t="shared" si="8"/>
        <v>0</v>
      </c>
      <c r="K54" s="12">
        <f t="shared" si="8"/>
        <v>0</v>
      </c>
      <c r="L54" s="12" t="s">
        <v>28</v>
      </c>
    </row>
    <row r="55" spans="1:12" s="31" customFormat="1" ht="18.75" x14ac:dyDescent="0.25">
      <c r="A55" s="18" t="s">
        <v>126</v>
      </c>
      <c r="B55" s="30" t="s">
        <v>68</v>
      </c>
      <c r="C55" s="35" t="s">
        <v>69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 t="s">
        <v>162</v>
      </c>
    </row>
    <row r="56" spans="1:12" s="31" customFormat="1" ht="31.5" x14ac:dyDescent="0.25">
      <c r="A56" s="18" t="s">
        <v>126</v>
      </c>
      <c r="B56" s="30" t="s">
        <v>131</v>
      </c>
      <c r="C56" s="35" t="s">
        <v>132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 t="s">
        <v>162</v>
      </c>
    </row>
    <row r="57" spans="1:12" s="31" customFormat="1" ht="18.75" x14ac:dyDescent="0.25">
      <c r="A57" s="18" t="s">
        <v>141</v>
      </c>
      <c r="B57" s="15" t="s">
        <v>70</v>
      </c>
      <c r="C57" s="13" t="s">
        <v>27</v>
      </c>
      <c r="D57" s="12">
        <f t="shared" ref="D57:K57" si="9">SUM(D58:D58)</f>
        <v>0</v>
      </c>
      <c r="E57" s="12">
        <f t="shared" si="9"/>
        <v>0</v>
      </c>
      <c r="F57" s="12">
        <f t="shared" si="9"/>
        <v>0</v>
      </c>
      <c r="G57" s="12">
        <f t="shared" si="9"/>
        <v>0</v>
      </c>
      <c r="H57" s="12">
        <f t="shared" si="9"/>
        <v>0</v>
      </c>
      <c r="I57" s="12">
        <f t="shared" si="9"/>
        <v>0</v>
      </c>
      <c r="J57" s="12">
        <f t="shared" si="9"/>
        <v>0</v>
      </c>
      <c r="K57" s="12">
        <f t="shared" si="9"/>
        <v>0</v>
      </c>
      <c r="L57" s="12" t="s">
        <v>28</v>
      </c>
    </row>
    <row r="58" spans="1:12" s="31" customFormat="1" ht="18.75" x14ac:dyDescent="0.25">
      <c r="A58" s="18" t="s">
        <v>141</v>
      </c>
      <c r="B58" s="30" t="s">
        <v>71</v>
      </c>
      <c r="C58" s="35" t="s">
        <v>72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 t="s">
        <v>162</v>
      </c>
    </row>
    <row r="59" spans="1:12" s="31" customFormat="1" ht="18.75" x14ac:dyDescent="0.25">
      <c r="A59" s="18" t="s">
        <v>141</v>
      </c>
      <c r="B59" s="30" t="s">
        <v>241</v>
      </c>
      <c r="C59" s="35" t="s">
        <v>242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 t="s">
        <v>162</v>
      </c>
    </row>
    <row r="60" spans="1:12" s="31" customFormat="1" ht="31.5" x14ac:dyDescent="0.25">
      <c r="A60" s="18" t="s">
        <v>142</v>
      </c>
      <c r="B60" s="15" t="s">
        <v>73</v>
      </c>
      <c r="C60" s="13" t="s">
        <v>27</v>
      </c>
      <c r="D60" s="12">
        <f t="shared" ref="D60:K60" si="10">SUM(D61:D64)</f>
        <v>0</v>
      </c>
      <c r="E60" s="12">
        <f t="shared" si="10"/>
        <v>0</v>
      </c>
      <c r="F60" s="12">
        <f t="shared" si="10"/>
        <v>0</v>
      </c>
      <c r="G60" s="12">
        <f t="shared" si="10"/>
        <v>0</v>
      </c>
      <c r="H60" s="12">
        <f t="shared" si="10"/>
        <v>0</v>
      </c>
      <c r="I60" s="12">
        <f t="shared" si="10"/>
        <v>0</v>
      </c>
      <c r="J60" s="12">
        <f t="shared" si="10"/>
        <v>0</v>
      </c>
      <c r="K60" s="12">
        <f t="shared" si="10"/>
        <v>0</v>
      </c>
      <c r="L60" s="12" t="s">
        <v>28</v>
      </c>
    </row>
    <row r="61" spans="1:12" s="31" customFormat="1" ht="31.5" x14ac:dyDescent="0.25">
      <c r="A61" s="18" t="s">
        <v>142</v>
      </c>
      <c r="B61" s="30" t="s">
        <v>74</v>
      </c>
      <c r="C61" s="35" t="s">
        <v>75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 t="s">
        <v>162</v>
      </c>
    </row>
    <row r="62" spans="1:12" s="31" customFormat="1" ht="18.75" x14ac:dyDescent="0.25">
      <c r="A62" s="18" t="s">
        <v>142</v>
      </c>
      <c r="B62" s="30" t="s">
        <v>96</v>
      </c>
      <c r="C62" s="35" t="s">
        <v>97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 t="s">
        <v>162</v>
      </c>
    </row>
    <row r="63" spans="1:12" s="31" customFormat="1" ht="18.75" x14ac:dyDescent="0.25">
      <c r="A63" s="18" t="s">
        <v>142</v>
      </c>
      <c r="B63" s="30" t="s">
        <v>243</v>
      </c>
      <c r="C63" s="35" t="s">
        <v>244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 t="s">
        <v>162</v>
      </c>
    </row>
    <row r="64" spans="1:12" s="31" customFormat="1" ht="31.5" x14ac:dyDescent="0.25">
      <c r="A64" s="18" t="s">
        <v>142</v>
      </c>
      <c r="B64" s="30" t="s">
        <v>76</v>
      </c>
      <c r="C64" s="35" t="s">
        <v>77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 t="s">
        <v>162</v>
      </c>
    </row>
    <row r="65" spans="1:12" s="31" customFormat="1" ht="18.75" x14ac:dyDescent="0.25">
      <c r="A65" s="18" t="s">
        <v>143</v>
      </c>
      <c r="B65" s="15" t="s">
        <v>78</v>
      </c>
      <c r="C65" s="13" t="s">
        <v>27</v>
      </c>
      <c r="D65" s="12">
        <f t="shared" ref="D65:K65" si="11">D66+D75+D72+D73</f>
        <v>0</v>
      </c>
      <c r="E65" s="12">
        <f t="shared" si="11"/>
        <v>2499</v>
      </c>
      <c r="F65" s="12">
        <f t="shared" si="11"/>
        <v>0</v>
      </c>
      <c r="G65" s="12">
        <f t="shared" si="11"/>
        <v>0</v>
      </c>
      <c r="H65" s="12">
        <f t="shared" si="11"/>
        <v>0</v>
      </c>
      <c r="I65" s="12">
        <f t="shared" si="11"/>
        <v>6999</v>
      </c>
      <c r="J65" s="12">
        <f t="shared" si="11"/>
        <v>0</v>
      </c>
      <c r="K65" s="12">
        <f t="shared" si="11"/>
        <v>0</v>
      </c>
      <c r="L65" s="12" t="s">
        <v>28</v>
      </c>
    </row>
    <row r="66" spans="1:12" s="31" customFormat="1" ht="31.5" x14ac:dyDescent="0.25">
      <c r="A66" s="18" t="s">
        <v>127</v>
      </c>
      <c r="B66" s="15" t="s">
        <v>80</v>
      </c>
      <c r="C66" s="13" t="s">
        <v>27</v>
      </c>
      <c r="D66" s="12">
        <f t="shared" ref="D66:K66" si="12">SUM(D67:D71)</f>
        <v>0</v>
      </c>
      <c r="E66" s="12">
        <f t="shared" si="12"/>
        <v>2499</v>
      </c>
      <c r="F66" s="12">
        <f t="shared" si="12"/>
        <v>0</v>
      </c>
      <c r="G66" s="12">
        <f t="shared" si="12"/>
        <v>0</v>
      </c>
      <c r="H66" s="12">
        <f t="shared" si="12"/>
        <v>0</v>
      </c>
      <c r="I66" s="12">
        <f t="shared" si="12"/>
        <v>6999</v>
      </c>
      <c r="J66" s="12">
        <f t="shared" si="12"/>
        <v>0</v>
      </c>
      <c r="K66" s="12">
        <f t="shared" si="12"/>
        <v>0</v>
      </c>
      <c r="L66" s="12" t="s">
        <v>28</v>
      </c>
    </row>
    <row r="67" spans="1:12" s="31" customFormat="1" ht="31.5" x14ac:dyDescent="0.25">
      <c r="A67" s="18" t="s">
        <v>127</v>
      </c>
      <c r="B67" s="30" t="s">
        <v>81</v>
      </c>
      <c r="C67" s="35" t="s">
        <v>82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 t="s">
        <v>162</v>
      </c>
    </row>
    <row r="68" spans="1:12" s="31" customFormat="1" ht="31.5" x14ac:dyDescent="0.25">
      <c r="A68" s="18" t="s">
        <v>127</v>
      </c>
      <c r="B68" s="30" t="s">
        <v>129</v>
      </c>
      <c r="C68" s="35" t="s">
        <v>83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 t="s">
        <v>162</v>
      </c>
    </row>
    <row r="69" spans="1:12" s="31" customFormat="1" ht="18.75" x14ac:dyDescent="0.25">
      <c r="A69" s="18" t="s">
        <v>127</v>
      </c>
      <c r="B69" s="30" t="s">
        <v>245</v>
      </c>
      <c r="C69" s="35" t="s">
        <v>246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 t="s">
        <v>162</v>
      </c>
    </row>
    <row r="70" spans="1:12" s="31" customFormat="1" ht="47.25" x14ac:dyDescent="0.25">
      <c r="A70" s="18" t="s">
        <v>127</v>
      </c>
      <c r="B70" s="30" t="s">
        <v>247</v>
      </c>
      <c r="C70" s="35" t="s">
        <v>248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 t="s">
        <v>162</v>
      </c>
    </row>
    <row r="71" spans="1:12" s="31" customFormat="1" ht="31.5" x14ac:dyDescent="0.25">
      <c r="A71" s="18" t="s">
        <v>127</v>
      </c>
      <c r="B71" s="30" t="s">
        <v>130</v>
      </c>
      <c r="C71" s="35" t="s">
        <v>84</v>
      </c>
      <c r="D71" s="16">
        <v>0</v>
      </c>
      <c r="E71" s="16">
        <f>833*3</f>
        <v>2499</v>
      </c>
      <c r="F71" s="16">
        <v>0</v>
      </c>
      <c r="G71" s="16">
        <v>0</v>
      </c>
      <c r="H71" s="16">
        <v>0</v>
      </c>
      <c r="I71" s="16">
        <v>6999</v>
      </c>
      <c r="J71" s="16">
        <v>0</v>
      </c>
      <c r="K71" s="16">
        <v>0</v>
      </c>
      <c r="L71" s="16" t="s">
        <v>223</v>
      </c>
    </row>
    <row r="72" spans="1:12" s="31" customFormat="1" ht="31.5" x14ac:dyDescent="0.25">
      <c r="A72" s="14" t="s">
        <v>128</v>
      </c>
      <c r="B72" s="15" t="s">
        <v>86</v>
      </c>
      <c r="C72" s="13" t="s">
        <v>27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 t="s">
        <v>28</v>
      </c>
    </row>
    <row r="73" spans="1:12" s="31" customFormat="1" ht="31.5" x14ac:dyDescent="0.25">
      <c r="A73" s="18" t="s">
        <v>144</v>
      </c>
      <c r="B73" s="15" t="s">
        <v>88</v>
      </c>
      <c r="C73" s="13" t="s">
        <v>27</v>
      </c>
      <c r="D73" s="12">
        <f>D74</f>
        <v>0</v>
      </c>
      <c r="E73" s="12">
        <f t="shared" ref="E73:K73" si="13">E74</f>
        <v>0</v>
      </c>
      <c r="F73" s="12">
        <f t="shared" si="13"/>
        <v>0</v>
      </c>
      <c r="G73" s="12">
        <f t="shared" si="13"/>
        <v>0</v>
      </c>
      <c r="H73" s="12">
        <f t="shared" si="13"/>
        <v>0</v>
      </c>
      <c r="I73" s="12">
        <f t="shared" si="13"/>
        <v>0</v>
      </c>
      <c r="J73" s="12">
        <f t="shared" si="13"/>
        <v>0</v>
      </c>
      <c r="K73" s="12">
        <f t="shared" si="13"/>
        <v>0</v>
      </c>
      <c r="L73" s="12" t="s">
        <v>28</v>
      </c>
    </row>
    <row r="74" spans="1:12" s="31" customFormat="1" ht="18.75" x14ac:dyDescent="0.25">
      <c r="A74" s="18" t="s">
        <v>144</v>
      </c>
      <c r="B74" s="30" t="s">
        <v>167</v>
      </c>
      <c r="C74" s="35" t="s">
        <v>192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 t="s">
        <v>162</v>
      </c>
    </row>
    <row r="75" spans="1:12" s="31" customFormat="1" ht="31.5" x14ac:dyDescent="0.25">
      <c r="A75" s="18" t="s">
        <v>145</v>
      </c>
      <c r="B75" s="15" t="s">
        <v>90</v>
      </c>
      <c r="C75" s="13" t="s">
        <v>27</v>
      </c>
      <c r="D75" s="12">
        <f t="shared" ref="D75:K75" si="14">SUM(D76:D99)</f>
        <v>0</v>
      </c>
      <c r="E75" s="12">
        <f t="shared" si="14"/>
        <v>0</v>
      </c>
      <c r="F75" s="12">
        <f t="shared" si="14"/>
        <v>0</v>
      </c>
      <c r="G75" s="12">
        <f t="shared" si="14"/>
        <v>0</v>
      </c>
      <c r="H75" s="12">
        <f t="shared" si="14"/>
        <v>0</v>
      </c>
      <c r="I75" s="12">
        <f t="shared" si="14"/>
        <v>0</v>
      </c>
      <c r="J75" s="12">
        <f t="shared" si="14"/>
        <v>0</v>
      </c>
      <c r="K75" s="12">
        <f t="shared" si="14"/>
        <v>0</v>
      </c>
      <c r="L75" s="12" t="s">
        <v>28</v>
      </c>
    </row>
    <row r="76" spans="1:12" s="31" customFormat="1" ht="31.5" x14ac:dyDescent="0.25">
      <c r="A76" s="18" t="s">
        <v>145</v>
      </c>
      <c r="B76" s="30" t="s">
        <v>133</v>
      </c>
      <c r="C76" s="35" t="s">
        <v>91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 t="s">
        <v>162</v>
      </c>
    </row>
    <row r="77" spans="1:12" s="31" customFormat="1" ht="31.5" x14ac:dyDescent="0.25">
      <c r="A77" s="18" t="s">
        <v>145</v>
      </c>
      <c r="B77" s="30" t="s">
        <v>134</v>
      </c>
      <c r="C77" s="35" t="s">
        <v>92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 t="s">
        <v>162</v>
      </c>
    </row>
    <row r="78" spans="1:12" s="31" customFormat="1" ht="31.5" x14ac:dyDescent="0.25">
      <c r="A78" s="18" t="s">
        <v>145</v>
      </c>
      <c r="B78" s="30" t="s">
        <v>135</v>
      </c>
      <c r="C78" s="35" t="s">
        <v>93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 t="s">
        <v>162</v>
      </c>
    </row>
    <row r="79" spans="1:12" s="31" customFormat="1" ht="18.75" x14ac:dyDescent="0.25">
      <c r="A79" s="18" t="s">
        <v>145</v>
      </c>
      <c r="B79" s="30" t="s">
        <v>94</v>
      </c>
      <c r="C79" s="35" t="s">
        <v>95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 t="s">
        <v>162</v>
      </c>
    </row>
    <row r="80" spans="1:12" s="31" customFormat="1" ht="31.5" x14ac:dyDescent="0.25">
      <c r="A80" s="18" t="s">
        <v>145</v>
      </c>
      <c r="B80" s="30" t="s">
        <v>98</v>
      </c>
      <c r="C80" s="35" t="s">
        <v>99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 t="s">
        <v>162</v>
      </c>
    </row>
    <row r="81" spans="1:12" s="31" customFormat="1" ht="31.5" x14ac:dyDescent="0.25">
      <c r="A81" s="18" t="s">
        <v>145</v>
      </c>
      <c r="B81" s="30" t="s">
        <v>100</v>
      </c>
      <c r="C81" s="35" t="s">
        <v>101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 t="s">
        <v>162</v>
      </c>
    </row>
    <row r="82" spans="1:12" s="31" customFormat="1" ht="18.75" x14ac:dyDescent="0.25">
      <c r="A82" s="18" t="s">
        <v>145</v>
      </c>
      <c r="B82" s="30" t="s">
        <v>158</v>
      </c>
      <c r="C82" s="35" t="s">
        <v>102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 t="s">
        <v>162</v>
      </c>
    </row>
    <row r="83" spans="1:12" s="31" customFormat="1" ht="18.75" x14ac:dyDescent="0.25">
      <c r="A83" s="18" t="s">
        <v>145</v>
      </c>
      <c r="B83" s="30" t="s">
        <v>159</v>
      </c>
      <c r="C83" s="35" t="s">
        <v>103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 t="s">
        <v>162</v>
      </c>
    </row>
    <row r="84" spans="1:12" s="31" customFormat="1" ht="47.25" x14ac:dyDescent="0.25">
      <c r="A84" s="18" t="s">
        <v>145</v>
      </c>
      <c r="B84" s="30" t="s">
        <v>32</v>
      </c>
      <c r="C84" s="35" t="s">
        <v>33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 t="s">
        <v>162</v>
      </c>
    </row>
    <row r="85" spans="1:12" s="31" customFormat="1" ht="31.5" x14ac:dyDescent="0.25">
      <c r="A85" s="18" t="s">
        <v>145</v>
      </c>
      <c r="B85" s="30" t="s">
        <v>230</v>
      </c>
      <c r="C85" s="32" t="s">
        <v>231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 t="s">
        <v>162</v>
      </c>
    </row>
    <row r="86" spans="1:12" s="31" customFormat="1" ht="31.5" x14ac:dyDescent="0.25">
      <c r="A86" s="18" t="s">
        <v>145</v>
      </c>
      <c r="B86" s="30" t="s">
        <v>232</v>
      </c>
      <c r="C86" s="32" t="s">
        <v>233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 t="s">
        <v>162</v>
      </c>
    </row>
    <row r="87" spans="1:12" s="31" customFormat="1" ht="47.25" x14ac:dyDescent="0.25">
      <c r="A87" s="18" t="s">
        <v>145</v>
      </c>
      <c r="B87" s="30" t="s">
        <v>249</v>
      </c>
      <c r="C87" s="32" t="s">
        <v>250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 t="s">
        <v>162</v>
      </c>
    </row>
    <row r="88" spans="1:12" s="31" customFormat="1" ht="18.75" x14ac:dyDescent="0.25">
      <c r="A88" s="18" t="s">
        <v>145</v>
      </c>
      <c r="B88" s="30" t="s">
        <v>251</v>
      </c>
      <c r="C88" s="32" t="s">
        <v>252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 t="s">
        <v>162</v>
      </c>
    </row>
    <row r="89" spans="1:12" s="31" customFormat="1" ht="31.5" x14ac:dyDescent="0.25">
      <c r="A89" s="18" t="s">
        <v>145</v>
      </c>
      <c r="B89" s="30" t="s">
        <v>253</v>
      </c>
      <c r="C89" s="32" t="s">
        <v>254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 t="s">
        <v>162</v>
      </c>
    </row>
    <row r="90" spans="1:12" s="31" customFormat="1" ht="18.75" x14ac:dyDescent="0.25">
      <c r="A90" s="18" t="s">
        <v>145</v>
      </c>
      <c r="B90" s="30" t="s">
        <v>255</v>
      </c>
      <c r="C90" s="32" t="s">
        <v>256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 t="s">
        <v>162</v>
      </c>
    </row>
    <row r="91" spans="1:12" s="31" customFormat="1" ht="18.75" x14ac:dyDescent="0.25">
      <c r="A91" s="18" t="s">
        <v>145</v>
      </c>
      <c r="B91" s="30" t="s">
        <v>257</v>
      </c>
      <c r="C91" s="32" t="s">
        <v>258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 t="s">
        <v>162</v>
      </c>
    </row>
    <row r="92" spans="1:12" s="31" customFormat="1" ht="31.5" x14ac:dyDescent="0.25">
      <c r="A92" s="18" t="s">
        <v>145</v>
      </c>
      <c r="B92" s="30" t="s">
        <v>163</v>
      </c>
      <c r="C92" s="35" t="s">
        <v>193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 t="s">
        <v>162</v>
      </c>
    </row>
    <row r="93" spans="1:12" s="31" customFormat="1" ht="18.75" x14ac:dyDescent="0.25">
      <c r="A93" s="18" t="s">
        <v>145</v>
      </c>
      <c r="B93" s="30" t="s">
        <v>164</v>
      </c>
      <c r="C93" s="35" t="s">
        <v>194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 t="s">
        <v>162</v>
      </c>
    </row>
    <row r="94" spans="1:12" s="31" customFormat="1" ht="31.5" x14ac:dyDescent="0.25">
      <c r="A94" s="18" t="s">
        <v>145</v>
      </c>
      <c r="B94" s="30" t="s">
        <v>195</v>
      </c>
      <c r="C94" s="35" t="s">
        <v>196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 t="s">
        <v>162</v>
      </c>
    </row>
    <row r="95" spans="1:12" s="31" customFormat="1" ht="31.5" x14ac:dyDescent="0.25">
      <c r="A95" s="18" t="s">
        <v>145</v>
      </c>
      <c r="B95" s="30" t="s">
        <v>165</v>
      </c>
      <c r="C95" s="35" t="s">
        <v>197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 t="s">
        <v>162</v>
      </c>
    </row>
    <row r="96" spans="1:12" s="31" customFormat="1" ht="31.5" x14ac:dyDescent="0.25">
      <c r="A96" s="18" t="s">
        <v>145</v>
      </c>
      <c r="B96" s="30" t="s">
        <v>166</v>
      </c>
      <c r="C96" s="35" t="s">
        <v>198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 t="s">
        <v>162</v>
      </c>
    </row>
    <row r="97" spans="1:12" s="31" customFormat="1" ht="18.75" x14ac:dyDescent="0.25">
      <c r="A97" s="18" t="s">
        <v>145</v>
      </c>
      <c r="B97" s="30" t="s">
        <v>199</v>
      </c>
      <c r="C97" s="35" t="s">
        <v>200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 t="s">
        <v>162</v>
      </c>
    </row>
    <row r="98" spans="1:12" s="31" customFormat="1" ht="18.75" x14ac:dyDescent="0.25">
      <c r="A98" s="18" t="s">
        <v>145</v>
      </c>
      <c r="B98" s="30" t="s">
        <v>168</v>
      </c>
      <c r="C98" s="35" t="s">
        <v>201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 t="s">
        <v>162</v>
      </c>
    </row>
    <row r="99" spans="1:12" s="31" customFormat="1" ht="47.25" x14ac:dyDescent="0.25">
      <c r="A99" s="18" t="s">
        <v>145</v>
      </c>
      <c r="B99" s="30" t="s">
        <v>169</v>
      </c>
      <c r="C99" s="35" t="s">
        <v>202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 t="s">
        <v>162</v>
      </c>
    </row>
    <row r="100" spans="1:12" s="31" customFormat="1" ht="31.5" x14ac:dyDescent="0.25">
      <c r="A100" s="18" t="s">
        <v>146</v>
      </c>
      <c r="B100" s="21" t="s">
        <v>284</v>
      </c>
      <c r="C100" s="13" t="s">
        <v>27</v>
      </c>
      <c r="D100" s="12">
        <f>D101</f>
        <v>0</v>
      </c>
      <c r="E100" s="12">
        <f t="shared" ref="E100:K100" si="15">E101</f>
        <v>0</v>
      </c>
      <c r="F100" s="12">
        <f t="shared" si="15"/>
        <v>0</v>
      </c>
      <c r="G100" s="12">
        <f t="shared" si="15"/>
        <v>0</v>
      </c>
      <c r="H100" s="12">
        <f t="shared" si="15"/>
        <v>0</v>
      </c>
      <c r="I100" s="12">
        <f t="shared" si="15"/>
        <v>0</v>
      </c>
      <c r="J100" s="12">
        <f t="shared" si="15"/>
        <v>0</v>
      </c>
      <c r="K100" s="12">
        <f t="shared" si="15"/>
        <v>0</v>
      </c>
      <c r="L100" s="12" t="s">
        <v>28</v>
      </c>
    </row>
    <row r="101" spans="1:12" s="31" customFormat="1" ht="18.75" x14ac:dyDescent="0.25">
      <c r="A101" s="28" t="s">
        <v>147</v>
      </c>
      <c r="B101" s="15" t="s">
        <v>104</v>
      </c>
      <c r="C101" s="19" t="s">
        <v>27</v>
      </c>
      <c r="D101" s="12">
        <f t="shared" ref="D101:K101" si="16">D102+D103</f>
        <v>0</v>
      </c>
      <c r="E101" s="12">
        <f t="shared" si="16"/>
        <v>0</v>
      </c>
      <c r="F101" s="12">
        <f t="shared" si="16"/>
        <v>0</v>
      </c>
      <c r="G101" s="12">
        <f t="shared" si="16"/>
        <v>0</v>
      </c>
      <c r="H101" s="12">
        <f t="shared" si="16"/>
        <v>0</v>
      </c>
      <c r="I101" s="12">
        <f t="shared" si="16"/>
        <v>0</v>
      </c>
      <c r="J101" s="12">
        <f t="shared" si="16"/>
        <v>0</v>
      </c>
      <c r="K101" s="12">
        <f t="shared" si="16"/>
        <v>0</v>
      </c>
      <c r="L101" s="12" t="s">
        <v>28</v>
      </c>
    </row>
    <row r="102" spans="1:12" s="31" customFormat="1" ht="47.25" x14ac:dyDescent="0.25">
      <c r="A102" s="29" t="s">
        <v>148</v>
      </c>
      <c r="B102" s="15" t="s">
        <v>105</v>
      </c>
      <c r="C102" s="19" t="s">
        <v>27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 t="s">
        <v>28</v>
      </c>
    </row>
    <row r="103" spans="1:12" s="31" customFormat="1" ht="31.5" x14ac:dyDescent="0.25">
      <c r="A103" s="29" t="s">
        <v>149</v>
      </c>
      <c r="B103" s="15" t="s">
        <v>106</v>
      </c>
      <c r="C103" s="19" t="s">
        <v>27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 t="s">
        <v>28</v>
      </c>
    </row>
    <row r="104" spans="1:12" s="31" customFormat="1" ht="18.75" x14ac:dyDescent="0.25">
      <c r="A104" s="33" t="s">
        <v>281</v>
      </c>
      <c r="B104" s="15" t="s">
        <v>104</v>
      </c>
      <c r="C104" s="19" t="s">
        <v>27</v>
      </c>
      <c r="D104" s="12">
        <f t="shared" ref="D104:K104" si="17">D105+D106</f>
        <v>0</v>
      </c>
      <c r="E104" s="12">
        <f t="shared" si="17"/>
        <v>0</v>
      </c>
      <c r="F104" s="12">
        <f t="shared" si="17"/>
        <v>0</v>
      </c>
      <c r="G104" s="12">
        <f t="shared" si="17"/>
        <v>0</v>
      </c>
      <c r="H104" s="12">
        <f t="shared" si="17"/>
        <v>0</v>
      </c>
      <c r="I104" s="12">
        <f t="shared" si="17"/>
        <v>0</v>
      </c>
      <c r="J104" s="12">
        <f t="shared" si="17"/>
        <v>0</v>
      </c>
      <c r="K104" s="12">
        <f t="shared" si="17"/>
        <v>0</v>
      </c>
      <c r="L104" s="12" t="s">
        <v>28</v>
      </c>
    </row>
    <row r="105" spans="1:12" s="31" customFormat="1" ht="47.25" x14ac:dyDescent="0.25">
      <c r="A105" s="34" t="s">
        <v>282</v>
      </c>
      <c r="B105" s="15" t="s">
        <v>105</v>
      </c>
      <c r="C105" s="19" t="s">
        <v>27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 t="s">
        <v>28</v>
      </c>
    </row>
    <row r="106" spans="1:12" s="31" customFormat="1" ht="31.5" x14ac:dyDescent="0.25">
      <c r="A106" s="34" t="s">
        <v>283</v>
      </c>
      <c r="B106" s="15" t="s">
        <v>106</v>
      </c>
      <c r="C106" s="19" t="s">
        <v>27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 t="s">
        <v>28</v>
      </c>
    </row>
    <row r="107" spans="1:12" s="31" customFormat="1" ht="18.75" x14ac:dyDescent="0.25">
      <c r="A107" s="18" t="s">
        <v>150</v>
      </c>
      <c r="B107" s="15" t="s">
        <v>107</v>
      </c>
      <c r="C107" s="19" t="s">
        <v>27</v>
      </c>
      <c r="D107" s="12">
        <f t="shared" ref="D107:K107" si="18">D108+D109+D110+D111</f>
        <v>0</v>
      </c>
      <c r="E107" s="12">
        <f t="shared" si="18"/>
        <v>0</v>
      </c>
      <c r="F107" s="12">
        <f t="shared" si="18"/>
        <v>0</v>
      </c>
      <c r="G107" s="12">
        <f t="shared" si="18"/>
        <v>0</v>
      </c>
      <c r="H107" s="12">
        <f t="shared" si="18"/>
        <v>0</v>
      </c>
      <c r="I107" s="12">
        <f t="shared" si="18"/>
        <v>0</v>
      </c>
      <c r="J107" s="12">
        <f t="shared" si="18"/>
        <v>0</v>
      </c>
      <c r="K107" s="12">
        <f t="shared" si="18"/>
        <v>0</v>
      </c>
      <c r="L107" s="12" t="s">
        <v>28</v>
      </c>
    </row>
    <row r="108" spans="1:12" s="31" customFormat="1" ht="31.5" x14ac:dyDescent="0.25">
      <c r="A108" s="18" t="s">
        <v>151</v>
      </c>
      <c r="B108" s="15" t="s">
        <v>108</v>
      </c>
      <c r="C108" s="19" t="s">
        <v>27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 t="s">
        <v>28</v>
      </c>
    </row>
    <row r="109" spans="1:12" s="31" customFormat="1" ht="18.75" x14ac:dyDescent="0.25">
      <c r="A109" s="14" t="s">
        <v>152</v>
      </c>
      <c r="B109" s="15" t="s">
        <v>109</v>
      </c>
      <c r="C109" s="19" t="s">
        <v>27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 t="s">
        <v>28</v>
      </c>
    </row>
    <row r="110" spans="1:12" s="31" customFormat="1" ht="18.75" x14ac:dyDescent="0.25">
      <c r="A110" s="14" t="s">
        <v>153</v>
      </c>
      <c r="B110" s="15" t="s">
        <v>110</v>
      </c>
      <c r="C110" s="22" t="s">
        <v>27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 t="s">
        <v>28</v>
      </c>
    </row>
    <row r="111" spans="1:12" s="31" customFormat="1" ht="18.75" x14ac:dyDescent="0.25">
      <c r="A111" s="14" t="s">
        <v>154</v>
      </c>
      <c r="B111" s="15" t="s">
        <v>112</v>
      </c>
      <c r="C111" s="22" t="s">
        <v>27</v>
      </c>
      <c r="D111" s="12">
        <f>SUM(D112:D114)</f>
        <v>0</v>
      </c>
      <c r="E111" s="12">
        <f t="shared" ref="E111:K111" si="19">SUM(E112:E114)</f>
        <v>0</v>
      </c>
      <c r="F111" s="12">
        <f t="shared" si="19"/>
        <v>0</v>
      </c>
      <c r="G111" s="12">
        <f t="shared" si="19"/>
        <v>0</v>
      </c>
      <c r="H111" s="12">
        <f t="shared" si="19"/>
        <v>0</v>
      </c>
      <c r="I111" s="12">
        <f t="shared" si="19"/>
        <v>0</v>
      </c>
      <c r="J111" s="12">
        <f t="shared" si="19"/>
        <v>0</v>
      </c>
      <c r="K111" s="12">
        <f t="shared" si="19"/>
        <v>0</v>
      </c>
      <c r="L111" s="12" t="s">
        <v>28</v>
      </c>
    </row>
    <row r="112" spans="1:12" s="31" customFormat="1" ht="18.75" x14ac:dyDescent="0.25">
      <c r="A112" s="18" t="s">
        <v>154</v>
      </c>
      <c r="B112" s="30" t="s">
        <v>161</v>
      </c>
      <c r="C112" s="20" t="s">
        <v>113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 t="s">
        <v>162</v>
      </c>
    </row>
    <row r="113" spans="1:12" s="31" customFormat="1" ht="31.5" x14ac:dyDescent="0.25">
      <c r="A113" s="18" t="s">
        <v>154</v>
      </c>
      <c r="B113" s="30" t="s">
        <v>160</v>
      </c>
      <c r="C113" s="20" t="s">
        <v>111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 t="s">
        <v>162</v>
      </c>
    </row>
    <row r="114" spans="1:12" s="31" customFormat="1" ht="18.75" x14ac:dyDescent="0.25">
      <c r="A114" s="18" t="s">
        <v>154</v>
      </c>
      <c r="B114" s="30" t="s">
        <v>114</v>
      </c>
      <c r="C114" s="20" t="s">
        <v>115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 t="s">
        <v>162</v>
      </c>
    </row>
    <row r="115" spans="1:12" s="31" customFormat="1" ht="31.5" x14ac:dyDescent="0.25">
      <c r="A115" s="18" t="s">
        <v>155</v>
      </c>
      <c r="B115" s="21" t="s">
        <v>116</v>
      </c>
      <c r="C115" s="23" t="s">
        <v>27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 t="s">
        <v>28</v>
      </c>
    </row>
    <row r="116" spans="1:12" s="31" customFormat="1" ht="18.75" x14ac:dyDescent="0.25">
      <c r="A116" s="18" t="s">
        <v>156</v>
      </c>
      <c r="B116" s="21" t="s">
        <v>117</v>
      </c>
      <c r="C116" s="22" t="s">
        <v>27</v>
      </c>
      <c r="D116" s="12">
        <f>SUM(D117:D149)</f>
        <v>0</v>
      </c>
      <c r="E116" s="12">
        <f t="shared" ref="E116:K116" si="20">SUM(E117:E149)</f>
        <v>0</v>
      </c>
      <c r="F116" s="12">
        <f t="shared" si="20"/>
        <v>0</v>
      </c>
      <c r="G116" s="12">
        <f t="shared" si="20"/>
        <v>0</v>
      </c>
      <c r="H116" s="12">
        <f t="shared" si="20"/>
        <v>0</v>
      </c>
      <c r="I116" s="12">
        <f t="shared" si="20"/>
        <v>0</v>
      </c>
      <c r="J116" s="12">
        <f t="shared" si="20"/>
        <v>0</v>
      </c>
      <c r="K116" s="12">
        <f t="shared" si="20"/>
        <v>0</v>
      </c>
      <c r="L116" s="12" t="s">
        <v>28</v>
      </c>
    </row>
    <row r="117" spans="1:12" s="31" customFormat="1" ht="47.25" x14ac:dyDescent="0.25">
      <c r="A117" s="18" t="s">
        <v>156</v>
      </c>
      <c r="B117" s="30" t="s">
        <v>228</v>
      </c>
      <c r="C117" s="27" t="s">
        <v>229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 t="s">
        <v>162</v>
      </c>
    </row>
    <row r="118" spans="1:12" s="31" customFormat="1" ht="31.5" x14ac:dyDescent="0.25">
      <c r="A118" s="18" t="s">
        <v>156</v>
      </c>
      <c r="B118" s="30" t="s">
        <v>170</v>
      </c>
      <c r="C118" s="27" t="s">
        <v>203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 t="s">
        <v>274</v>
      </c>
    </row>
    <row r="119" spans="1:12" s="31" customFormat="1" ht="18.75" x14ac:dyDescent="0.25">
      <c r="A119" s="18" t="s">
        <v>156</v>
      </c>
      <c r="B119" s="30" t="s">
        <v>171</v>
      </c>
      <c r="C119" s="27" t="s">
        <v>204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 t="s">
        <v>274</v>
      </c>
    </row>
    <row r="120" spans="1:12" s="31" customFormat="1" ht="18.75" x14ac:dyDescent="0.25">
      <c r="A120" s="18" t="s">
        <v>156</v>
      </c>
      <c r="B120" s="30" t="s">
        <v>172</v>
      </c>
      <c r="C120" s="24" t="s">
        <v>205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 t="s">
        <v>162</v>
      </c>
    </row>
    <row r="121" spans="1:12" s="31" customFormat="1" ht="18.75" x14ac:dyDescent="0.25">
      <c r="A121" s="18" t="s">
        <v>156</v>
      </c>
      <c r="B121" s="30" t="s">
        <v>173</v>
      </c>
      <c r="C121" s="24" t="s">
        <v>206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 t="s">
        <v>162</v>
      </c>
    </row>
    <row r="122" spans="1:12" s="31" customFormat="1" ht="18.75" x14ac:dyDescent="0.25">
      <c r="A122" s="18" t="s">
        <v>156</v>
      </c>
      <c r="B122" s="30" t="s">
        <v>174</v>
      </c>
      <c r="C122" s="24" t="s">
        <v>207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 t="s">
        <v>162</v>
      </c>
    </row>
    <row r="123" spans="1:12" s="31" customFormat="1" ht="31.5" x14ac:dyDescent="0.25">
      <c r="A123" s="18" t="s">
        <v>156</v>
      </c>
      <c r="B123" s="30" t="s">
        <v>175</v>
      </c>
      <c r="C123" s="24" t="s">
        <v>208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 t="s">
        <v>162</v>
      </c>
    </row>
    <row r="124" spans="1:12" s="31" customFormat="1" ht="18.75" x14ac:dyDescent="0.25">
      <c r="A124" s="18" t="s">
        <v>156</v>
      </c>
      <c r="B124" s="30" t="s">
        <v>176</v>
      </c>
      <c r="C124" s="24" t="s">
        <v>209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 t="s">
        <v>162</v>
      </c>
    </row>
    <row r="125" spans="1:12" s="31" customFormat="1" ht="31.5" x14ac:dyDescent="0.25">
      <c r="A125" s="18" t="s">
        <v>156</v>
      </c>
      <c r="B125" s="30" t="s">
        <v>177</v>
      </c>
      <c r="C125" s="24" t="s">
        <v>210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 t="s">
        <v>162</v>
      </c>
    </row>
    <row r="126" spans="1:12" s="31" customFormat="1" ht="18.75" x14ac:dyDescent="0.25">
      <c r="A126" s="18" t="s">
        <v>156</v>
      </c>
      <c r="B126" s="30" t="s">
        <v>178</v>
      </c>
      <c r="C126" s="24" t="s">
        <v>211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 t="s">
        <v>162</v>
      </c>
    </row>
    <row r="127" spans="1:12" s="31" customFormat="1" ht="31.5" x14ac:dyDescent="0.25">
      <c r="A127" s="18" t="s">
        <v>156</v>
      </c>
      <c r="B127" s="30" t="s">
        <v>224</v>
      </c>
      <c r="C127" s="24" t="s">
        <v>118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 t="s">
        <v>162</v>
      </c>
    </row>
    <row r="128" spans="1:12" s="31" customFormat="1" ht="18.75" x14ac:dyDescent="0.25">
      <c r="A128" s="18" t="s">
        <v>156</v>
      </c>
      <c r="B128" s="30" t="s">
        <v>119</v>
      </c>
      <c r="C128" s="24" t="s">
        <v>120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 t="s">
        <v>162</v>
      </c>
    </row>
    <row r="129" spans="1:12" s="31" customFormat="1" ht="18.75" x14ac:dyDescent="0.25">
      <c r="A129" s="18" t="s">
        <v>156</v>
      </c>
      <c r="B129" s="30" t="s">
        <v>179</v>
      </c>
      <c r="C129" s="24" t="s">
        <v>212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 t="s">
        <v>162</v>
      </c>
    </row>
    <row r="130" spans="1:12" s="31" customFormat="1" ht="31.5" x14ac:dyDescent="0.25">
      <c r="A130" s="18" t="s">
        <v>156</v>
      </c>
      <c r="B130" s="30" t="s">
        <v>180</v>
      </c>
      <c r="C130" s="24" t="s">
        <v>213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 t="s">
        <v>162</v>
      </c>
    </row>
    <row r="131" spans="1:12" s="31" customFormat="1" ht="18.75" x14ac:dyDescent="0.25">
      <c r="A131" s="18" t="s">
        <v>156</v>
      </c>
      <c r="B131" s="30" t="s">
        <v>181</v>
      </c>
      <c r="C131" s="24" t="s">
        <v>214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 t="s">
        <v>162</v>
      </c>
    </row>
    <row r="132" spans="1:12" s="31" customFormat="1" ht="31.5" x14ac:dyDescent="0.25">
      <c r="A132" s="18" t="s">
        <v>156</v>
      </c>
      <c r="B132" s="30" t="s">
        <v>121</v>
      </c>
      <c r="C132" s="24" t="s">
        <v>122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 t="s">
        <v>162</v>
      </c>
    </row>
    <row r="133" spans="1:12" s="31" customFormat="1" ht="18.75" x14ac:dyDescent="0.25">
      <c r="A133" s="18" t="s">
        <v>156</v>
      </c>
      <c r="B133" s="30" t="s">
        <v>182</v>
      </c>
      <c r="C133" s="24" t="s">
        <v>215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 t="s">
        <v>162</v>
      </c>
    </row>
    <row r="134" spans="1:12" s="31" customFormat="1" ht="18.75" x14ac:dyDescent="0.25">
      <c r="A134" s="18" t="s">
        <v>156</v>
      </c>
      <c r="B134" s="30" t="s">
        <v>183</v>
      </c>
      <c r="C134" s="24" t="s">
        <v>216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 t="s">
        <v>162</v>
      </c>
    </row>
    <row r="135" spans="1:12" s="31" customFormat="1" ht="18.75" x14ac:dyDescent="0.25">
      <c r="A135" s="18" t="s">
        <v>156</v>
      </c>
      <c r="B135" s="30" t="s">
        <v>184</v>
      </c>
      <c r="C135" s="24" t="s">
        <v>217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 t="s">
        <v>162</v>
      </c>
    </row>
    <row r="136" spans="1:12" s="31" customFormat="1" ht="18.75" x14ac:dyDescent="0.25">
      <c r="A136" s="18" t="s">
        <v>156</v>
      </c>
      <c r="B136" s="30" t="s">
        <v>185</v>
      </c>
      <c r="C136" s="24" t="s">
        <v>218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 t="s">
        <v>162</v>
      </c>
    </row>
    <row r="137" spans="1:12" s="31" customFormat="1" ht="31.5" x14ac:dyDescent="0.25">
      <c r="A137" s="18" t="s">
        <v>156</v>
      </c>
      <c r="B137" s="30" t="s">
        <v>186</v>
      </c>
      <c r="C137" s="24" t="s">
        <v>219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 t="s">
        <v>162</v>
      </c>
    </row>
    <row r="138" spans="1:12" s="31" customFormat="1" ht="18.75" x14ac:dyDescent="0.25">
      <c r="A138" s="18" t="s">
        <v>156</v>
      </c>
      <c r="B138" s="30" t="s">
        <v>187</v>
      </c>
      <c r="C138" s="24" t="s">
        <v>220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 t="s">
        <v>162</v>
      </c>
    </row>
    <row r="139" spans="1:12" s="31" customFormat="1" ht="31.5" x14ac:dyDescent="0.25">
      <c r="A139" s="18" t="s">
        <v>156</v>
      </c>
      <c r="B139" s="30" t="s">
        <v>188</v>
      </c>
      <c r="C139" s="24" t="s">
        <v>221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 t="s">
        <v>162</v>
      </c>
    </row>
    <row r="140" spans="1:12" s="31" customFormat="1" ht="18.75" x14ac:dyDescent="0.25">
      <c r="A140" s="18" t="s">
        <v>156</v>
      </c>
      <c r="B140" s="30" t="s">
        <v>189</v>
      </c>
      <c r="C140" s="24" t="s">
        <v>222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 t="s">
        <v>162</v>
      </c>
    </row>
    <row r="141" spans="1:12" s="31" customFormat="1" ht="31.5" x14ac:dyDescent="0.25">
      <c r="A141" s="18" t="s">
        <v>156</v>
      </c>
      <c r="B141" s="30" t="s">
        <v>259</v>
      </c>
      <c r="C141" s="27" t="s">
        <v>260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 t="s">
        <v>162</v>
      </c>
    </row>
    <row r="142" spans="1:12" s="31" customFormat="1" ht="31.5" x14ac:dyDescent="0.25">
      <c r="A142" s="18" t="s">
        <v>156</v>
      </c>
      <c r="B142" s="30" t="s">
        <v>261</v>
      </c>
      <c r="C142" s="27" t="s">
        <v>262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 t="s">
        <v>274</v>
      </c>
    </row>
    <row r="143" spans="1:12" s="31" customFormat="1" ht="31.5" x14ac:dyDescent="0.25">
      <c r="A143" s="18" t="s">
        <v>156</v>
      </c>
      <c r="B143" s="30" t="s">
        <v>263</v>
      </c>
      <c r="C143" s="27" t="s">
        <v>264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 t="s">
        <v>274</v>
      </c>
    </row>
    <row r="144" spans="1:12" s="31" customFormat="1" ht="31.5" x14ac:dyDescent="0.25">
      <c r="A144" s="18" t="s">
        <v>156</v>
      </c>
      <c r="B144" s="30" t="s">
        <v>265</v>
      </c>
      <c r="C144" s="27" t="s">
        <v>266</v>
      </c>
      <c r="D144" s="16">
        <v>0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 t="s">
        <v>274</v>
      </c>
    </row>
    <row r="145" spans="1:12" s="31" customFormat="1" ht="18.75" x14ac:dyDescent="0.25">
      <c r="A145" s="18" t="s">
        <v>156</v>
      </c>
      <c r="B145" s="30" t="s">
        <v>267</v>
      </c>
      <c r="C145" s="27" t="s">
        <v>268</v>
      </c>
      <c r="D145" s="16">
        <v>0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 t="s">
        <v>274</v>
      </c>
    </row>
    <row r="146" spans="1:12" s="31" customFormat="1" ht="18.75" x14ac:dyDescent="0.25">
      <c r="A146" s="18" t="s">
        <v>156</v>
      </c>
      <c r="B146" s="30" t="s">
        <v>269</v>
      </c>
      <c r="C146" s="27" t="s">
        <v>270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 t="s">
        <v>274</v>
      </c>
    </row>
    <row r="147" spans="1:12" s="31" customFormat="1" ht="31.5" x14ac:dyDescent="0.25">
      <c r="A147" s="18" t="s">
        <v>156</v>
      </c>
      <c r="B147" s="30" t="s">
        <v>271</v>
      </c>
      <c r="C147" s="27" t="s">
        <v>272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 t="s">
        <v>274</v>
      </c>
    </row>
    <row r="148" spans="1:12" s="31" customFormat="1" ht="31.5" x14ac:dyDescent="0.25">
      <c r="A148" s="18" t="s">
        <v>156</v>
      </c>
      <c r="B148" s="30" t="s">
        <v>123</v>
      </c>
      <c r="C148" s="27" t="s">
        <v>273</v>
      </c>
      <c r="D148" s="16">
        <v>0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 t="s">
        <v>274</v>
      </c>
    </row>
    <row r="149" spans="1:12" s="31" customFormat="1" ht="31.5" x14ac:dyDescent="0.25">
      <c r="A149" s="18" t="s">
        <v>156</v>
      </c>
      <c r="B149" s="30" t="s">
        <v>190</v>
      </c>
      <c r="C149" s="24" t="s">
        <v>191</v>
      </c>
      <c r="D149" s="16">
        <v>0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 t="s">
        <v>162</v>
      </c>
    </row>
  </sheetData>
  <mergeCells count="15">
    <mergeCell ref="A12:L12"/>
    <mergeCell ref="A4:L4"/>
    <mergeCell ref="A6:L6"/>
    <mergeCell ref="A7:L7"/>
    <mergeCell ref="A9:L9"/>
    <mergeCell ref="A11:L11"/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САХА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2019-11-25T23:01:56Z</dcterms:modified>
</cp:coreProperties>
</file>