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СП ХТЭЦ2\Производственно-технический отдел\-=Обмен=-\Приказ №1\Раскрытие газ\2023\"/>
    </mc:Choice>
  </mc:AlternateContent>
  <bookViews>
    <workbookView xWindow="0" yWindow="0" windowWidth="27990" windowHeight="9540"/>
  </bookViews>
  <sheets>
    <sheet name="стр.1" sheetId="2" r:id="rId1"/>
    <sheet name="стр.2" sheetId="3" state="hidden" r:id="rId2"/>
    <sheet name="стр.3" sheetId="4" state="hidden" r:id="rId3"/>
    <sheet name="стр.4" sheetId="5" state="hidden" r:id="rId4"/>
    <sheet name="стр.5" sheetId="6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 calcOnSave="0"/>
</workbook>
</file>

<file path=xl/calcChain.xml><?xml version="1.0" encoding="utf-8"?>
<calcChain xmlns="http://schemas.openxmlformats.org/spreadsheetml/2006/main">
  <c r="EL18" i="2" l="1"/>
  <c r="DR18" i="2" l="1"/>
  <c r="DR14" i="3" l="1"/>
  <c r="CD8" i="6" l="1"/>
  <c r="BO14" i="5"/>
  <c r="CT14" i="5" s="1"/>
  <c r="CJ14" i="3"/>
  <c r="AN8" i="6"/>
  <c r="BI8" i="6" l="1"/>
  <c r="DZ14" i="5"/>
  <c r="EL14" i="3"/>
  <c r="DA14" i="3"/>
  <c r="DB8" i="6"/>
  <c r="K16" i="4"/>
  <c r="Z16" i="4" l="1"/>
  <c r="A9" i="5"/>
  <c r="CN7" i="5"/>
  <c r="BR7" i="5"/>
  <c r="CI5" i="5"/>
  <c r="A9" i="4"/>
  <c r="DE7" i="4"/>
  <c r="CI7" i="4"/>
  <c r="CI5" i="4"/>
  <c r="AN14" i="3"/>
  <c r="W14" i="3"/>
  <c r="F14" i="3"/>
  <c r="A9" i="3"/>
  <c r="CV7" i="3"/>
  <c r="BZ7" i="3"/>
  <c r="CI5" i="3"/>
</calcChain>
</file>

<file path=xl/sharedStrings.xml><?xml version="1.0" encoding="utf-8"?>
<sst xmlns="http://schemas.openxmlformats.org/spreadsheetml/2006/main" count="135" uniqueCount="75">
  <si>
    <t>к приказу ФАС России</t>
  </si>
  <si>
    <t>от 18.01.2019 № 38/19</t>
  </si>
  <si>
    <t>Форма 1</t>
  </si>
  <si>
    <t>(наименование субъекта естественной монополии)</t>
  </si>
  <si>
    <t>Приложение № 4</t>
  </si>
  <si>
    <t>№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</si>
  <si>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</si>
  <si>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</si>
  <si>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</si>
  <si>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</si>
  <si>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Наименование 
зоны входа</t>
  </si>
  <si>
    <t>Информация о наличии (отсутствии) технической возможности доступа к регулируемым услугам</t>
  </si>
  <si>
    <t>(месяц)</t>
  </si>
  <si>
    <t xml:space="preserve"> года</t>
  </si>
  <si>
    <t xml:space="preserve">в зонах входа на (за) </t>
  </si>
  <si>
    <t>(период)</t>
  </si>
  <si>
    <t xml:space="preserve">по транспортировке газа по магистральным газопроводам 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</si>
  <si>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</si>
  <si>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АО "Дальневосточная генерирующая компания"</t>
  </si>
  <si>
    <t>23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</si>
  <si>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</si>
  <si>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</si>
  <si>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</si>
  <si>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</si>
  <si>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</si>
  <si>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</si>
  <si>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</si>
  <si>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</si>
  <si>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</si>
  <si>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</si>
  <si>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</si>
  <si>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</si>
  <si>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</si>
  <si>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</si>
  <si>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</t>
  </si>
  <si>
    <t>Лимитирующий участок</t>
  </si>
  <si>
    <t>1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</si>
  <si>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</si>
  <si>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</si>
  <si>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</si>
  <si>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</si>
  <si>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</si>
  <si>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</si>
  <si>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</si>
  <si>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</si>
  <si>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</si>
  <si>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</si>
  <si>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</si>
  <si>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</si>
  <si>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</si>
  <si>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Срок мероприятий по увеличению пропускной способности</t>
  </si>
  <si>
    <t>Параметры увеличения</t>
  </si>
  <si>
    <t>Газопровод-отвод к предприятию ОАО «СК «Агроэнерго»</t>
  </si>
  <si>
    <t>ООО «СКИФАГРО-ДВ»</t>
  </si>
  <si>
    <t>Хабаровский край</t>
  </si>
  <si>
    <t>АГРС-5</t>
  </si>
  <si>
    <t>-</t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</si>
  <si>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</si>
  <si>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</si>
  <si>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11000 нм3/ч</t>
  </si>
  <si>
    <t xml:space="preserve">11000 нм3/ч, </t>
  </si>
  <si>
    <t>Проектная мощность (производительность) газораспределительной станции, тыс.м3/час</t>
  </si>
  <si>
    <t>Суммарный объем газа по действующим техническим условиям на подключение, тыс.м3/час</t>
  </si>
  <si>
    <t>Загрузка газораспределительной станции тыс.м3/час</t>
  </si>
  <si>
    <t>Наличие (дефицит) пропускной способности тыс.м3/час</t>
  </si>
  <si>
    <t>Величина свободной мощности млн. м3</t>
  </si>
  <si>
    <t>Свободная мощность магистрального трубопровода в точке выхода млн. м3</t>
  </si>
  <si>
    <t>Фактическая мощность магистрального трубопровода в начале зоны выхода млн. м3</t>
  </si>
  <si>
    <t>Объемы газа в соответствии с удовлетворенными заявками млн. м3</t>
  </si>
  <si>
    <t>Объемы газа в соответствии с поступившими заявками млн. м3</t>
  </si>
  <si>
    <t>Свободная мощность магистрального трубопровода в конце зоны входа млн. м3</t>
  </si>
  <si>
    <t>Фактическая мощность магистрального трубопровода в конце зоны входа млн. м3</t>
  </si>
  <si>
    <t>АО "Газпром газораспределение Дальний Восток</t>
  </si>
  <si>
    <t>1-30 июня</t>
  </si>
  <si>
    <t>июнь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</si>
</sst>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8" x14ac:knownFonts="1">
    <font>
      <sz val="10"/>
      <name val="Arial Cyr"/>
      <charset val="204"/>
    </font>
    <font>
      <sz val="10"/>
      <name val="Arial Cyr"/>
      <charset val="204"/>
    </font>
    <font>
      <sz val="12"/>
      <color indexed="8"/>
      <name val="Times New Roman"/>
      <family val="2"/>
      <charset val="204"/>
    </font>
    <font>
      <sz val="12"/>
      <color indexed="9"/>
      <name val="Times New Roman"/>
      <family val="2"/>
      <charset val="204"/>
    </font>
    <font>
      <sz val="12"/>
      <color indexed="62"/>
      <name val="Times New Roman"/>
      <family val="2"/>
      <charset val="204"/>
    </font>
    <font>
      <b/>
      <sz val="12"/>
      <color indexed="63"/>
      <name val="Times New Roman"/>
      <family val="2"/>
      <charset val="204"/>
    </font>
    <font>
      <b/>
      <sz val="12"/>
      <color indexed="52"/>
      <name val="Times New Roman"/>
      <family val="2"/>
      <charset val="204"/>
    </font>
    <font>
      <b/>
      <sz val="15"/>
      <color indexed="56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2"/>
      <color indexed="8"/>
      <name val="Times New Roman"/>
      <family val="2"/>
      <charset val="204"/>
    </font>
    <font>
      <b/>
      <sz val="12"/>
      <color indexed="9"/>
      <name val="Times New Roman"/>
      <family val="2"/>
      <charset val="204"/>
    </font>
    <font>
      <b/>
      <sz val="18"/>
      <color indexed="56"/>
      <name val="Cambria"/>
      <family val="2"/>
      <charset val="204"/>
    </font>
    <font>
      <sz val="12"/>
      <color indexed="60"/>
      <name val="Times New Roman"/>
      <family val="2"/>
      <charset val="204"/>
    </font>
    <font>
      <sz val="12"/>
      <color indexed="20"/>
      <name val="Times New Roman"/>
      <family val="2"/>
      <charset val="204"/>
    </font>
    <font>
      <i/>
      <sz val="12"/>
      <color indexed="23"/>
      <name val="Times New Roman"/>
      <family val="2"/>
      <charset val="204"/>
    </font>
    <font>
      <sz val="12"/>
      <color indexed="52"/>
      <name val="Times New Roman"/>
      <family val="2"/>
      <charset val="204"/>
    </font>
    <font>
      <sz val="12"/>
      <color indexed="10"/>
      <name val="Times New Roman"/>
      <family val="2"/>
      <charset val="204"/>
    </font>
    <font>
      <sz val="12"/>
      <color indexed="17"/>
      <name val="Times New Roman"/>
      <family val="2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6" borderId="0" applyNumberFormat="0" applyBorder="0" applyAlignment="0" applyProtection="0"/>
  </cellStyleXfs>
  <cellXfs count="68">
    <xf numFmtId="0" fontId="0" fillId="0" borderId="0" xfId="0"/>
    <xf numFmtId="0" fontId="19" fillId="0" borderId="0" xfId="0" applyFont="1" applyAlignment="1">
      <alignment horizontal="left"/>
    </xf>
    <xf numFmtId="0" fontId="22" fillId="0" borderId="0" xfId="0" applyFo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top"/>
    </xf>
    <xf numFmtId="0" fontId="19" fillId="0" borderId="0" xfId="0" applyFont="1"/>
    <xf numFmtId="0" fontId="19" fillId="0" borderId="0" xfId="0" applyFont="1" applyAlignment="1">
      <alignment horizontal="right"/>
    </xf>
    <xf numFmtId="0" fontId="25" fillId="0" borderId="0" xfId="0" applyFont="1" applyFill="1" applyAlignment="1">
      <alignment horizontal="left"/>
    </xf>
    <xf numFmtId="0" fontId="24" fillId="0" borderId="0" xfId="0" applyFont="1" applyFill="1" applyAlignment="1">
      <alignment horizontal="left"/>
    </xf>
    <xf numFmtId="0" fontId="21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0" fontId="24" fillId="0" borderId="0" xfId="0" applyFont="1" applyFill="1" applyAlignment="1">
      <alignment horizontal="right"/>
    </xf>
    <xf numFmtId="0" fontId="24" fillId="0" borderId="0" xfId="0" applyFont="1" applyFill="1"/>
    <xf numFmtId="0" fontId="23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0" fontId="24" fillId="0" borderId="0" xfId="0" applyFont="1" applyFill="1" applyAlignment="1">
      <alignment horizontal="right"/>
    </xf>
    <xf numFmtId="0" fontId="23" fillId="0" borderId="0" xfId="0" applyFont="1" applyFill="1" applyAlignment="1">
      <alignment horizontal="left"/>
    </xf>
    <xf numFmtId="49" fontId="21" fillId="0" borderId="19" xfId="0" applyNumberFormat="1" applyFont="1" applyBorder="1" applyAlignment="1">
      <alignment horizontal="center" vertical="top"/>
    </xf>
    <xf numFmtId="0" fontId="21" fillId="0" borderId="0" xfId="0" applyFont="1" applyFill="1" applyAlignment="1">
      <alignment horizontal="left" vertical="center"/>
    </xf>
    <xf numFmtId="0" fontId="23" fillId="0" borderId="12" xfId="0" applyFont="1" applyBorder="1" applyAlignment="1">
      <alignment horizontal="center" vertical="top"/>
    </xf>
    <xf numFmtId="0" fontId="21" fillId="0" borderId="11" xfId="0" applyFont="1" applyFill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top"/>
    </xf>
    <xf numFmtId="49" fontId="21" fillId="0" borderId="17" xfId="0" applyNumberFormat="1" applyFont="1" applyBorder="1" applyAlignment="1">
      <alignment horizontal="center" vertical="center"/>
    </xf>
    <xf numFmtId="49" fontId="21" fillId="0" borderId="18" xfId="0" applyNumberFormat="1" applyFont="1" applyBorder="1" applyAlignment="1">
      <alignment horizontal="center" vertical="center"/>
    </xf>
    <xf numFmtId="49" fontId="21" fillId="0" borderId="19" xfId="0" applyNumberFormat="1" applyFont="1" applyBorder="1" applyAlignment="1">
      <alignment horizontal="center" vertical="center"/>
    </xf>
    <xf numFmtId="0" fontId="21" fillId="0" borderId="10" xfId="0" applyNumberFormat="1" applyFont="1" applyFill="1" applyBorder="1" applyAlignment="1">
      <alignment horizontal="center" vertical="center" wrapText="1"/>
    </xf>
    <xf numFmtId="0" fontId="21" fillId="0" borderId="10" xfId="0" applyNumberFormat="1" applyFont="1" applyFill="1" applyBorder="1" applyAlignment="1">
      <alignment horizontal="center" vertical="center"/>
    </xf>
    <xf numFmtId="0" fontId="21" fillId="0" borderId="14" xfId="0" applyFont="1" applyBorder="1" applyAlignment="1">
      <alignment horizontal="center" vertical="top"/>
    </xf>
    <xf numFmtId="0" fontId="21" fillId="0" borderId="0" xfId="0" applyFont="1" applyBorder="1" applyAlignment="1">
      <alignment horizontal="center" vertical="top"/>
    </xf>
    <xf numFmtId="0" fontId="21" fillId="0" borderId="15" xfId="0" applyFont="1" applyBorder="1" applyAlignment="1">
      <alignment horizontal="center" vertical="top"/>
    </xf>
    <xf numFmtId="0" fontId="21" fillId="26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24" fillId="0" borderId="16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top"/>
    </xf>
    <xf numFmtId="49" fontId="24" fillId="0" borderId="16" xfId="0" applyNumberFormat="1" applyFont="1" applyFill="1" applyBorder="1" applyAlignment="1">
      <alignment horizontal="left"/>
    </xf>
    <xf numFmtId="0" fontId="24" fillId="0" borderId="0" xfId="0" applyFont="1" applyFill="1" applyAlignment="1">
      <alignment horizontal="right"/>
    </xf>
    <xf numFmtId="49" fontId="24" fillId="0" borderId="16" xfId="0" applyNumberFormat="1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/>
    </xf>
    <xf numFmtId="0" fontId="21" fillId="0" borderId="10" xfId="0" applyNumberFormat="1" applyFont="1" applyFill="1" applyBorder="1" applyAlignment="1">
      <alignment horizontal="left" vertical="center" wrapText="1"/>
    </xf>
    <xf numFmtId="0" fontId="21" fillId="25" borderId="10" xfId="0" applyNumberFormat="1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left" vertical="center" wrapText="1"/>
    </xf>
    <xf numFmtId="0" fontId="21" fillId="0" borderId="13" xfId="0" applyFont="1" applyFill="1" applyBorder="1" applyAlignment="1">
      <alignment horizontal="left" vertical="center" wrapText="1"/>
    </xf>
    <xf numFmtId="2" fontId="19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center"/>
    </xf>
    <xf numFmtId="2" fontId="24" fillId="0" borderId="16" xfId="0" applyNumberFormat="1" applyFont="1" applyFill="1" applyBorder="1" applyAlignment="1">
      <alignment horizontal="left"/>
    </xf>
    <xf numFmtId="49" fontId="21" fillId="0" borderId="17" xfId="0" applyNumberFormat="1" applyFont="1" applyBorder="1" applyAlignment="1">
      <alignment horizontal="right" vertical="top"/>
    </xf>
    <xf numFmtId="49" fontId="21" fillId="0" borderId="18" xfId="0" applyNumberFormat="1" applyFont="1" applyBorder="1" applyAlignment="1">
      <alignment horizontal="right" vertical="top"/>
    </xf>
    <xf numFmtId="0" fontId="21" fillId="0" borderId="10" xfId="0" applyFont="1" applyFill="1" applyBorder="1" applyAlignment="1">
      <alignment horizontal="center" vertical="top" wrapText="1"/>
    </xf>
    <xf numFmtId="0" fontId="21" fillId="0" borderId="10" xfId="0" applyNumberFormat="1" applyFont="1" applyFill="1" applyBorder="1" applyAlignment="1">
      <alignment horizontal="center" vertical="top"/>
    </xf>
    <xf numFmtId="0" fontId="21" fillId="0" borderId="10" xfId="0" applyNumberFormat="1" applyFont="1" applyFill="1" applyBorder="1" applyAlignment="1">
      <alignment horizontal="center" vertical="top" wrapText="1"/>
    </xf>
    <xf numFmtId="0" fontId="23" fillId="0" borderId="12" xfId="0" applyFont="1" applyFill="1" applyBorder="1" applyAlignment="1">
      <alignment horizontal="center" vertical="top"/>
    </xf>
    <xf numFmtId="0" fontId="21" fillId="0" borderId="17" xfId="0" applyFont="1" applyBorder="1" applyAlignment="1">
      <alignment horizontal="center" vertical="top" wrapText="1"/>
    </xf>
    <xf numFmtId="0" fontId="21" fillId="0" borderId="18" xfId="0" applyFont="1" applyBorder="1" applyAlignment="1">
      <alignment horizontal="center" vertical="top" wrapText="1"/>
    </xf>
    <xf numFmtId="0" fontId="21" fillId="0" borderId="19" xfId="0" applyFont="1" applyBorder="1" applyAlignment="1">
      <alignment horizontal="center" vertical="top" wrapText="1"/>
    </xf>
    <xf numFmtId="2" fontId="21" fillId="0" borderId="10" xfId="0" applyNumberFormat="1" applyFont="1" applyFill="1" applyBorder="1" applyAlignment="1">
      <alignment horizontal="justify" vertical="center"/>
    </xf>
    <xf numFmtId="0" fontId="21" fillId="24" borderId="10" xfId="0" applyNumberFormat="1" applyFont="1" applyFill="1" applyBorder="1" applyAlignment="1">
      <alignment horizontal="center" vertical="center"/>
    </xf>
    <xf numFmtId="0" fontId="21" fillId="24" borderId="10" xfId="0" applyNumberFormat="1" applyFont="1" applyFill="1" applyBorder="1" applyAlignment="1">
      <alignment horizontal="left" vertical="center" wrapText="1"/>
    </xf>
    <xf numFmtId="49" fontId="21" fillId="0" borderId="10" xfId="0" applyNumberFormat="1" applyFont="1" applyFill="1" applyBorder="1" applyAlignment="1">
      <alignment horizontal="center" vertical="center" wrapText="1"/>
    </xf>
    <xf numFmtId="164" fontId="21" fillId="0" borderId="10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wrapText="1"/>
    </xf>
    <xf numFmtId="0" fontId="21" fillId="0" borderId="10" xfId="0" applyFont="1" applyBorder="1" applyAlignment="1">
      <alignment horizontal="center" vertical="center" wrapText="1"/>
    </xf>
  </cellXfs>
  <cellStyles count="42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8"/>
  <sheetViews>
    <sheetView tabSelected="1" view="pageBreakPreview" topLeftCell="A6" zoomScaleNormal="100" workbookViewId="0">
      <selection activeCell="DA18" sqref="DA18:DQ18"/>
    </sheetView>
  </sheetViews>
  <sheetFormatPr defaultColWidth="0.85546875" defaultRowHeight="15" x14ac:dyDescent="0.25"/>
  <cols>
    <col min="1" max="16384" width="0.85546875" style="1"/>
  </cols>
  <sheetData>
    <row r="1" spans="1:161" s="3" customFormat="1" ht="12.75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FE1" s="4" t="s">
        <v>4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FE2" s="4" t="s">
        <v>0</v>
      </c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FE3" s="4" t="s">
        <v>1</v>
      </c>
    </row>
    <row r="4" spans="1:161" s="3" customFormat="1" ht="12.75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FE4" s="2"/>
    </row>
    <row r="5" spans="1:161" x14ac:dyDescent="0.25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FE5" s="9" t="s">
        <v>2</v>
      </c>
    </row>
    <row r="6" spans="1:161" s="3" customFormat="1" ht="12.7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</row>
    <row r="7" spans="1:161" s="3" customFormat="1" ht="12.75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</row>
    <row r="8" spans="1:161" s="5" customFormat="1" ht="15.75" x14ac:dyDescent="0.25">
      <c r="A8" s="38" t="s">
        <v>11</v>
      </c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</row>
    <row r="9" spans="1:161" s="10" customFormat="1" ht="15.75" x14ac:dyDescent="0.25"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CH9" s="14" t="s">
        <v>16</v>
      </c>
      <c r="CI9" s="39" t="s">
        <v>18</v>
      </c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</row>
    <row r="10" spans="1:161" s="12" customFormat="1" ht="11.25" customHeight="1" x14ac:dyDescent="0.2"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CI10" s="40" t="s">
        <v>3</v>
      </c>
      <c r="CJ10" s="40"/>
      <c r="CK10" s="40"/>
      <c r="CL10" s="40"/>
      <c r="CM10" s="40"/>
      <c r="CN10" s="40"/>
      <c r="CO10" s="40"/>
      <c r="CP10" s="40"/>
      <c r="CQ10" s="40"/>
      <c r="CR10" s="40"/>
      <c r="CS10" s="40"/>
      <c r="CT10" s="40"/>
      <c r="CU10" s="40"/>
      <c r="CV10" s="40"/>
      <c r="CW10" s="40"/>
      <c r="CX10" s="40"/>
      <c r="CY10" s="40"/>
      <c r="CZ10" s="40"/>
      <c r="DA10" s="40"/>
      <c r="DB10" s="40"/>
      <c r="DC10" s="40"/>
      <c r="DD10" s="40"/>
      <c r="DE10" s="40"/>
      <c r="DF10" s="40"/>
      <c r="DG10" s="40"/>
      <c r="DH10" s="40"/>
      <c r="DI10" s="40"/>
      <c r="DJ10" s="40"/>
      <c r="DK10" s="40"/>
      <c r="DL10" s="40"/>
      <c r="DM10" s="40"/>
      <c r="DN10" s="40"/>
      <c r="DO10" s="40"/>
      <c r="DP10" s="40"/>
      <c r="DQ10" s="40"/>
      <c r="DR10" s="40"/>
      <c r="DS10" s="40"/>
      <c r="DT10" s="40"/>
      <c r="DU10" s="40"/>
      <c r="DV10" s="40"/>
      <c r="DW10" s="40"/>
      <c r="DX10" s="40"/>
      <c r="DY10" s="40"/>
      <c r="DZ10" s="40"/>
      <c r="EA10" s="40"/>
      <c r="EB10" s="40"/>
      <c r="EC10" s="40"/>
      <c r="ED10" s="40"/>
      <c r="EE10" s="40"/>
      <c r="EF10" s="40"/>
      <c r="EG10" s="40"/>
      <c r="EH10" s="40"/>
      <c r="EI10" s="40"/>
      <c r="EJ10" s="40"/>
      <c r="EK10" s="40"/>
      <c r="EL10" s="40"/>
      <c r="EM10" s="40"/>
      <c r="EN10" s="40"/>
      <c r="EO10" s="40"/>
    </row>
    <row r="11" spans="1:161" s="11" customFormat="1" ht="15" customHeight="1" x14ac:dyDescent="0.25">
      <c r="BY11" s="14" t="s">
        <v>14</v>
      </c>
      <c r="BZ11" s="43" t="s">
        <v>74</v>
      </c>
      <c r="CA11" s="43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2">
        <v>20</v>
      </c>
      <c r="CS11" s="42"/>
      <c r="CT11" s="42"/>
      <c r="CU11" s="42"/>
      <c r="CV11" s="41" t="s">
        <v>19</v>
      </c>
      <c r="CW11" s="41"/>
      <c r="CX11" s="41"/>
      <c r="CY11" s="41"/>
      <c r="CZ11" s="15" t="s">
        <v>13</v>
      </c>
      <c r="DA11" s="15"/>
      <c r="DB11" s="15"/>
      <c r="DC11" s="15"/>
    </row>
    <row r="12" spans="1:161" s="16" customFormat="1" ht="11.25" x14ac:dyDescent="0.2">
      <c r="BZ12" s="22" t="s">
        <v>12</v>
      </c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</row>
    <row r="13" spans="1:161" x14ac:dyDescent="0.25">
      <c r="A13" s="44" t="s">
        <v>73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  <c r="O13" s="44"/>
      <c r="P13" s="44"/>
      <c r="Q13" s="44"/>
      <c r="R13" s="44"/>
    </row>
    <row r="14" spans="1:161" s="16" customFormat="1" ht="11.25" x14ac:dyDescent="0.2">
      <c r="A14" s="22" t="s">
        <v>15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</row>
    <row r="15" spans="1:161" s="16" customFormat="1" ht="11.25" x14ac:dyDescent="0.2"/>
    <row r="16" spans="1:161" s="6" customFormat="1" ht="67.5" customHeight="1" x14ac:dyDescent="0.2">
      <c r="A16" s="27" t="s">
        <v>5</v>
      </c>
      <c r="B16" s="27"/>
      <c r="C16" s="27"/>
      <c r="D16" s="27"/>
      <c r="E16" s="27"/>
      <c r="F16" s="27" t="s">
        <v>10</v>
      </c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 t="s">
        <v>6</v>
      </c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 t="s">
        <v>7</v>
      </c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 t="s">
        <v>8</v>
      </c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 t="s">
        <v>9</v>
      </c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 t="s">
        <v>69</v>
      </c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 t="s">
        <v>68</v>
      </c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 t="s">
        <v>71</v>
      </c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 t="s">
        <v>70</v>
      </c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</row>
    <row r="17" spans="1:161" s="7" customFormat="1" ht="12" x14ac:dyDescent="0.2">
      <c r="A17" s="34">
        <v>1</v>
      </c>
      <c r="B17" s="35"/>
      <c r="C17" s="35"/>
      <c r="D17" s="35"/>
      <c r="E17" s="36"/>
      <c r="F17" s="28">
        <v>2</v>
      </c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>
        <v>3</v>
      </c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>
        <v>4</v>
      </c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>
        <v>5</v>
      </c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>
        <v>6</v>
      </c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>
        <v>7</v>
      </c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>
        <v>8</v>
      </c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>
        <v>9</v>
      </c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>
        <v>10</v>
      </c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</row>
    <row r="18" spans="1:161" s="17" customFormat="1" ht="226.5" customHeight="1" x14ac:dyDescent="0.2">
      <c r="A18" s="29"/>
      <c r="B18" s="30"/>
      <c r="C18" s="30"/>
      <c r="D18" s="30"/>
      <c r="E18" s="31"/>
      <c r="F18" s="23" t="s">
        <v>17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5"/>
      <c r="W18" s="23" t="s">
        <v>52</v>
      </c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5"/>
      <c r="AN18" s="32" t="s">
        <v>17</v>
      </c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 t="s">
        <v>60</v>
      </c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26" t="s">
        <v>72</v>
      </c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37">
        <v>0</v>
      </c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>
        <v>0</v>
      </c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3">
        <f>0.011*24*31</f>
        <v>8.1840000000000011</v>
      </c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  <c r="EF18" s="33"/>
      <c r="EG18" s="33"/>
      <c r="EH18" s="33"/>
      <c r="EI18" s="33"/>
      <c r="EJ18" s="33"/>
      <c r="EK18" s="33"/>
      <c r="EL18" s="37">
        <f>DR18-DA18-1.563398-0.0023468</f>
        <v>6.618255200000001</v>
      </c>
      <c r="EM18" s="37"/>
      <c r="EN18" s="37"/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37"/>
      <c r="FA18" s="37"/>
      <c r="FB18" s="37"/>
      <c r="FC18" s="37"/>
      <c r="FD18" s="37"/>
      <c r="FE18" s="37"/>
    </row>
  </sheetData>
  <mergeCells count="39">
    <mergeCell ref="EL18:FE18"/>
    <mergeCell ref="DR18:EK18"/>
    <mergeCell ref="A8:FE8"/>
    <mergeCell ref="CI9:EO9"/>
    <mergeCell ref="CI10:EO10"/>
    <mergeCell ref="CV11:CY11"/>
    <mergeCell ref="CR11:CU11"/>
    <mergeCell ref="BZ11:CQ11"/>
    <mergeCell ref="A13:R13"/>
    <mergeCell ref="EL16:FE16"/>
    <mergeCell ref="EL17:FE17"/>
    <mergeCell ref="DA16:DQ16"/>
    <mergeCell ref="DA17:DQ17"/>
    <mergeCell ref="BQ16:CI16"/>
    <mergeCell ref="BQ17:CI17"/>
    <mergeCell ref="W17:AM17"/>
    <mergeCell ref="DR16:EK16"/>
    <mergeCell ref="DR17:EK17"/>
    <mergeCell ref="AN16:AY16"/>
    <mergeCell ref="AN17:AY17"/>
    <mergeCell ref="DA18:DQ18"/>
    <mergeCell ref="CJ16:CZ16"/>
    <mergeCell ref="CJ17:CZ17"/>
    <mergeCell ref="CJ18:CZ18"/>
    <mergeCell ref="BZ12:CQ12"/>
    <mergeCell ref="F18:V18"/>
    <mergeCell ref="W18:AM18"/>
    <mergeCell ref="BQ18:CI18"/>
    <mergeCell ref="A14:R14"/>
    <mergeCell ref="F16:V16"/>
    <mergeCell ref="F17:V17"/>
    <mergeCell ref="A18:E18"/>
    <mergeCell ref="AN18:AY18"/>
    <mergeCell ref="W16:AM16"/>
    <mergeCell ref="A17:E17"/>
    <mergeCell ref="A16:E16"/>
    <mergeCell ref="AZ16:BP16"/>
    <mergeCell ref="AZ17:BP17"/>
    <mergeCell ref="AZ18:BP18"/>
  </mergeCells>
  <phoneticPr fontId="20" type="noConversion"/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view="pageBreakPreview" zoomScaleNormal="100" workbookViewId="0">
      <selection activeCell="DA18" sqref="DA18:DQ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20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8" t="s">
        <v>11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39" t="str">
        <f>стр.1!CI9</f>
        <v>АО "Дальневосточная генерирующая компания"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0" t="s">
        <v>3</v>
      </c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</row>
    <row r="7" spans="1:161" s="11" customFormat="1" ht="15" customHeight="1" x14ac:dyDescent="0.25">
      <c r="BY7" s="18" t="s">
        <v>21</v>
      </c>
      <c r="BZ7" s="50" t="str">
        <f>стр.1!BZ11</f>
        <v>июнь</v>
      </c>
      <c r="CA7" s="50"/>
      <c r="CB7" s="50"/>
      <c r="CC7" s="50"/>
      <c r="CD7" s="50"/>
      <c r="CE7" s="50"/>
      <c r="CF7" s="50"/>
      <c r="CG7" s="50"/>
      <c r="CH7" s="50"/>
      <c r="CI7" s="50"/>
      <c r="CJ7" s="50"/>
      <c r="CK7" s="50"/>
      <c r="CL7" s="50"/>
      <c r="CM7" s="50"/>
      <c r="CN7" s="50"/>
      <c r="CO7" s="50"/>
      <c r="CP7" s="50"/>
      <c r="CQ7" s="50"/>
      <c r="CR7" s="42">
        <v>20</v>
      </c>
      <c r="CS7" s="42"/>
      <c r="CT7" s="42"/>
      <c r="CU7" s="42"/>
      <c r="CV7" s="51" t="str">
        <f>стр.1!CV11</f>
        <v>23</v>
      </c>
      <c r="CW7" s="51"/>
      <c r="CX7" s="51"/>
      <c r="CY7" s="51"/>
      <c r="CZ7" s="15" t="s">
        <v>13</v>
      </c>
      <c r="DA7" s="15"/>
      <c r="DB7" s="15"/>
      <c r="DC7" s="15"/>
    </row>
    <row r="8" spans="1:161" s="16" customFormat="1" ht="11.25" x14ac:dyDescent="0.2">
      <c r="BZ8" s="22" t="s">
        <v>12</v>
      </c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</row>
    <row r="9" spans="1:161" x14ac:dyDescent="0.25">
      <c r="A9" s="49" t="str">
        <f>стр.1!A13</f>
        <v>1-30 июня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48.75" customHeight="1" x14ac:dyDescent="0.2">
      <c r="A12" s="27" t="s">
        <v>5</v>
      </c>
      <c r="B12" s="27"/>
      <c r="C12" s="27"/>
      <c r="D12" s="27"/>
      <c r="E12" s="27"/>
      <c r="F12" s="27" t="s">
        <v>22</v>
      </c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 t="s">
        <v>6</v>
      </c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 t="s">
        <v>23</v>
      </c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 t="s">
        <v>24</v>
      </c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 t="s">
        <v>25</v>
      </c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 t="s">
        <v>69</v>
      </c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 t="s">
        <v>68</v>
      </c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 t="s">
        <v>67</v>
      </c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 t="s">
        <v>66</v>
      </c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7" customFormat="1" ht="12" x14ac:dyDescent="0.2">
      <c r="A13" s="34">
        <v>1</v>
      </c>
      <c r="B13" s="35"/>
      <c r="C13" s="35"/>
      <c r="D13" s="35"/>
      <c r="E13" s="36"/>
      <c r="F13" s="28">
        <v>2</v>
      </c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>
        <v>3</v>
      </c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>
        <v>4</v>
      </c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>
        <v>5</v>
      </c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>
        <v>6</v>
      </c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>
        <v>7</v>
      </c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>
        <v>8</v>
      </c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>
        <v>9</v>
      </c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>
        <v>10</v>
      </c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</row>
    <row r="14" spans="1:161" s="17" customFormat="1" ht="59.25" customHeight="1" x14ac:dyDescent="0.2">
      <c r="A14" s="29"/>
      <c r="B14" s="30"/>
      <c r="C14" s="30"/>
      <c r="D14" s="30"/>
      <c r="E14" s="31"/>
      <c r="F14" s="23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8"/>
      <c r="W14" s="23" t="str">
        <f>стр.1!W18</f>
        <v>Газопровод-отвод к предприятию ОАО «СК «Агроэнерго»</v>
      </c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8"/>
      <c r="AN14" s="33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 t="s">
        <v>59</v>
      </c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45" t="s">
        <v>53</v>
      </c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33">
        <f>стр.1!CJ18</f>
        <v>0</v>
      </c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46">
        <f>стр.1!DA18</f>
        <v>0</v>
      </c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33">
        <f>стр.1!DR18</f>
        <v>8.1840000000000011</v>
      </c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46">
        <f>стр.1!EL18</f>
        <v>6.618255200000001</v>
      </c>
      <c r="EM14" s="46"/>
      <c r="EN14" s="46"/>
      <c r="EO14" s="46"/>
      <c r="EP14" s="46"/>
      <c r="EQ14" s="46"/>
      <c r="ER14" s="46"/>
      <c r="ES14" s="46"/>
      <c r="ET14" s="46"/>
      <c r="EU14" s="46"/>
      <c r="EV14" s="46"/>
      <c r="EW14" s="46"/>
      <c r="EX14" s="46"/>
      <c r="EY14" s="46"/>
      <c r="EZ14" s="46"/>
      <c r="FA14" s="46"/>
      <c r="FB14" s="46"/>
      <c r="FC14" s="46"/>
      <c r="FD14" s="46"/>
      <c r="FE14" s="46"/>
    </row>
  </sheetData>
  <mergeCells count="39">
    <mergeCell ref="A4:FE4"/>
    <mergeCell ref="CI5:EO5"/>
    <mergeCell ref="CI6:EO6"/>
    <mergeCell ref="BZ7:CQ7"/>
    <mergeCell ref="CR7:CU7"/>
    <mergeCell ref="CV7:CY7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A14:E14"/>
    <mergeCell ref="F14:V14"/>
    <mergeCell ref="W14:AM14"/>
    <mergeCell ref="AN14:AY14"/>
    <mergeCell ref="AZ14:BP14"/>
    <mergeCell ref="BQ14:CI14"/>
    <mergeCell ref="CJ14:CZ14"/>
    <mergeCell ref="DA14:DQ14"/>
    <mergeCell ref="DR14:EK14"/>
    <mergeCell ref="EL14:FE14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view="pageBreakPreview" zoomScaleNormal="100" workbookViewId="0">
      <selection activeCell="DA18" sqref="DA18:DQ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26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8" t="s">
        <v>11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39" t="str">
        <f>стр.1!CI9</f>
        <v>АО "Дальневосточная генерирующая компания"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0" t="s">
        <v>3</v>
      </c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</row>
    <row r="7" spans="1:161" s="11" customFormat="1" ht="15" customHeight="1" x14ac:dyDescent="0.25">
      <c r="CH7" s="18" t="s">
        <v>27</v>
      </c>
      <c r="CI7" s="50" t="str">
        <f>стр.1!BZ11</f>
        <v>июнь</v>
      </c>
      <c r="CJ7" s="50"/>
      <c r="CK7" s="50"/>
      <c r="CL7" s="50"/>
      <c r="CM7" s="50"/>
      <c r="CN7" s="50"/>
      <c r="CO7" s="50"/>
      <c r="CP7" s="50"/>
      <c r="CQ7" s="50"/>
      <c r="CR7" s="50"/>
      <c r="CS7" s="50"/>
      <c r="CT7" s="50"/>
      <c r="CU7" s="50"/>
      <c r="CV7" s="50"/>
      <c r="CW7" s="50"/>
      <c r="CX7" s="50"/>
      <c r="CY7" s="50"/>
      <c r="CZ7" s="50"/>
      <c r="DA7" s="42">
        <v>20</v>
      </c>
      <c r="DB7" s="42"/>
      <c r="DC7" s="42"/>
      <c r="DD7" s="42"/>
      <c r="DE7" s="51" t="str">
        <f>стр.1!CV11</f>
        <v>23</v>
      </c>
      <c r="DF7" s="51"/>
      <c r="DG7" s="51"/>
      <c r="DH7" s="51"/>
      <c r="DI7" s="15" t="s">
        <v>13</v>
      </c>
      <c r="DJ7" s="15"/>
      <c r="DK7" s="15"/>
      <c r="DL7" s="15"/>
    </row>
    <row r="8" spans="1:161" s="19" customFormat="1" ht="11.25" x14ac:dyDescent="0.2">
      <c r="CI8" s="57" t="s">
        <v>12</v>
      </c>
      <c r="CJ8" s="57"/>
      <c r="CK8" s="57"/>
      <c r="CL8" s="57"/>
      <c r="CM8" s="57"/>
      <c r="CN8" s="57"/>
      <c r="CO8" s="57"/>
      <c r="CP8" s="57"/>
      <c r="CQ8" s="57"/>
      <c r="CR8" s="57"/>
      <c r="CS8" s="57"/>
      <c r="CT8" s="57"/>
      <c r="CU8" s="57"/>
      <c r="CV8" s="57"/>
      <c r="CW8" s="57"/>
      <c r="CX8" s="57"/>
      <c r="CY8" s="57"/>
      <c r="CZ8" s="57"/>
    </row>
    <row r="9" spans="1:161" x14ac:dyDescent="0.25">
      <c r="A9" s="49" t="str">
        <f>стр.1!A13</f>
        <v>1-30 июня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12.75" customHeight="1" x14ac:dyDescent="0.2">
      <c r="A12" s="27" t="s">
        <v>28</v>
      </c>
      <c r="B12" s="27"/>
      <c r="C12" s="27"/>
      <c r="D12" s="27"/>
      <c r="E12" s="27"/>
      <c r="F12" s="27"/>
      <c r="G12" s="27"/>
      <c r="H12" s="27"/>
      <c r="I12" s="27"/>
      <c r="J12" s="27"/>
      <c r="K12" s="27" t="s">
        <v>22</v>
      </c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 t="s">
        <v>29</v>
      </c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6" customFormat="1" ht="13.5" customHeight="1" x14ac:dyDescent="0.2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58">
        <v>1</v>
      </c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60"/>
      <c r="BH13" s="58">
        <v>2</v>
      </c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60"/>
      <c r="CP13" s="58">
        <v>3</v>
      </c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60"/>
      <c r="DX13" s="27" t="s">
        <v>30</v>
      </c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</row>
    <row r="14" spans="1:161" s="6" customFormat="1" ht="13.5" customHeight="1" x14ac:dyDescent="0.2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58" t="s">
        <v>31</v>
      </c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60"/>
      <c r="BH14" s="58" t="s">
        <v>32</v>
      </c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60"/>
      <c r="CP14" s="58" t="s">
        <v>33</v>
      </c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60"/>
      <c r="DX14" s="27" t="s">
        <v>30</v>
      </c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</row>
    <row r="15" spans="1:161" s="6" customFormat="1" ht="36.75" customHeight="1" x14ac:dyDescent="0.2">
      <c r="A15" s="27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 t="s">
        <v>65</v>
      </c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 t="s">
        <v>35</v>
      </c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 t="s">
        <v>34</v>
      </c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 t="s">
        <v>35</v>
      </c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 t="s">
        <v>34</v>
      </c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 t="s">
        <v>35</v>
      </c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 t="s">
        <v>34</v>
      </c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 t="s">
        <v>35</v>
      </c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</row>
    <row r="16" spans="1:161" s="7" customFormat="1" ht="12" x14ac:dyDescent="0.2">
      <c r="A16" s="52" t="s">
        <v>36</v>
      </c>
      <c r="B16" s="53"/>
      <c r="C16" s="53"/>
      <c r="D16" s="53"/>
      <c r="E16" s="53"/>
      <c r="F16" s="53"/>
      <c r="G16" s="53"/>
      <c r="H16" s="53"/>
      <c r="I16" s="53"/>
      <c r="J16" s="20"/>
      <c r="K16" s="54" t="str">
        <f>стр.2!W14</f>
        <v>Газопровод-отвод к предприятию ОАО «СК «Агроэнерго»</v>
      </c>
      <c r="L16" s="54"/>
      <c r="M16" s="54"/>
      <c r="N16" s="54"/>
      <c r="O16" s="54"/>
      <c r="P16" s="54"/>
      <c r="Q16" s="54"/>
      <c r="R16" s="54"/>
      <c r="S16" s="54"/>
      <c r="T16" s="54"/>
      <c r="U16" s="54"/>
      <c r="V16" s="54"/>
      <c r="W16" s="54"/>
      <c r="X16" s="54"/>
      <c r="Y16" s="54"/>
      <c r="Z16" s="55">
        <f>стр.2!EL14</f>
        <v>6.618255200000001</v>
      </c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 t="s">
        <v>56</v>
      </c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6" t="s">
        <v>56</v>
      </c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5" t="s">
        <v>56</v>
      </c>
      <c r="BY16" s="55"/>
      <c r="BZ16" s="55"/>
      <c r="CA16" s="55"/>
      <c r="CB16" s="55"/>
      <c r="CC16" s="55"/>
      <c r="CD16" s="55"/>
      <c r="CE16" s="55"/>
      <c r="CF16" s="55"/>
      <c r="CG16" s="55"/>
      <c r="CH16" s="55"/>
      <c r="CI16" s="55"/>
      <c r="CJ16" s="55"/>
      <c r="CK16" s="55"/>
      <c r="CL16" s="55"/>
      <c r="CM16" s="55"/>
      <c r="CN16" s="55"/>
      <c r="CO16" s="55"/>
      <c r="CP16" s="55" t="s">
        <v>56</v>
      </c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5"/>
      <c r="DE16" s="55"/>
      <c r="DF16" s="55" t="s">
        <v>56</v>
      </c>
      <c r="DG16" s="55"/>
      <c r="DH16" s="55"/>
      <c r="DI16" s="55"/>
      <c r="DJ16" s="55"/>
      <c r="DK16" s="55"/>
      <c r="DL16" s="55"/>
      <c r="DM16" s="55"/>
      <c r="DN16" s="55"/>
      <c r="DO16" s="55"/>
      <c r="DP16" s="55"/>
      <c r="DQ16" s="55"/>
      <c r="DR16" s="55"/>
      <c r="DS16" s="55"/>
      <c r="DT16" s="55"/>
      <c r="DU16" s="55"/>
      <c r="DV16" s="55"/>
      <c r="DW16" s="55"/>
      <c r="DX16" s="55" t="s">
        <v>56</v>
      </c>
      <c r="DY16" s="55"/>
      <c r="DZ16" s="55"/>
      <c r="EA16" s="55"/>
      <c r="EB16" s="55"/>
      <c r="EC16" s="55"/>
      <c r="ED16" s="55"/>
      <c r="EE16" s="55"/>
      <c r="EF16" s="55"/>
      <c r="EG16" s="55"/>
      <c r="EH16" s="55"/>
      <c r="EI16" s="55"/>
      <c r="EJ16" s="55"/>
      <c r="EK16" s="55"/>
      <c r="EL16" s="55"/>
      <c r="EM16" s="55"/>
      <c r="EN16" s="55" t="s">
        <v>56</v>
      </c>
      <c r="EO16" s="55"/>
      <c r="EP16" s="55"/>
      <c r="EQ16" s="55"/>
      <c r="ER16" s="55"/>
      <c r="ES16" s="55"/>
      <c r="ET16" s="55"/>
      <c r="EU16" s="55"/>
      <c r="EV16" s="55"/>
      <c r="EW16" s="55"/>
      <c r="EX16" s="55"/>
      <c r="EY16" s="55"/>
      <c r="EZ16" s="55"/>
      <c r="FA16" s="55"/>
      <c r="FB16" s="55"/>
      <c r="FC16" s="55"/>
      <c r="FD16" s="55"/>
      <c r="FE16" s="55"/>
    </row>
  </sheetData>
  <mergeCells count="38">
    <mergeCell ref="A4:FE4"/>
    <mergeCell ref="CI5:EO5"/>
    <mergeCell ref="CI6:EO6"/>
    <mergeCell ref="CI7:CZ7"/>
    <mergeCell ref="DA7:DD7"/>
    <mergeCell ref="DE7:DH7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view="pageBreakPreview" zoomScaleNormal="100" workbookViewId="0">
      <selection activeCell="DA18" sqref="DA18:DQ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37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15.75" x14ac:dyDescent="0.25">
      <c r="A4" s="38" t="s">
        <v>11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10" customFormat="1" ht="15.75" x14ac:dyDescent="0.25"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CH5" s="18" t="s">
        <v>16</v>
      </c>
      <c r="CI5" s="39" t="str">
        <f>стр.1!CI9</f>
        <v>АО "Дальневосточная генерирующая компания"</v>
      </c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  <c r="DF5" s="39"/>
      <c r="DG5" s="39"/>
      <c r="DH5" s="39"/>
      <c r="DI5" s="39"/>
      <c r="DJ5" s="39"/>
      <c r="DK5" s="39"/>
      <c r="DL5" s="39"/>
      <c r="DM5" s="39"/>
      <c r="DN5" s="39"/>
      <c r="DO5" s="39"/>
      <c r="DP5" s="39"/>
      <c r="DQ5" s="39"/>
      <c r="DR5" s="39"/>
      <c r="DS5" s="39"/>
      <c r="DT5" s="39"/>
      <c r="DU5" s="39"/>
      <c r="DV5" s="39"/>
      <c r="DW5" s="39"/>
      <c r="DX5" s="39"/>
      <c r="DY5" s="39"/>
      <c r="DZ5" s="39"/>
      <c r="EA5" s="39"/>
      <c r="EB5" s="39"/>
      <c r="EC5" s="39"/>
      <c r="ED5" s="39"/>
      <c r="EE5" s="39"/>
      <c r="EF5" s="39"/>
      <c r="EG5" s="39"/>
      <c r="EH5" s="39"/>
      <c r="EI5" s="39"/>
      <c r="EJ5" s="39"/>
      <c r="EK5" s="39"/>
      <c r="EL5" s="39"/>
      <c r="EM5" s="39"/>
      <c r="EN5" s="39"/>
      <c r="EO5" s="39"/>
    </row>
    <row r="6" spans="1:161" s="12" customFormat="1" ht="11.25" customHeight="1" x14ac:dyDescent="0.2"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CI6" s="40" t="s">
        <v>3</v>
      </c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  <c r="DY6" s="40"/>
      <c r="DZ6" s="40"/>
      <c r="EA6" s="40"/>
      <c r="EB6" s="40"/>
      <c r="EC6" s="40"/>
      <c r="ED6" s="40"/>
      <c r="EE6" s="40"/>
      <c r="EF6" s="40"/>
      <c r="EG6" s="40"/>
      <c r="EH6" s="40"/>
      <c r="EI6" s="40"/>
      <c r="EJ6" s="40"/>
      <c r="EK6" s="40"/>
      <c r="EL6" s="40"/>
      <c r="EM6" s="40"/>
      <c r="EN6" s="40"/>
      <c r="EO6" s="40"/>
    </row>
    <row r="7" spans="1:161" s="11" customFormat="1" ht="15" customHeight="1" x14ac:dyDescent="0.25">
      <c r="BQ7" s="18" t="s">
        <v>38</v>
      </c>
      <c r="BR7" s="50" t="str">
        <f>стр.1!BZ11</f>
        <v>июнь</v>
      </c>
      <c r="BS7" s="50"/>
      <c r="BT7" s="50"/>
      <c r="BU7" s="50"/>
      <c r="BV7" s="50"/>
      <c r="BW7" s="50"/>
      <c r="BX7" s="50"/>
      <c r="BY7" s="50"/>
      <c r="BZ7" s="50"/>
      <c r="CA7" s="50"/>
      <c r="CB7" s="50"/>
      <c r="CC7" s="50"/>
      <c r="CD7" s="50"/>
      <c r="CE7" s="50"/>
      <c r="CF7" s="50"/>
      <c r="CG7" s="50"/>
      <c r="CH7" s="50"/>
      <c r="CI7" s="50"/>
      <c r="CJ7" s="42">
        <v>20</v>
      </c>
      <c r="CK7" s="42"/>
      <c r="CL7" s="42"/>
      <c r="CM7" s="42"/>
      <c r="CN7" s="51" t="str">
        <f>стр.1!CV11</f>
        <v>23</v>
      </c>
      <c r="CO7" s="51"/>
      <c r="CP7" s="51"/>
      <c r="CQ7" s="51"/>
      <c r="CR7" s="15" t="s">
        <v>13</v>
      </c>
      <c r="CV7" s="15"/>
      <c r="CW7" s="15"/>
      <c r="CX7" s="15"/>
    </row>
    <row r="8" spans="1:161" s="19" customFormat="1" ht="11.25" x14ac:dyDescent="0.2">
      <c r="BR8" s="57" t="s">
        <v>12</v>
      </c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57"/>
      <c r="CF8" s="57"/>
      <c r="CG8" s="57"/>
      <c r="CH8" s="57"/>
      <c r="CI8" s="57"/>
    </row>
    <row r="9" spans="1:161" x14ac:dyDescent="0.25">
      <c r="A9" s="49" t="str">
        <f>стр.1!A13</f>
        <v>1-30 июня</v>
      </c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</row>
    <row r="10" spans="1:161" s="16" customFormat="1" ht="11.25" x14ac:dyDescent="0.2">
      <c r="A10" s="22" t="s">
        <v>15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</row>
    <row r="11" spans="1:161" s="16" customFormat="1" ht="11.25" x14ac:dyDescent="0.2"/>
    <row r="12" spans="1:161" s="6" customFormat="1" ht="37.5" customHeight="1" x14ac:dyDescent="0.2">
      <c r="A12" s="27" t="s">
        <v>39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 t="s">
        <v>40</v>
      </c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 t="s">
        <v>41</v>
      </c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 t="s">
        <v>42</v>
      </c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 t="s">
        <v>43</v>
      </c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 t="s">
        <v>44</v>
      </c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</row>
    <row r="13" spans="1:161" s="7" customFormat="1" ht="12" x14ac:dyDescent="0.2">
      <c r="A13" s="55">
        <v>1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>
        <v>2</v>
      </c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>
        <v>3</v>
      </c>
      <c r="AT13" s="55"/>
      <c r="AU13" s="55"/>
      <c r="AV13" s="55"/>
      <c r="AW13" s="55"/>
      <c r="AX13" s="55"/>
      <c r="AY13" s="55"/>
      <c r="AZ13" s="55"/>
      <c r="BA13" s="55"/>
      <c r="BB13" s="55"/>
      <c r="BC13" s="55"/>
      <c r="BD13" s="55"/>
      <c r="BE13" s="55"/>
      <c r="BF13" s="55"/>
      <c r="BG13" s="55"/>
      <c r="BH13" s="55"/>
      <c r="BI13" s="55"/>
      <c r="BJ13" s="55"/>
      <c r="BK13" s="55"/>
      <c r="BL13" s="55"/>
      <c r="BM13" s="55"/>
      <c r="BN13" s="55"/>
      <c r="BO13" s="55">
        <v>4</v>
      </c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  <c r="CA13" s="55"/>
      <c r="CB13" s="55"/>
      <c r="CC13" s="55"/>
      <c r="CD13" s="55"/>
      <c r="CE13" s="55"/>
      <c r="CF13" s="55"/>
      <c r="CG13" s="55"/>
      <c r="CH13" s="55"/>
      <c r="CI13" s="55"/>
      <c r="CJ13" s="55"/>
      <c r="CK13" s="55"/>
      <c r="CL13" s="55"/>
      <c r="CM13" s="55"/>
      <c r="CN13" s="55"/>
      <c r="CO13" s="55"/>
      <c r="CP13" s="55"/>
      <c r="CQ13" s="55"/>
      <c r="CR13" s="55"/>
      <c r="CS13" s="55"/>
      <c r="CT13" s="55">
        <v>5</v>
      </c>
      <c r="CU13" s="55"/>
      <c r="CV13" s="55"/>
      <c r="CW13" s="55"/>
      <c r="CX13" s="55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>
        <v>6</v>
      </c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55"/>
      <c r="ET13" s="55"/>
      <c r="EU13" s="55"/>
      <c r="EV13" s="55"/>
      <c r="EW13" s="55"/>
      <c r="EX13" s="55"/>
      <c r="EY13" s="55"/>
      <c r="EZ13" s="55"/>
      <c r="FA13" s="55"/>
      <c r="FB13" s="55"/>
      <c r="FC13" s="55"/>
      <c r="FD13" s="55"/>
      <c r="FE13" s="55"/>
    </row>
    <row r="14" spans="1:161" s="17" customFormat="1" ht="123" customHeight="1" x14ac:dyDescent="0.2">
      <c r="A14" s="61" t="s">
        <v>57</v>
      </c>
      <c r="B14" s="61" t="s">
        <v>57</v>
      </c>
      <c r="C14" s="61" t="s">
        <v>57</v>
      </c>
      <c r="D14" s="61" t="s">
        <v>57</v>
      </c>
      <c r="E14" s="61" t="s">
        <v>57</v>
      </c>
      <c r="F14" s="61" t="s">
        <v>57</v>
      </c>
      <c r="G14" s="61" t="s">
        <v>57</v>
      </c>
      <c r="H14" s="61" t="s">
        <v>57</v>
      </c>
      <c r="I14" s="61" t="s">
        <v>57</v>
      </c>
      <c r="J14" s="61" t="s">
        <v>57</v>
      </c>
      <c r="K14" s="61" t="s">
        <v>57</v>
      </c>
      <c r="L14" s="61" t="s">
        <v>57</v>
      </c>
      <c r="M14" s="61" t="s">
        <v>57</v>
      </c>
      <c r="N14" s="61" t="s">
        <v>57</v>
      </c>
      <c r="O14" s="61" t="s">
        <v>57</v>
      </c>
      <c r="P14" s="61" t="s">
        <v>57</v>
      </c>
      <c r="Q14" s="61" t="s">
        <v>57</v>
      </c>
      <c r="R14" s="61" t="s">
        <v>57</v>
      </c>
      <c r="S14" s="61" t="s">
        <v>57</v>
      </c>
      <c r="T14" s="61" t="s">
        <v>57</v>
      </c>
      <c r="U14" s="61" t="s">
        <v>57</v>
      </c>
      <c r="V14" s="61" t="s">
        <v>57</v>
      </c>
      <c r="W14" s="61" t="s">
        <v>58</v>
      </c>
      <c r="X14" s="61"/>
      <c r="Y14" s="61"/>
      <c r="Z14" s="61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45" t="s">
        <v>53</v>
      </c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33">
        <f>стр.1!CJ18</f>
        <v>0</v>
      </c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46">
        <f>BO14</f>
        <v>0</v>
      </c>
      <c r="CU14" s="46"/>
      <c r="CV14" s="46"/>
      <c r="CW14" s="46"/>
      <c r="CX14" s="46"/>
      <c r="CY14" s="46"/>
      <c r="CZ14" s="46"/>
      <c r="DA14" s="46"/>
      <c r="DB14" s="46"/>
      <c r="DC14" s="46"/>
      <c r="DD14" s="46"/>
      <c r="DE14" s="46"/>
      <c r="DF14" s="46"/>
      <c r="DG14" s="46"/>
      <c r="DH14" s="46"/>
      <c r="DI14" s="46"/>
      <c r="DJ14" s="46"/>
      <c r="DK14" s="46"/>
      <c r="DL14" s="46"/>
      <c r="DM14" s="46"/>
      <c r="DN14" s="46"/>
      <c r="DO14" s="46"/>
      <c r="DP14" s="46"/>
      <c r="DQ14" s="46"/>
      <c r="DR14" s="46"/>
      <c r="DS14" s="46"/>
      <c r="DT14" s="46"/>
      <c r="DU14" s="46"/>
      <c r="DV14" s="46"/>
      <c r="DW14" s="46"/>
      <c r="DX14" s="46"/>
      <c r="DY14" s="46"/>
      <c r="DZ14" s="33">
        <f>стр.1!EL18</f>
        <v>6.618255200000001</v>
      </c>
      <c r="EA14" s="33"/>
      <c r="EB14" s="33"/>
      <c r="EC14" s="33"/>
      <c r="ED14" s="33"/>
      <c r="EE14" s="33"/>
      <c r="EF14" s="33"/>
      <c r="EG14" s="33"/>
      <c r="EH14" s="33"/>
      <c r="EI14" s="33"/>
      <c r="EJ14" s="33"/>
      <c r="EK14" s="33"/>
      <c r="EL14" s="33"/>
      <c r="EM14" s="33"/>
      <c r="EN14" s="33"/>
      <c r="EO14" s="33"/>
      <c r="EP14" s="33"/>
      <c r="EQ14" s="33"/>
      <c r="ER14" s="33"/>
      <c r="ES14" s="33"/>
      <c r="ET14" s="33"/>
      <c r="EU14" s="33"/>
      <c r="EV14" s="33"/>
      <c r="EW14" s="33"/>
      <c r="EX14" s="33"/>
      <c r="EY14" s="33"/>
      <c r="EZ14" s="33"/>
      <c r="FA14" s="33"/>
      <c r="FB14" s="33"/>
      <c r="FC14" s="33"/>
      <c r="FD14" s="33"/>
      <c r="FE14" s="33"/>
    </row>
    <row r="15" spans="1:161" s="17" customFormat="1" ht="16.5" customHeight="1" x14ac:dyDescent="0.2">
      <c r="A15" s="33" t="s">
        <v>45</v>
      </c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62"/>
      <c r="AO15" s="62"/>
      <c r="AP15" s="62"/>
      <c r="AQ15" s="62"/>
      <c r="AR15" s="62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63"/>
      <c r="BM15" s="63"/>
      <c r="BN15" s="6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  <c r="EF15" s="33"/>
      <c r="EG15" s="33"/>
      <c r="EH15" s="33"/>
      <c r="EI15" s="33"/>
      <c r="EJ15" s="33"/>
      <c r="EK15" s="33"/>
      <c r="EL15" s="33"/>
      <c r="EM15" s="33"/>
      <c r="EN15" s="33"/>
      <c r="EO15" s="33"/>
      <c r="EP15" s="33"/>
      <c r="EQ15" s="33"/>
      <c r="ER15" s="33"/>
      <c r="ES15" s="33"/>
      <c r="ET15" s="33"/>
      <c r="EU15" s="33"/>
      <c r="EV15" s="33"/>
      <c r="EW15" s="33"/>
      <c r="EX15" s="33"/>
      <c r="EY15" s="33"/>
      <c r="EZ15" s="33"/>
      <c r="FA15" s="33"/>
      <c r="FB15" s="33"/>
      <c r="FC15" s="33"/>
      <c r="FD15" s="33"/>
      <c r="FE15" s="33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5:FE15"/>
    <mergeCell ref="A14:V14"/>
    <mergeCell ref="W14:AR14"/>
    <mergeCell ref="AS14:BN14"/>
    <mergeCell ref="BO14:CS14"/>
    <mergeCell ref="CT14:DY14"/>
    <mergeCell ref="DZ14:FE14"/>
    <mergeCell ref="A15:V15"/>
    <mergeCell ref="W15:AR15"/>
    <mergeCell ref="AS15:BN15"/>
    <mergeCell ref="BO15:CS15"/>
    <mergeCell ref="CT15:DY15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view="pageBreakPreview" zoomScaleNormal="100" workbookViewId="0">
      <selection activeCell="CJ18" sqref="CJ18:CZ1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FE1" s="9" t="s">
        <v>46</v>
      </c>
    </row>
    <row r="2" spans="1:161" s="3" customFormat="1" ht="12.75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</row>
    <row r="3" spans="1:161" s="3" customFormat="1" ht="12.75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</row>
    <row r="4" spans="1:161" s="5" customFormat="1" ht="46.5" customHeight="1" x14ac:dyDescent="0.25">
      <c r="A4" s="66" t="s">
        <v>47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</row>
    <row r="5" spans="1:161" s="5" customFormat="1" ht="15.75" x14ac:dyDescent="0.25"/>
    <row r="6" spans="1:161" s="17" customFormat="1" ht="64.5" customHeight="1" x14ac:dyDescent="0.2">
      <c r="A6" s="67" t="s">
        <v>48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 t="s">
        <v>49</v>
      </c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 t="s">
        <v>61</v>
      </c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 t="s">
        <v>63</v>
      </c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 t="s">
        <v>62</v>
      </c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 t="s">
        <v>64</v>
      </c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 t="s">
        <v>50</v>
      </c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 t="s">
        <v>51</v>
      </c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</row>
    <row r="7" spans="1:161" s="7" customFormat="1" ht="12" x14ac:dyDescent="0.2">
      <c r="A7" s="55">
        <v>1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>
        <v>2</v>
      </c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>
        <v>3</v>
      </c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>
        <v>4</v>
      </c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  <c r="BZ7" s="55"/>
      <c r="CA7" s="55"/>
      <c r="CB7" s="55"/>
      <c r="CC7" s="55"/>
      <c r="CD7" s="55">
        <v>5</v>
      </c>
      <c r="CE7" s="55"/>
      <c r="CF7" s="55"/>
      <c r="CG7" s="55"/>
      <c r="CH7" s="55"/>
      <c r="CI7" s="55"/>
      <c r="CJ7" s="55"/>
      <c r="CK7" s="55"/>
      <c r="CL7" s="55"/>
      <c r="CM7" s="55"/>
      <c r="CN7" s="55"/>
      <c r="CO7" s="55"/>
      <c r="CP7" s="55"/>
      <c r="CQ7" s="55"/>
      <c r="CR7" s="55"/>
      <c r="CS7" s="55"/>
      <c r="CT7" s="55"/>
      <c r="CU7" s="55"/>
      <c r="CV7" s="55"/>
      <c r="CW7" s="55"/>
      <c r="CX7" s="55"/>
      <c r="CY7" s="55"/>
      <c r="CZ7" s="55"/>
      <c r="DA7" s="55"/>
      <c r="DB7" s="55">
        <v>6</v>
      </c>
      <c r="DC7" s="55"/>
      <c r="DD7" s="55"/>
      <c r="DE7" s="55"/>
      <c r="DF7" s="55"/>
      <c r="DG7" s="55"/>
      <c r="DH7" s="55"/>
      <c r="DI7" s="55"/>
      <c r="DJ7" s="55"/>
      <c r="DK7" s="55"/>
      <c r="DL7" s="55"/>
      <c r="DM7" s="55"/>
      <c r="DN7" s="55"/>
      <c r="DO7" s="55"/>
      <c r="DP7" s="55"/>
      <c r="DQ7" s="55"/>
      <c r="DR7" s="55">
        <v>7</v>
      </c>
      <c r="DS7" s="55"/>
      <c r="DT7" s="55"/>
      <c r="DU7" s="55"/>
      <c r="DV7" s="55"/>
      <c r="DW7" s="55"/>
      <c r="DX7" s="55"/>
      <c r="DY7" s="55"/>
      <c r="DZ7" s="55"/>
      <c r="EA7" s="55"/>
      <c r="EB7" s="55"/>
      <c r="EC7" s="55"/>
      <c r="ED7" s="55"/>
      <c r="EE7" s="55"/>
      <c r="EF7" s="55"/>
      <c r="EG7" s="55"/>
      <c r="EH7" s="55"/>
      <c r="EI7" s="55"/>
      <c r="EJ7" s="55"/>
      <c r="EK7" s="55"/>
      <c r="EL7" s="55"/>
      <c r="EM7" s="55"/>
      <c r="EN7" s="55">
        <v>8</v>
      </c>
      <c r="EO7" s="55"/>
      <c r="EP7" s="55"/>
      <c r="EQ7" s="55"/>
      <c r="ER7" s="55"/>
      <c r="ES7" s="55"/>
      <c r="ET7" s="55"/>
      <c r="EU7" s="55"/>
      <c r="EV7" s="55"/>
      <c r="EW7" s="55"/>
      <c r="EX7" s="55"/>
      <c r="EY7" s="55"/>
      <c r="EZ7" s="55"/>
      <c r="FA7" s="55"/>
      <c r="FB7" s="55"/>
      <c r="FC7" s="55"/>
      <c r="FD7" s="55"/>
      <c r="FE7" s="55"/>
    </row>
    <row r="8" spans="1:161" s="17" customFormat="1" ht="12" x14ac:dyDescent="0.2">
      <c r="A8" s="32" t="s">
        <v>54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 t="s">
        <v>55</v>
      </c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65">
        <f>11</f>
        <v>11</v>
      </c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  <c r="BI8" s="46">
        <f>стр.1!DR18-стр.1!EL18</f>
        <v>1.5657448</v>
      </c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33">
        <f>0.0296129+3.86255</f>
        <v>3.8921629000000002</v>
      </c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  <c r="DA8" s="33"/>
      <c r="DB8" s="33">
        <f>AN8-CD8</f>
        <v>7.1078370999999994</v>
      </c>
      <c r="DC8" s="33"/>
      <c r="DD8" s="33"/>
      <c r="DE8" s="33"/>
      <c r="DF8" s="33"/>
      <c r="DG8" s="33"/>
      <c r="DH8" s="33"/>
      <c r="DI8" s="33"/>
      <c r="DJ8" s="33"/>
      <c r="DK8" s="33"/>
      <c r="DL8" s="33"/>
      <c r="DM8" s="33"/>
      <c r="DN8" s="33"/>
      <c r="DO8" s="33"/>
      <c r="DP8" s="33"/>
      <c r="DQ8" s="33"/>
      <c r="DR8" s="64" t="s">
        <v>56</v>
      </c>
      <c r="DS8" s="64"/>
      <c r="DT8" s="64"/>
      <c r="DU8" s="64"/>
      <c r="DV8" s="64"/>
      <c r="DW8" s="64"/>
      <c r="DX8" s="64"/>
      <c r="DY8" s="64"/>
      <c r="DZ8" s="64"/>
      <c r="EA8" s="64"/>
      <c r="EB8" s="64"/>
      <c r="EC8" s="64"/>
      <c r="ED8" s="64"/>
      <c r="EE8" s="64"/>
      <c r="EF8" s="64"/>
      <c r="EG8" s="64"/>
      <c r="EH8" s="64"/>
      <c r="EI8" s="64"/>
      <c r="EJ8" s="64"/>
      <c r="EK8" s="64"/>
      <c r="EL8" s="64"/>
      <c r="EM8" s="64"/>
      <c r="EN8" s="32" t="s">
        <v>56</v>
      </c>
      <c r="EO8" s="32"/>
      <c r="EP8" s="32"/>
      <c r="EQ8" s="32"/>
      <c r="ER8" s="32"/>
      <c r="ES8" s="32"/>
      <c r="ET8" s="32"/>
      <c r="EU8" s="32"/>
      <c r="EV8" s="32"/>
      <c r="EW8" s="32"/>
      <c r="EX8" s="32"/>
      <c r="EY8" s="32"/>
      <c r="EZ8" s="32"/>
      <c r="FA8" s="32"/>
      <c r="FB8" s="32"/>
      <c r="FC8" s="32"/>
      <c r="FD8" s="32"/>
      <c r="FE8" s="32"/>
    </row>
    <row r="9" spans="1:161" s="21" customFormat="1" ht="12" x14ac:dyDescent="0.2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3"/>
      <c r="BY9" s="33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3"/>
      <c r="DB9" s="33"/>
      <c r="DC9" s="33"/>
      <c r="DD9" s="33"/>
      <c r="DE9" s="33"/>
      <c r="DF9" s="33"/>
      <c r="DG9" s="33"/>
      <c r="DH9" s="33"/>
      <c r="DI9" s="33"/>
      <c r="DJ9" s="33"/>
      <c r="DK9" s="33"/>
      <c r="DL9" s="33"/>
      <c r="DM9" s="33"/>
      <c r="DN9" s="33"/>
      <c r="DO9" s="33"/>
      <c r="DP9" s="33"/>
      <c r="DQ9" s="33"/>
      <c r="DR9" s="64"/>
      <c r="DS9" s="64"/>
      <c r="DT9" s="64"/>
      <c r="DU9" s="64"/>
      <c r="DV9" s="64"/>
      <c r="DW9" s="64"/>
      <c r="DX9" s="64"/>
      <c r="DY9" s="64"/>
      <c r="DZ9" s="64"/>
      <c r="EA9" s="64"/>
      <c r="EB9" s="64"/>
      <c r="EC9" s="64"/>
      <c r="ED9" s="64"/>
      <c r="EE9" s="64"/>
      <c r="EF9" s="64"/>
      <c r="EG9" s="64"/>
      <c r="EH9" s="64"/>
      <c r="EI9" s="64"/>
      <c r="EJ9" s="64"/>
      <c r="EK9" s="64"/>
      <c r="EL9" s="64"/>
      <c r="EM9" s="64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</row>
  </sheetData>
  <mergeCells count="33">
    <mergeCell ref="A4:FE4"/>
    <mergeCell ref="A6:R6"/>
    <mergeCell ref="S6:AM6"/>
    <mergeCell ref="AN6:BH6"/>
    <mergeCell ref="BI6:CC6"/>
    <mergeCell ref="CD6:DA6"/>
    <mergeCell ref="DB6:DQ6"/>
    <mergeCell ref="DR6:EM6"/>
    <mergeCell ref="EN6:FE6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7:DQ7"/>
    <mergeCell ref="DR9:EM9"/>
    <mergeCell ref="EN9:FE9"/>
    <mergeCell ref="A9:R9"/>
    <mergeCell ref="S9:AM9"/>
    <mergeCell ref="AN9:BH9"/>
    <mergeCell ref="BI9:CC9"/>
    <mergeCell ref="CD9:DA9"/>
    <mergeCell ref="DB9:DQ9"/>
  </mergeCells>
  <pageMargins left="0.59055118110236227" right="0.51181102362204722" top="0.78740157480314965" bottom="0.39370078740157483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Залуцкий Иван Николаевич</cp:lastModifiedBy>
  <cp:lastPrinted>2019-01-28T12:33:53Z</cp:lastPrinted>
  <dcterms:created xsi:type="dcterms:W3CDTF">2008-10-01T13:21:49Z</dcterms:created>
  <dcterms:modified xsi:type="dcterms:W3CDTF">2023-07-24T00:18:47Z</dcterms:modified>
</cp:coreProperties>
</file>