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/>
  <bookViews>
    <workbookView xWindow="-120" yWindow="-120" windowWidth="29040" windowHeight="16440"/>
  </bookViews>
  <sheets>
    <sheet name="14 " sheetId="2" r:id="rId1"/>
  </sheets>
  <externalReferences>
    <externalReference r:id="rId2"/>
  </externalReferences>
  <definedNames>
    <definedName name="_xlnm._FilterDatabase" localSheetId="0" hidden="1">'14 '!$A$15:$AE$15</definedName>
    <definedName name="_xlnm.Print_Area" localSheetId="0">'14 '!$A$1:$AE$687</definedName>
  </definedNames>
  <calcPr calcId="162913"/>
</workbook>
</file>

<file path=xl/calcChain.xml><?xml version="1.0" encoding="utf-8"?>
<calcChain xmlns="http://schemas.openxmlformats.org/spreadsheetml/2006/main">
  <c r="L586" i="2" l="1"/>
  <c r="L585" i="2"/>
  <c r="L584" i="2"/>
  <c r="L583" i="2"/>
  <c r="L582" i="2"/>
  <c r="L581" i="2"/>
  <c r="L580" i="2"/>
  <c r="L579" i="2"/>
  <c r="L578" i="2"/>
  <c r="L577" i="2"/>
  <c r="L575" i="2"/>
  <c r="L574" i="2"/>
  <c r="L573" i="2"/>
  <c r="L572" i="2"/>
  <c r="L571" i="2"/>
  <c r="L570" i="2"/>
  <c r="L569" i="2"/>
  <c r="L568" i="2"/>
  <c r="L567" i="2"/>
  <c r="L566" i="2"/>
  <c r="L565" i="2"/>
  <c r="L564" i="2"/>
  <c r="L563" i="2"/>
  <c r="L562" i="2"/>
  <c r="L561" i="2"/>
  <c r="L560" i="2"/>
  <c r="L559" i="2"/>
  <c r="L558" i="2"/>
  <c r="L557" i="2"/>
  <c r="L556" i="2"/>
  <c r="L555" i="2"/>
  <c r="L554" i="2"/>
  <c r="L553" i="2"/>
  <c r="L552" i="2"/>
  <c r="L551" i="2"/>
  <c r="L550" i="2"/>
  <c r="L549" i="2"/>
  <c r="L544" i="2"/>
  <c r="L543" i="2"/>
  <c r="L432" i="2"/>
  <c r="L431" i="2"/>
  <c r="L417" i="2"/>
  <c r="E586" i="2" l="1"/>
  <c r="E585" i="2"/>
  <c r="E584" i="2"/>
  <c r="E583" i="2"/>
  <c r="E582" i="2"/>
  <c r="E581" i="2"/>
  <c r="E580" i="2"/>
  <c r="E579" i="2"/>
  <c r="E578" i="2"/>
  <c r="E577" i="2"/>
  <c r="E576" i="2"/>
  <c r="E575" i="2"/>
  <c r="E574" i="2"/>
  <c r="E573" i="2"/>
  <c r="E572" i="2"/>
  <c r="E571" i="2"/>
  <c r="E570" i="2"/>
  <c r="E569" i="2"/>
  <c r="E568" i="2"/>
  <c r="E567" i="2"/>
  <c r="E566" i="2"/>
  <c r="E565" i="2"/>
  <c r="E564" i="2"/>
  <c r="E563" i="2"/>
  <c r="E562" i="2"/>
  <c r="E561" i="2"/>
  <c r="E560" i="2"/>
  <c r="E559" i="2"/>
  <c r="E558" i="2"/>
  <c r="E557" i="2"/>
  <c r="E556" i="2"/>
  <c r="E555" i="2"/>
  <c r="E554" i="2"/>
  <c r="E553" i="2"/>
  <c r="E552" i="2"/>
  <c r="E551" i="2"/>
  <c r="E550" i="2"/>
  <c r="E549" i="2"/>
  <c r="E544" i="2"/>
  <c r="E543" i="2"/>
  <c r="E432" i="2"/>
  <c r="E431" i="2"/>
  <c r="E417" i="2"/>
  <c r="E416" i="2"/>
  <c r="E415" i="2"/>
  <c r="E414" i="2"/>
  <c r="E413" i="2"/>
  <c r="E412" i="2"/>
  <c r="N586" i="2" l="1"/>
  <c r="N585" i="2"/>
  <c r="N584" i="2"/>
  <c r="N583" i="2"/>
  <c r="N582" i="2"/>
  <c r="N581" i="2"/>
  <c r="N580" i="2"/>
  <c r="N579" i="2"/>
  <c r="N578" i="2"/>
  <c r="N577" i="2"/>
  <c r="N576" i="2"/>
  <c r="N575" i="2"/>
  <c r="N574" i="2"/>
  <c r="N573" i="2"/>
  <c r="N572" i="2"/>
  <c r="N571" i="2"/>
  <c r="N570" i="2"/>
  <c r="N569" i="2"/>
  <c r="N568" i="2"/>
  <c r="N567" i="2"/>
  <c r="N566" i="2"/>
  <c r="N565" i="2"/>
  <c r="N564" i="2"/>
  <c r="N563" i="2"/>
  <c r="N562" i="2"/>
  <c r="N561" i="2"/>
  <c r="N560" i="2"/>
  <c r="N559" i="2"/>
  <c r="N558" i="2"/>
  <c r="N557" i="2"/>
  <c r="N556" i="2"/>
  <c r="N555" i="2"/>
  <c r="N554" i="2"/>
  <c r="N553" i="2"/>
  <c r="N552" i="2"/>
  <c r="N551" i="2"/>
  <c r="N550" i="2"/>
  <c r="N549" i="2"/>
  <c r="N544" i="2"/>
  <c r="N543" i="2"/>
  <c r="N432" i="2"/>
  <c r="N431" i="2"/>
  <c r="N417" i="2"/>
  <c r="N416" i="2"/>
  <c r="N415" i="2"/>
  <c r="N414" i="2"/>
  <c r="N413" i="2"/>
  <c r="N412" i="2"/>
  <c r="Q599" i="2" l="1"/>
  <c r="R599" i="2"/>
  <c r="S599" i="2"/>
  <c r="T599" i="2"/>
  <c r="V599" i="2"/>
  <c r="W599" i="2"/>
  <c r="X599" i="2"/>
  <c r="Y599" i="2"/>
  <c r="Z599" i="2"/>
  <c r="AA599" i="2"/>
  <c r="AB599" i="2"/>
  <c r="AC599" i="2"/>
  <c r="AD599" i="2"/>
  <c r="AE599" i="2"/>
  <c r="P599" i="2"/>
  <c r="M599" i="2"/>
  <c r="F599" i="2"/>
  <c r="G599" i="2"/>
  <c r="H599" i="2"/>
  <c r="I599" i="2"/>
  <c r="J599" i="2"/>
  <c r="K599" i="2"/>
  <c r="D599" i="2"/>
  <c r="Q419" i="2"/>
  <c r="R419" i="2"/>
  <c r="S419" i="2"/>
  <c r="T419" i="2"/>
  <c r="U419" i="2"/>
  <c r="V419" i="2"/>
  <c r="W419" i="2"/>
  <c r="X419" i="2"/>
  <c r="Y419" i="2"/>
  <c r="Z419" i="2"/>
  <c r="AA419" i="2"/>
  <c r="AB419" i="2"/>
  <c r="AC419" i="2"/>
  <c r="AD419" i="2"/>
  <c r="AE419" i="2"/>
  <c r="P419" i="2"/>
  <c r="M419" i="2"/>
  <c r="K419" i="2"/>
  <c r="G419" i="2"/>
  <c r="H419" i="2"/>
  <c r="I419" i="2"/>
  <c r="J419" i="2"/>
  <c r="F419" i="2"/>
  <c r="D419" i="2"/>
  <c r="Q340" i="2"/>
  <c r="R340" i="2"/>
  <c r="S340" i="2"/>
  <c r="T340" i="2"/>
  <c r="U340" i="2"/>
  <c r="V340" i="2"/>
  <c r="W340" i="2"/>
  <c r="X340" i="2"/>
  <c r="Y340" i="2"/>
  <c r="Z340" i="2"/>
  <c r="AA340" i="2"/>
  <c r="AB340" i="2"/>
  <c r="AC340" i="2"/>
  <c r="AD340" i="2"/>
  <c r="AE340" i="2"/>
  <c r="P340" i="2"/>
  <c r="M340" i="2"/>
  <c r="K340" i="2"/>
  <c r="G340" i="2"/>
  <c r="H340" i="2"/>
  <c r="I340" i="2"/>
  <c r="J340" i="2"/>
  <c r="F340" i="2"/>
  <c r="D340" i="2"/>
  <c r="Q33" i="2"/>
  <c r="S33" i="2"/>
  <c r="AE33" i="2"/>
  <c r="M33" i="2"/>
  <c r="G33" i="2"/>
  <c r="H33" i="2"/>
  <c r="I33" i="2"/>
  <c r="J33" i="2"/>
  <c r="K33" i="2"/>
  <c r="F33" i="2"/>
  <c r="D33" i="2"/>
  <c r="M677" i="2"/>
  <c r="M673" i="2"/>
  <c r="M669" i="2" s="1"/>
  <c r="M596" i="2"/>
  <c r="M592" i="2" s="1"/>
  <c r="M410" i="2"/>
  <c r="M406" i="2" s="1"/>
  <c r="M337" i="2"/>
  <c r="M333" i="2" s="1"/>
  <c r="M25" i="2"/>
  <c r="M21" i="2"/>
  <c r="M19" i="2"/>
  <c r="K677" i="2"/>
  <c r="K673" i="2"/>
  <c r="K669" i="2" s="1"/>
  <c r="K596" i="2"/>
  <c r="K592" i="2" s="1"/>
  <c r="K410" i="2"/>
  <c r="K406" i="2" s="1"/>
  <c r="K337" i="2"/>
  <c r="K333" i="2" s="1"/>
  <c r="K25" i="2"/>
  <c r="K21" i="2"/>
  <c r="K19" i="2"/>
  <c r="J677" i="2"/>
  <c r="J673" i="2"/>
  <c r="J669" i="2" s="1"/>
  <c r="J596" i="2"/>
  <c r="J592" i="2" s="1"/>
  <c r="J410" i="2"/>
  <c r="J406" i="2" s="1"/>
  <c r="J337" i="2"/>
  <c r="J333" i="2" s="1"/>
  <c r="J25" i="2"/>
  <c r="J21" i="2"/>
  <c r="J19" i="2"/>
  <c r="I677" i="2"/>
  <c r="I673" i="2"/>
  <c r="I669" i="2" s="1"/>
  <c r="I596" i="2"/>
  <c r="I592" i="2" s="1"/>
  <c r="I410" i="2"/>
  <c r="I406" i="2" s="1"/>
  <c r="I337" i="2"/>
  <c r="I333" i="2" s="1"/>
  <c r="I25" i="2"/>
  <c r="I21" i="2"/>
  <c r="I19" i="2"/>
  <c r="F677" i="2"/>
  <c r="F673" i="2"/>
  <c r="F669" i="2" s="1"/>
  <c r="F596" i="2"/>
  <c r="F592" i="2" s="1"/>
  <c r="F410" i="2"/>
  <c r="F406" i="2" s="1"/>
  <c r="F337" i="2"/>
  <c r="F333" i="2" s="1"/>
  <c r="F25" i="2"/>
  <c r="F21" i="2"/>
  <c r="F19" i="2"/>
  <c r="D677" i="2"/>
  <c r="D673" i="2"/>
  <c r="D669" i="2" s="1"/>
  <c r="D596" i="2"/>
  <c r="D592" i="2" s="1"/>
  <c r="D410" i="2"/>
  <c r="D406" i="2" s="1"/>
  <c r="D337" i="2"/>
  <c r="D333" i="2" s="1"/>
  <c r="D25" i="2"/>
  <c r="D21" i="2"/>
  <c r="D19" i="2"/>
  <c r="M668" i="2" l="1"/>
  <c r="J332" i="2"/>
  <c r="I668" i="2"/>
  <c r="J668" i="2"/>
  <c r="I591" i="2"/>
  <c r="J405" i="2"/>
  <c r="M591" i="2"/>
  <c r="J591" i="2"/>
  <c r="M405" i="2"/>
  <c r="I405" i="2"/>
  <c r="M332" i="2"/>
  <c r="I332" i="2"/>
  <c r="D17" i="2"/>
  <c r="D16" i="2" s="1"/>
  <c r="D332" i="2"/>
  <c r="D591" i="2"/>
  <c r="F17" i="2"/>
  <c r="F16" i="2" s="1"/>
  <c r="F332" i="2"/>
  <c r="F591" i="2"/>
  <c r="I17" i="2"/>
  <c r="I16" i="2" s="1"/>
  <c r="J17" i="2"/>
  <c r="J16" i="2" s="1"/>
  <c r="K17" i="2"/>
  <c r="K16" i="2" s="1"/>
  <c r="K332" i="2"/>
  <c r="K591" i="2"/>
  <c r="M17" i="2"/>
  <c r="M16" i="2" s="1"/>
  <c r="F405" i="2"/>
  <c r="F668" i="2"/>
  <c r="K405" i="2"/>
  <c r="K668" i="2"/>
  <c r="D668" i="2"/>
  <c r="D405" i="2"/>
  <c r="AE677" i="2" l="1"/>
  <c r="AD677" i="2"/>
  <c r="AC677" i="2"/>
  <c r="AB677" i="2"/>
  <c r="AA677" i="2"/>
  <c r="Z677" i="2"/>
  <c r="Y677" i="2"/>
  <c r="X677" i="2"/>
  <c r="W677" i="2"/>
  <c r="V677" i="2"/>
  <c r="U677" i="2"/>
  <c r="T677" i="2"/>
  <c r="S677" i="2"/>
  <c r="R677" i="2"/>
  <c r="Q677" i="2"/>
  <c r="P677" i="2"/>
  <c r="H677" i="2"/>
  <c r="G677" i="2"/>
  <c r="Q19" i="2" l="1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P19" i="2"/>
  <c r="G19" i="2"/>
  <c r="H19" i="2"/>
  <c r="AE410" i="2" l="1"/>
  <c r="AD410" i="2"/>
  <c r="AC410" i="2"/>
  <c r="AB410" i="2"/>
  <c r="AA410" i="2"/>
  <c r="Z410" i="2"/>
  <c r="Y410" i="2"/>
  <c r="X410" i="2"/>
  <c r="W410" i="2"/>
  <c r="V410" i="2"/>
  <c r="U410" i="2"/>
  <c r="T410" i="2"/>
  <c r="S410" i="2"/>
  <c r="R410" i="2"/>
  <c r="Q410" i="2"/>
  <c r="P410" i="2"/>
  <c r="H410" i="2"/>
  <c r="G410" i="2"/>
  <c r="AD320" i="2"/>
  <c r="AD319" i="2" s="1"/>
  <c r="AD33" i="2" s="1"/>
  <c r="AC320" i="2"/>
  <c r="AB320" i="2"/>
  <c r="AB319" i="2" s="1"/>
  <c r="AB33" i="2" s="1"/>
  <c r="AA320" i="2"/>
  <c r="Z320" i="2"/>
  <c r="Z319" i="2" s="1"/>
  <c r="Z33" i="2" s="1"/>
  <c r="X320" i="2"/>
  <c r="X319" i="2" s="1"/>
  <c r="X33" i="2" s="1"/>
  <c r="V320" i="2"/>
  <c r="V319" i="2" s="1"/>
  <c r="V33" i="2" s="1"/>
  <c r="U320" i="2"/>
  <c r="T320" i="2"/>
  <c r="T319" i="2" s="1"/>
  <c r="T33" i="2" s="1"/>
  <c r="R320" i="2"/>
  <c r="R319" i="2" s="1"/>
  <c r="R33" i="2" s="1"/>
  <c r="P320" i="2"/>
  <c r="P319" i="2" s="1"/>
  <c r="P33" i="2" s="1"/>
  <c r="AE25" i="2"/>
  <c r="AC25" i="2"/>
  <c r="S25" i="2"/>
  <c r="Q25" i="2"/>
  <c r="H25" i="2"/>
  <c r="G25" i="2"/>
  <c r="AD25" i="2"/>
  <c r="AB25" i="2"/>
  <c r="Z25" i="2"/>
  <c r="X25" i="2"/>
  <c r="V25" i="2"/>
  <c r="T25" i="2"/>
  <c r="R25" i="2"/>
  <c r="P25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H21" i="2"/>
  <c r="G21" i="2"/>
  <c r="W33" i="2" l="1"/>
  <c r="W25" i="2"/>
  <c r="AC319" i="2"/>
  <c r="AA319" i="2"/>
  <c r="AA25" i="2"/>
  <c r="Y33" i="2"/>
  <c r="Y25" i="2"/>
  <c r="U25" i="2"/>
  <c r="U319" i="2"/>
  <c r="Z673" i="2"/>
  <c r="Z669" i="2" s="1"/>
  <c r="Z596" i="2"/>
  <c r="Z592" i="2" s="1"/>
  <c r="Z337" i="2"/>
  <c r="Z333" i="2" s="1"/>
  <c r="P673" i="2"/>
  <c r="P669" i="2" s="1"/>
  <c r="P596" i="2"/>
  <c r="P592" i="2" s="1"/>
  <c r="P337" i="2"/>
  <c r="P333" i="2" s="1"/>
  <c r="AD673" i="2"/>
  <c r="AD669" i="2" s="1"/>
  <c r="AD596" i="2"/>
  <c r="AD592" i="2" s="1"/>
  <c r="AD337" i="2"/>
  <c r="AD333" i="2" s="1"/>
  <c r="AB673" i="2"/>
  <c r="AB669" i="2" s="1"/>
  <c r="AB596" i="2"/>
  <c r="AB592" i="2" s="1"/>
  <c r="AB337" i="2"/>
  <c r="AB333" i="2" s="1"/>
  <c r="X673" i="2"/>
  <c r="X669" i="2" s="1"/>
  <c r="X596" i="2"/>
  <c r="X592" i="2" s="1"/>
  <c r="X337" i="2"/>
  <c r="X333" i="2" s="1"/>
  <c r="V673" i="2"/>
  <c r="V669" i="2" s="1"/>
  <c r="V596" i="2"/>
  <c r="V592" i="2" s="1"/>
  <c r="V337" i="2"/>
  <c r="V333" i="2" s="1"/>
  <c r="T673" i="2"/>
  <c r="T669" i="2" s="1"/>
  <c r="T596" i="2"/>
  <c r="T592" i="2" s="1"/>
  <c r="T337" i="2"/>
  <c r="T333" i="2" s="1"/>
  <c r="AC33" i="2" l="1"/>
  <c r="AA33" i="2"/>
  <c r="U33" i="2"/>
  <c r="Z406" i="2"/>
  <c r="Z405" i="2" s="1"/>
  <c r="AD668" i="2"/>
  <c r="X591" i="2"/>
  <c r="P591" i="2"/>
  <c r="AB332" i="2"/>
  <c r="T332" i="2"/>
  <c r="T591" i="2"/>
  <c r="X406" i="2"/>
  <c r="X405" i="2" s="1"/>
  <c r="AB668" i="2"/>
  <c r="P668" i="2"/>
  <c r="Z591" i="2"/>
  <c r="V668" i="2"/>
  <c r="AB406" i="2"/>
  <c r="AB405" i="2" s="1"/>
  <c r="AD332" i="2"/>
  <c r="P406" i="2"/>
  <c r="P405" i="2" s="1"/>
  <c r="V332" i="2"/>
  <c r="V591" i="2"/>
  <c r="AD591" i="2"/>
  <c r="Z668" i="2"/>
  <c r="T668" i="2"/>
  <c r="X332" i="2"/>
  <c r="X668" i="2"/>
  <c r="AB591" i="2"/>
  <c r="AD17" i="2"/>
  <c r="P332" i="2"/>
  <c r="T406" i="2"/>
  <c r="T405" i="2" s="1"/>
  <c r="V406" i="2"/>
  <c r="V405" i="2" s="1"/>
  <c r="T17" i="2"/>
  <c r="V17" i="2"/>
  <c r="X17" i="2"/>
  <c r="Z332" i="2"/>
  <c r="AB17" i="2"/>
  <c r="P17" i="2"/>
  <c r="Z17" i="2"/>
  <c r="AD406" i="2"/>
  <c r="AD405" i="2" s="1"/>
  <c r="P16" i="2" l="1"/>
  <c r="AB16" i="2"/>
  <c r="X16" i="2"/>
  <c r="V16" i="2"/>
  <c r="Z16" i="2"/>
  <c r="T16" i="2"/>
  <c r="AD16" i="2"/>
  <c r="Y596" i="2" l="1"/>
  <c r="U600" i="2" l="1"/>
  <c r="U599" i="2" l="1"/>
  <c r="Y673" i="2"/>
  <c r="Y337" i="2"/>
  <c r="Y333" i="2" l="1"/>
  <c r="Y332" i="2" s="1"/>
  <c r="Y406" i="2"/>
  <c r="Y405" i="2" s="1"/>
  <c r="Y669" i="2"/>
  <c r="Y668" i="2" s="1"/>
  <c r="Y592" i="2"/>
  <c r="Y17" i="2"/>
  <c r="Y16" i="2" l="1"/>
  <c r="Y591" i="2"/>
  <c r="AE673" i="2" l="1"/>
  <c r="AC673" i="2"/>
  <c r="AC669" i="2" s="1"/>
  <c r="AA673" i="2"/>
  <c r="W673" i="2"/>
  <c r="U673" i="2"/>
  <c r="S673" i="2"/>
  <c r="R673" i="2"/>
  <c r="R669" i="2" s="1"/>
  <c r="Q673" i="2"/>
  <c r="AE596" i="2"/>
  <c r="AC596" i="2"/>
  <c r="AA596" i="2"/>
  <c r="W596" i="2"/>
  <c r="U596" i="2"/>
  <c r="S596" i="2"/>
  <c r="R596" i="2"/>
  <c r="Q596" i="2"/>
  <c r="R406" i="2"/>
  <c r="R405" i="2" s="1"/>
  <c r="AE337" i="2"/>
  <c r="AC337" i="2"/>
  <c r="AC333" i="2" s="1"/>
  <c r="AC332" i="2" s="1"/>
  <c r="AA337" i="2"/>
  <c r="W337" i="2"/>
  <c r="U337" i="2"/>
  <c r="S337" i="2"/>
  <c r="R337" i="2"/>
  <c r="R333" i="2" s="1"/>
  <c r="R332" i="2" s="1"/>
  <c r="Q337" i="2"/>
  <c r="AC668" i="2" l="1"/>
  <c r="R668" i="2"/>
  <c r="AA669" i="2"/>
  <c r="AA668" i="2" s="1"/>
  <c r="Q333" i="2"/>
  <c r="AA333" i="2"/>
  <c r="AA332" i="2" s="1"/>
  <c r="S406" i="2"/>
  <c r="S405" i="2" s="1"/>
  <c r="W406" i="2"/>
  <c r="W405" i="2" s="1"/>
  <c r="AC406" i="2"/>
  <c r="AC405" i="2" s="1"/>
  <c r="U669" i="2"/>
  <c r="U668" i="2" s="1"/>
  <c r="AE333" i="2"/>
  <c r="AE332" i="2" s="1"/>
  <c r="S669" i="2"/>
  <c r="W669" i="2"/>
  <c r="W668" i="2" s="1"/>
  <c r="Q669" i="2"/>
  <c r="AE669" i="2"/>
  <c r="AE668" i="2" s="1"/>
  <c r="U333" i="2"/>
  <c r="U332" i="2" s="1"/>
  <c r="S333" i="2"/>
  <c r="W333" i="2"/>
  <c r="W332" i="2" s="1"/>
  <c r="U406" i="2"/>
  <c r="U405" i="2" s="1"/>
  <c r="AA406" i="2"/>
  <c r="AA405" i="2" s="1"/>
  <c r="AE406" i="2"/>
  <c r="AE405" i="2" s="1"/>
  <c r="R17" i="2"/>
  <c r="S17" i="2"/>
  <c r="S16" i="2" s="1"/>
  <c r="W17" i="2"/>
  <c r="U592" i="2"/>
  <c r="AC17" i="2"/>
  <c r="R592" i="2"/>
  <c r="R591" i="2" s="1"/>
  <c r="S592" i="2"/>
  <c r="W592" i="2"/>
  <c r="AC592" i="2"/>
  <c r="AE592" i="2"/>
  <c r="Q592" i="2"/>
  <c r="AA592" i="2"/>
  <c r="Q17" i="2"/>
  <c r="Q16" i="2" s="1"/>
  <c r="U17" i="2"/>
  <c r="AA17" i="2"/>
  <c r="AE17" i="2"/>
  <c r="AE16" i="2" s="1"/>
  <c r="Q332" i="2" l="1"/>
  <c r="Q668" i="2"/>
  <c r="S668" i="2"/>
  <c r="S332" i="2"/>
  <c r="AE591" i="2"/>
  <c r="AC591" i="2"/>
  <c r="AA591" i="2"/>
  <c r="W591" i="2"/>
  <c r="Q591" i="2"/>
  <c r="U591" i="2"/>
  <c r="S591" i="2"/>
  <c r="R16" i="2" l="1"/>
  <c r="Q406" i="2"/>
  <c r="Q405" i="2" s="1"/>
  <c r="AC16" i="2" l="1"/>
  <c r="U16" i="2"/>
  <c r="AA16" i="2"/>
  <c r="W16" i="2"/>
  <c r="G673" i="2"/>
  <c r="H673" i="2"/>
  <c r="G596" i="2"/>
  <c r="H596" i="2"/>
  <c r="H337" i="2"/>
  <c r="G337" i="2"/>
  <c r="G406" i="2" l="1"/>
  <c r="G333" i="2"/>
  <c r="H406" i="2"/>
  <c r="H669" i="2"/>
  <c r="G17" i="2"/>
  <c r="H592" i="2"/>
  <c r="H17" i="2"/>
  <c r="H333" i="2"/>
  <c r="G592" i="2"/>
  <c r="G669" i="2"/>
  <c r="G332" i="2" l="1"/>
  <c r="H405" i="2"/>
  <c r="H332" i="2"/>
  <c r="G405" i="2"/>
  <c r="H16" i="2"/>
  <c r="G668" i="2"/>
  <c r="G16" i="2"/>
  <c r="H668" i="2"/>
  <c r="H591" i="2"/>
  <c r="G591" i="2"/>
</calcChain>
</file>

<file path=xl/sharedStrings.xml><?xml version="1.0" encoding="utf-8"?>
<sst xmlns="http://schemas.openxmlformats.org/spreadsheetml/2006/main" count="4042" uniqueCount="1562">
  <si>
    <t>Приложение  № 14</t>
  </si>
  <si>
    <t>к приказу Минэнерго России</t>
  </si>
  <si>
    <t>от «14» июня 2016 г. № 533</t>
  </si>
  <si>
    <t>Форма 14.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</si>
  <si>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</si>
  <si>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</si>
  <si>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</si>
  <si>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</si>
  <si>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</si>
  <si>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</si>
  <si>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</si>
  <si>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</si>
  <si>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</si>
  <si>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</si>
  <si>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емкость, млн.м3</t>
  </si>
  <si>
    <t>количество, шт</t>
  </si>
  <si>
    <t>протяженность, км</t>
  </si>
  <si>
    <t>Мощность, МВт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</si>
  <si>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</si>
  <si>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</si>
  <si>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</si>
  <si>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</si>
  <si>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</si>
  <si>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 xml:space="preserve">Год принятия к бухгалтерскому учету 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</si>
  <si>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</si>
  <si>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</si>
  <si>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</si>
  <si>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</si>
  <si>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</si>
  <si>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</si>
  <si>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</si>
  <si>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</si>
  <si>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</si>
  <si>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</si>
  <si>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</si>
  <si>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</si>
  <si>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</si>
  <si>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</si>
  <si>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</si>
  <si>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</si>
  <si>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</si>
  <si>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</si>
  <si>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нд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</si>
  <si>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</si>
  <si>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</si>
  <si>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</si>
  <si>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</si>
  <si>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</si>
  <si>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</si>
  <si>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</si>
  <si>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</si>
  <si>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</si>
  <si>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</si>
  <si>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</si>
  <si>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</si>
  <si>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</si>
  <si>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H_505-ХГ-45-146</t>
  </si>
  <si>
    <t>H_505-ХГ-45-130</t>
  </si>
  <si>
    <t>H_505-ХГ-45-225</t>
  </si>
  <si>
    <t>H_505-ХГ-45-229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</si>
  <si>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</si>
  <si>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</si>
  <si>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</si>
  <si>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</si>
  <si>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</si>
  <si>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</si>
  <si>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H_505-ХГ-45-242</t>
  </si>
  <si>
    <t>H_505-ХГ-45-243</t>
  </si>
  <si>
    <t>H_505-ХГ-45-244</t>
  </si>
  <si>
    <t>H_505-ХГ-45-246</t>
  </si>
  <si>
    <t>H_505-ХГ-45-247</t>
  </si>
  <si>
    <t>F_505-ХГ-50на</t>
  </si>
  <si>
    <t>H_505-ХТСКх-54</t>
  </si>
  <si>
    <t>H_505-ХТСКх-48</t>
  </si>
  <si>
    <t>Покупка экскаватора ХИТАЧИ, СП КТС кол-во  2шт.</t>
  </si>
  <si>
    <t>H_505-ХТСКх-34-20</t>
  </si>
  <si>
    <t>H_505-ХТСКх-34-24</t>
  </si>
  <si>
    <t>Покупка Автомобиль УАЗ 323632/2.7 МТ 233 Pikup   (КЦ№2 Ургальская ЦЭС СП ХТЭЦ-2) -1шт</t>
  </si>
  <si>
    <t>H_505-ХТСКх-34-26</t>
  </si>
  <si>
    <t>H_505-ХТСКх-34-32</t>
  </si>
  <si>
    <t>F_505-ИА-1-26</t>
  </si>
  <si>
    <t>H_505-ИА-1-25</t>
  </si>
  <si>
    <t>H_505-ИА-1-38</t>
  </si>
  <si>
    <t>H_505-ИА-1-41</t>
  </si>
  <si>
    <t>H_505-ИА-1-42</t>
  </si>
  <si>
    <t>H_505-ИА-1-44</t>
  </si>
  <si>
    <t>H_505-ИА-1-45</t>
  </si>
  <si>
    <t>H_505-ИА-1-46</t>
  </si>
  <si>
    <t>Амурская область</t>
  </si>
  <si>
    <t>Обеспечение производственного процесса средствами автоматизации и информатизации</t>
  </si>
  <si>
    <t>Обеспечение производственного процесса средствами  связи</t>
  </si>
  <si>
    <t>Обеспечение производственного процесса специализированной техникой</t>
  </si>
  <si>
    <t>Обеспечение производственного процесса технологическими приборами и  оборудованием</t>
  </si>
  <si>
    <t>Приморский край</t>
  </si>
  <si>
    <t>F_505-ПГг-36</t>
  </si>
  <si>
    <t>F_505-ПГг-39-1</t>
  </si>
  <si>
    <t>Республика САХА (Якутия)</t>
  </si>
  <si>
    <t>H_505-НГ-55</t>
  </si>
  <si>
    <t>Покупка бульдозера Б10 ЧТЭЦ (2022 г. -1 шт.т)</t>
  </si>
  <si>
    <t>H_505-НГ-24-27</t>
  </si>
  <si>
    <t>Еврейская автономная область</t>
  </si>
  <si>
    <t>F_505-ХТСКб-7</t>
  </si>
  <si>
    <t>H_505-ХТСКб-13</t>
  </si>
  <si>
    <t>H_505-ХТСКб-8-4</t>
  </si>
  <si>
    <t>H_505-ХТСКб-8-7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</si>
  <si>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</si>
  <si>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</si>
  <si>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</si>
  <si>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</si>
  <si>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F_505-АГ-26</t>
  </si>
  <si>
    <t>F_505-АГ-27-1</t>
  </si>
  <si>
    <t>H_505-НГ-24-24</t>
  </si>
  <si>
    <t>сметный расчет</t>
  </si>
  <si>
    <t>коммерческое предложение</t>
  </si>
  <si>
    <t>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</t>
  </si>
  <si>
    <t>Обеспечение производственного процесса средствами связи</t>
  </si>
  <si>
    <t>Обеспечение производственного процесса транспортом</t>
  </si>
  <si>
    <t>Обеспечение производственного процесса техникой</t>
  </si>
  <si>
    <t>Обеспечение производственного процесса технологическими приборами</t>
  </si>
  <si>
    <t>Строительство нового золоотвала Партизанской ГРЭС в районе садоводческого товарищества «Зеленая балка» в экономической зоне Партизанского городского округа. Обеспечить надёжную работу станции после вывода из эксплуатации действующего золоотвала</t>
  </si>
  <si>
    <t>мощность, Гкал/ч</t>
  </si>
  <si>
    <t>F_505-ХГ-35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</si>
  <si>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</si>
  <si>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1</t>
  </si>
  <si>
    <t>1.5</t>
  </si>
  <si>
    <t>1.5.1</t>
  </si>
  <si>
    <t>1.5.2</t>
  </si>
  <si>
    <t>1.5.3</t>
  </si>
  <si>
    <t>1.5.4</t>
  </si>
  <si>
    <t>1.6</t>
  </si>
  <si>
    <t>1.7</t>
  </si>
  <si>
    <t>2</t>
  </si>
  <si>
    <t>2.5</t>
  </si>
  <si>
    <t>2.5.1</t>
  </si>
  <si>
    <t>2.5.2</t>
  </si>
  <si>
    <t>2.5.3</t>
  </si>
  <si>
    <t>2.5.4</t>
  </si>
  <si>
    <t>2.6</t>
  </si>
  <si>
    <t>2.7</t>
  </si>
  <si>
    <t>3</t>
  </si>
  <si>
    <t>3.5</t>
  </si>
  <si>
    <t>3.5.1</t>
  </si>
  <si>
    <t>3.5.2</t>
  </si>
  <si>
    <t>3.5.3</t>
  </si>
  <si>
    <t>3.5.4</t>
  </si>
  <si>
    <t>3.6</t>
  </si>
  <si>
    <t>3.7</t>
  </si>
  <si>
    <t>4</t>
  </si>
  <si>
    <t>4.5</t>
  </si>
  <si>
    <t>4.5.1</t>
  </si>
  <si>
    <t>4.5.2</t>
  </si>
  <si>
    <t>4.5.3</t>
  </si>
  <si>
    <t>4.5.4</t>
  </si>
  <si>
    <t>4.6</t>
  </si>
  <si>
    <t>4.7</t>
  </si>
  <si>
    <t>5</t>
  </si>
  <si>
    <t>5.5</t>
  </si>
  <si>
    <t>5.5.1</t>
  </si>
  <si>
    <t>5.5.2</t>
  </si>
  <si>
    <t>5.5.3</t>
  </si>
  <si>
    <t>5.5.4</t>
  </si>
  <si>
    <t>5.6</t>
  </si>
  <si>
    <t>5.7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</si>
  <si>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</si>
  <si>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Оборудование коммуникационно-инфраструктурного назначения, 1 шт. Аппарат управления ХГ</t>
  </si>
  <si>
    <t>Покупка Установка автоматизированная трехфазная УППУ-МЭ 3.1КМ-С-02-110-25/50-6/528, СП Хабаровская ТЭЦ-1, 1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</si>
  <si>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</si>
  <si>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</si>
  <si>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</si>
  <si>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</si>
  <si>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</si>
  <si>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</si>
  <si>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</si>
  <si>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</si>
  <si>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</si>
  <si>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</si>
  <si>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</si>
  <si>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</si>
  <si>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</si>
  <si>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</si>
  <si>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 xml:space="preserve">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</si>
  <si>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>Обеспечение свободной емкости для складирования золошлаков АТЭЦ. Выполнение требований ФЗ № 117-ФЗ от 21.07.1997 "О безопасности гидротехнических сооружений" ст.8,9,10.</t>
  </si>
  <si>
    <t xml:space="preserve">Обеспечение очистки сточных вод. Выполнение предписания Росприроднадзора о доведении до нормативных значений объемов сбрасываемых сточных вод в водные объекты высшей категориии. Выполнение требований федерального закона от 10.01.2002 N 7-ФЗ "Об охране окружающей среды".
 </t>
  </si>
  <si>
    <t>Обеспечение выполнения норм сброса в водоемы рыбохозяйственного назначения, установленных перечнем рыбохозяйственных нормативов в соответствии с Приказом Государственного Комитете Российской Федерации по рыболовству. Выполнение требований федерального закона от 10.01.2002 N 7-ФЗ "Об охране окружающей среды".</t>
  </si>
  <si>
    <t>Обеспечение производственного процесса технологическими приборами для определения параметров ВЧ каналов линий электропередач.</t>
  </si>
  <si>
    <t>договор поставки, коммерческое предложение</t>
  </si>
  <si>
    <t xml:space="preserve">Предотвращение разлива зоны на прилегающую территорию и повышение безопасности эксплуатации гидротехнического сооружения первой очереди золоотвала.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</si>
  <si>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стабильного теплоснабжения потребителей тепловой энергией и исключение рисков нанесения ущерба окружающей природе.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</si>
  <si>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безопасности эксплуатации действующего золоотвала ХТЭЦ-1 и своевременное создание новой емкости для складирования золошлаков и обеспечения необходимых условий для функционирования станции. Выполнение требований ФЗ № 117-ФЗ от 21.07.1997 "О безопасности гидротехнических сооружений" ст.8,9,10. </t>
  </si>
  <si>
    <t xml:space="preserve">Обеспечение бесперебойности работы 2-х энергоблоков из трех в отопительный сезон в случае выхода из строя одного золопровода, срок эксплуатацию которого превышает 32 года. Создание резерва ГЗУ. Выполнение требований ФЗ № 117-ФЗ от 21.07.1997 "О безопасности гидротехнических сооружений" ст.8,9,10. </t>
  </si>
  <si>
    <t xml:space="preserve">Обеспечение свободной емкости для складирования золошлаков при увеличении мощности БТЭЦ. Выполнение требований ФЗ № 117-ФЗ от 21.07.1997 "О безопасности гидротехнических сооружений" ст.8,9,10. </t>
  </si>
  <si>
    <t>1. Обеспечение производственного процесса технологическими приборами для повышения уровня организации учета топлива на электростанции.  2.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</si>
  <si>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Строительство 2 пускового комплекса золоотвала №2 Хабаровской ТЭЦ-3 (ёмкость - 2250 тыс. м3)</t>
  </si>
  <si>
    <t>Строительство нового золоотвала Хабаровской ТЭЦ-1 (ёмкость - 3200 тыс. м3)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</si>
  <si>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</si>
  <si>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</si>
  <si>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Строительство 3-ей нитки  гидрозолоудаления НГРЭС (протяженность - 7,5 км)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</si>
  <si>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</si>
  <si>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</si>
  <si>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</si>
  <si>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</si>
  <si>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</si>
  <si>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</si>
  <si>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</si>
  <si>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</si>
  <si>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</si>
  <si>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</si>
  <si>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</si>
  <si>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вакумной спец.машины, СП Хабаровская ТЭЦ-3  кол-во 1 шт.</t>
  </si>
  <si>
    <t>I_505-ХГ-45-266</t>
  </si>
  <si>
    <t>Покупка  высокочастотного тестера  ВЧТ-25М, СП  Амурская ТЭЦ, кол-во 2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</si>
  <si>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</si>
  <si>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</si>
  <si>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</si>
  <si>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</si>
  <si>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</si>
  <si>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</si>
  <si>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</si>
  <si>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</si>
  <si>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</si>
  <si>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</si>
  <si>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</si>
  <si>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</si>
  <si>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</si>
  <si>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</si>
  <si>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Покупка Оборудование абонентского доступа (СП ХТЭЦ-2 Ургальская котельная) кол-во 1 к-т</t>
  </si>
  <si>
    <t>I_505-ХТСКх-34-35</t>
  </si>
  <si>
    <t>Покупка автомобиля ГАЗ 322173 ГАЗЕЛЬ 4х4 (КЦ№2 Ургальская ЦЭС СП ХТЭЦ-2)кол-во 1шт.</t>
  </si>
  <si>
    <t>I_505-ХТСКх-34-38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</si>
  <si>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</si>
  <si>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</si>
  <si>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</si>
  <si>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</si>
  <si>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</si>
  <si>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</si>
  <si>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</si>
  <si>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</si>
  <si>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I_505-ИА-1-58</t>
  </si>
  <si>
    <t>Покупка Обрудовняе системы записи оперативных переговоров СП БТЭЦ 1 шт</t>
  </si>
  <si>
    <t>I_505-АГ-27-148</t>
  </si>
  <si>
    <t>Покупка оборудоваия АТС СП БТЭЦ 1 шт</t>
  </si>
  <si>
    <t>I_505-АГ-27-150</t>
  </si>
  <si>
    <t>Покупка автобус среднего класса на 50(30) п/м ПАЗ-4234-04 РГРЭС 1 шт.</t>
  </si>
  <si>
    <t>I_505-АГ-27-120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</si>
  <si>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</si>
  <si>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</si>
  <si>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</si>
  <si>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</si>
  <si>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</si>
  <si>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</si>
  <si>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</si>
  <si>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</si>
  <si>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</si>
  <si>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</si>
  <si>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</si>
  <si>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</si>
  <si>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трактор Беларус-892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</si>
  <si>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</si>
  <si>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</si>
  <si>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</si>
  <si>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</si>
  <si>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</si>
  <si>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</si>
  <si>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</si>
  <si>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</si>
  <si>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</si>
  <si>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</si>
  <si>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</si>
  <si>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</si>
  <si>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</si>
  <si>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</si>
  <si>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</si>
  <si>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</si>
  <si>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</si>
  <si>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</si>
  <si>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</si>
  <si>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</si>
  <si>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</si>
  <si>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</si>
  <si>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</si>
  <si>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</si>
  <si>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</si>
  <si>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</si>
  <si>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</si>
  <si>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</si>
  <si>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</si>
  <si>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</si>
  <si>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</si>
  <si>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</si>
  <si>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</si>
  <si>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</si>
  <si>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Галогенный течеискатель ИГС-1 СП РГРЭС (1 шт)</t>
  </si>
  <si>
    <t>I_505-АГ-27-147</t>
  </si>
  <si>
    <t>Приобретение многофункционального устройства Артемовская ТЭЦ - 1 шт</t>
  </si>
  <si>
    <t>I_505-ПГг-39-84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</si>
  <si>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</si>
  <si>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</si>
  <si>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</si>
  <si>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</si>
  <si>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</si>
  <si>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</si>
  <si>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бульдозера ДЭТ-400Б1З2, СП Артемовская ТЭЦ,, кол-во 5 шт.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</si>
  <si>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</si>
  <si>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</si>
  <si>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</si>
  <si>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</si>
  <si>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</si>
  <si>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</si>
  <si>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</si>
  <si>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</si>
  <si>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</si>
  <si>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</si>
  <si>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</si>
  <si>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</si>
  <si>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</si>
  <si>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</si>
  <si>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</si>
  <si>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</si>
  <si>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</si>
  <si>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</si>
  <si>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</si>
  <si>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</si>
  <si>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вытяжного шкафа ЛАБ-PRO ШВЛВЖ-J 1500х750х240 Артемовской ТЭЦ 1 шт.</t>
  </si>
  <si>
    <t>I_505-ПГг-39-104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</si>
  <si>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</si>
  <si>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</si>
  <si>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</si>
  <si>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</si>
  <si>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</si>
  <si>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</si>
  <si>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</si>
  <si>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</si>
  <si>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</si>
  <si>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</si>
  <si>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</si>
  <si>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</si>
  <si>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</si>
  <si>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</si>
  <si>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</si>
  <si>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</si>
  <si>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</si>
  <si>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</si>
  <si>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</si>
  <si>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</si>
  <si>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</si>
  <si>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</si>
  <si>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</si>
  <si>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</si>
  <si>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</si>
  <si>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</si>
  <si>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</si>
  <si>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</si>
  <si>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</si>
  <si>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</si>
  <si>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</si>
  <si>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</si>
  <si>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</si>
  <si>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</si>
  <si>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</si>
  <si>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</si>
  <si>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</si>
  <si>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</si>
  <si>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</si>
  <si>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</si>
  <si>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</si>
  <si>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</si>
  <si>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</si>
  <si>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</si>
  <si>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</si>
  <si>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</si>
  <si>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</si>
  <si>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</si>
  <si>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</si>
  <si>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</si>
  <si>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</si>
  <si>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</si>
  <si>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МФУ Work Centre 5335A - (2022 г. -2 шт.) БТЭЦ</t>
  </si>
  <si>
    <t xml:space="preserve">Покупка МФУ монохромное, СП БТЭЦ кол-во  26 шт. </t>
  </si>
  <si>
    <t>Характеристики объектов инвестиционной деятельности</t>
  </si>
  <si>
    <t>Покупка Установка обработки трансформаторного масла УВФ-500, СП Николавская ТЭЦ, 2 шт.</t>
  </si>
  <si>
    <t>Покупка Автомобиль самосвал, гп 20 т ХТС, 1 шт</t>
  </si>
  <si>
    <t>Строительство золоотвала Амурской ТЭЦ (ёмкость 3189 тыс. м3, производительность 1200 т/час)</t>
  </si>
  <si>
    <t>Покупка автобуса ПАЗ НГРЭС Кол-во: 2017г.-1 шт., 2018г.-1шт., 2019г.-2шт., 2020г.-1 шт, 2022г.-1шт)</t>
  </si>
  <si>
    <t>Площадь, м2</t>
  </si>
  <si>
    <t>производительность, т/час</t>
  </si>
  <si>
    <t>Площадь, Га</t>
  </si>
  <si>
    <t>16.8.2</t>
  </si>
  <si>
    <t>16.8.1</t>
  </si>
  <si>
    <t>Идентификатор инвестиционного проекта</t>
  </si>
  <si>
    <t>Покупка оргтехники (многофункциональные устройства) (2020 г. - 1 шт., 2021 г. - 1 шт., 2022 г. - 1 шт.), Исполнительный аппарат АО "ДГК"</t>
  </si>
  <si>
    <t>ПСД (с учетом пересчета стоимости в прогнозные цены и процентов за пользование заемными средствами)</t>
  </si>
  <si>
    <t xml:space="preserve"> ПСД, сметный расчет с переводом стоимости ПСД в текущие цены.</t>
  </si>
  <si>
    <t>ПСД (с учетом пересчета стоимости в текущие)</t>
  </si>
  <si>
    <t>ПСД, сметный расчет с переводом стоимости ПСД в прогнозные цены.</t>
  </si>
  <si>
    <t>ПСД, сметный расчет с переводом стоимости ПСД (без учета затрат на рекультивацию ШЗО) в прогнозные цены.</t>
  </si>
  <si>
    <t>договоры</t>
  </si>
  <si>
    <t>Обеспечение готовности схемы теплоснабжения в административных границах муниципального образования городского поселения «Советская Гавань» в части квартальных тепловых сетей и сооружений на них к приему тепловой мощности от ТЭЦ в г. Советская Гавань. Мероприятие учтено в схеме теплоснабжения г. Советская Гавань, утвержденной постановлением администрации городского поселения «Город Советская Гавань» от 05.06.2017 №688 (Обосновывающие материалы, с. 315, Таблица 11.1).</t>
  </si>
  <si>
    <t>Замещение выводимой из эксплуатации Майской ГРЭС в части обеспечения выдачи тепловой мощности для энергоснабжения  поселения "Рабочий поселок Майский". Мероприятие учтено в схеме теплоснабжения пос. Майский, утверждённой постановлением администрации городского поселения «Рабочий поселок Майский» от 20.12.2017 №95 (Обосновывающие материалы, с. 105, таблица 9.2).</t>
  </si>
  <si>
    <t xml:space="preserve"> Обеспечение гидравлического режима работы теплотрассы №11. Повышение надежности энергоснабжения систем теплопотребления. Обеспечение возможности подключения новых объектов в соответствии с выданными техническими условий и перспективой развития. Мероприятие учтено в схеме теплоснабжения г. Комсомольска-на-Амуре, утвержденной постановлением администрации г. Комсомольска-на-Амуре от 27.04.2018 №925-па (Книга 7, с. 23, таблица 10).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</si>
  <si>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</si>
  <si>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</si>
  <si>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</si>
  <si>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</si>
  <si>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</si>
  <si>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</si>
  <si>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Покупка балансировочного  станка зарезонансного типа ВМ - 5000    фирмы “Диамех 2000”, СП НГРЭС   кол-во 1 шт.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</si>
  <si>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</si>
  <si>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</si>
  <si>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</si>
  <si>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</si>
  <si>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</si>
  <si>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</si>
  <si>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</si>
  <si>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</si>
  <si>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</si>
  <si>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</si>
  <si>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</si>
  <si>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</si>
  <si>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</si>
  <si>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</si>
  <si>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</si>
  <si>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</si>
  <si>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</si>
  <si>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</si>
  <si>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</si>
  <si>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</si>
  <si>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</si>
  <si>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</si>
  <si>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</si>
  <si>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</si>
  <si>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</si>
  <si>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</si>
  <si>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</si>
  <si>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</si>
  <si>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</si>
  <si>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</si>
  <si>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</si>
  <si>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</si>
  <si>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</si>
  <si>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</si>
  <si>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</si>
  <si>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</si>
  <si>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</si>
  <si>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</si>
  <si>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</si>
  <si>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</si>
  <si>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</si>
  <si>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</si>
  <si>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</si>
  <si>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</si>
  <si>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</si>
  <si>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</si>
  <si>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</si>
  <si>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</si>
  <si>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</si>
  <si>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</si>
  <si>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</si>
  <si>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</si>
  <si>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</si>
  <si>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</si>
  <si>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</si>
  <si>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</si>
  <si>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</si>
  <si>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</si>
  <si>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</si>
  <si>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</si>
  <si>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</si>
  <si>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</si>
  <si>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</si>
  <si>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</si>
  <si>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</si>
  <si>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</si>
  <si>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</si>
  <si>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</si>
  <si>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</si>
  <si>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</si>
  <si>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</si>
  <si>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</si>
  <si>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</si>
  <si>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</si>
  <si>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</si>
  <si>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</si>
  <si>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</si>
  <si>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</si>
  <si>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</si>
  <si>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</si>
  <si>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</si>
  <si>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</si>
  <si>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</si>
  <si>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</si>
  <si>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</si>
  <si>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</si>
  <si>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</si>
  <si>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</si>
  <si>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</si>
  <si>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</si>
  <si>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</si>
  <si>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</si>
  <si>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</si>
  <si>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</si>
  <si>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</si>
  <si>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ультразвукового расходомера Panametrics GE TransPort PT878 Артемовской ТЭЦ 1 шт</t>
  </si>
  <si>
    <t>J_505-ПГг-39-118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</si>
  <si>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</si>
  <si>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</si>
  <si>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</si>
  <si>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</si>
  <si>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</si>
  <si>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</si>
  <si>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</si>
  <si>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</si>
  <si>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</si>
  <si>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</si>
  <si>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</si>
  <si>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</si>
  <si>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</si>
  <si>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</si>
  <si>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</si>
  <si>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</si>
  <si>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</si>
  <si>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</si>
  <si>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</si>
  <si>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</si>
  <si>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</si>
  <si>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электрического отбойного молотка, 2 шт. 
Приморские тепловые сети</t>
  </si>
  <si>
    <t>J_505-ПГт-11-62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</si>
  <si>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</si>
  <si>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</si>
  <si>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</si>
  <si>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</si>
  <si>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</si>
  <si>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</si>
  <si>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</si>
  <si>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</si>
  <si>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</si>
  <si>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</si>
  <si>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</si>
  <si>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</si>
  <si>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</si>
  <si>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</si>
  <si>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</si>
  <si>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</si>
  <si>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J_505-НГ-24-70</t>
  </si>
  <si>
    <t>ПСД (с учетом пересчета стоимости в прогнозные цены)</t>
  </si>
  <si>
    <t>Увеличение производительности водозаборных сооружений на  5тыс.м3/ч. Обеспечение 100% резерва мощности. Выполнение требований ФЗ № 117-ФЗ от 21.07.1997 "О безопасности гидротехнических сооружений".</t>
  </si>
  <si>
    <t>Хабаровский край</t>
  </si>
  <si>
    <t>J_505-ПГг-96</t>
  </si>
  <si>
    <t xml:space="preserve">Разработка ПИР для проекта, направленного на замещение выводимой из эксплуатации Хабаровской ТЭЦ-1 </t>
  </si>
  <si>
    <t>1. Выполнение мероприятий включенных в Долгосрочную программа замещения выбывающих мощностей и развития энергосистем Дальнего Востока. (ДПЗВМ).  связанную с исполнением Указа Президента РФ от 07.05.2018 «О национальных целях и стратегических задачах развития Российской Федерации на период до 2024 года» и корректировкой целевых значений ряда ключевых показателей эффективности Программы. 2. Разработка ПИР для проекта, направленного на  обеспечение электрической и тепловой энергией потребителей г. Владивосток в связи с замещением мощностей ТГ ст. №2 (Nэл=98 МВт, Qт=160 Гкал/ч) и ТГ ст. №3 (Nэл=105 МВт, Qт=168 Гкал/ч) по причине выработки сверхнормативного паркового ресурса.</t>
  </si>
  <si>
    <t xml:space="preserve">Разработка ПИР для проекта, направленного на замещение выводимой из эксплуатации Артемовской ТЭЦ </t>
  </si>
  <si>
    <t>Разработка проектно-изыскательских работ для строительства Артемовской ТЭЦ №2 с внеплощадочной инфраструктурой</t>
  </si>
  <si>
    <t>Разработка проектно-изыскательских работ для строительства Хабаровской ТЭЦ-4 с внеплощадочной инфраструктурой</t>
  </si>
  <si>
    <t>полное наименование субъекта электроэнергетики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</si>
  <si>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</si>
  <si>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</si>
  <si>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</si>
  <si>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</si>
  <si>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</si>
  <si>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</si>
  <si>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стилоскопа переносного СЛП-4У (мини) (Хабаровская ТЭЦ-1), 1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</si>
  <si>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</si>
  <si>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</si>
  <si>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</si>
  <si>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</si>
  <si>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</si>
  <si>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</si>
  <si>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</si>
  <si>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</si>
  <si>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</si>
  <si>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</si>
  <si>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</si>
  <si>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</si>
  <si>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</si>
  <si>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</si>
  <si>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</si>
  <si>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</si>
  <si>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</si>
  <si>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</si>
  <si>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</si>
  <si>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</si>
  <si>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</si>
  <si>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</si>
  <si>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</si>
  <si>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</si>
  <si>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</si>
  <si>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</si>
  <si>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</si>
  <si>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</si>
  <si>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</si>
  <si>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</si>
  <si>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</si>
  <si>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</si>
  <si>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</si>
  <si>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</si>
  <si>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</si>
  <si>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</si>
  <si>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</si>
  <si>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</si>
  <si>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</si>
  <si>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</si>
  <si>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</si>
  <si>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</si>
  <si>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</si>
  <si>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</si>
  <si>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</si>
  <si>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</si>
  <si>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</si>
  <si>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</si>
  <si>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</si>
  <si>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</si>
  <si>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</si>
  <si>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</si>
  <si>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</si>
  <si>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</si>
  <si>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</si>
  <si>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</si>
  <si>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</si>
  <si>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</si>
  <si>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</si>
  <si>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</si>
  <si>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</si>
  <si>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</si>
  <si>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</si>
  <si>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</si>
  <si>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</si>
  <si>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</si>
  <si>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</si>
  <si>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</si>
  <si>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</si>
  <si>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</si>
  <si>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</si>
  <si>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</si>
  <si>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</si>
  <si>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</si>
  <si>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</si>
  <si>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</si>
  <si>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</si>
  <si>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</si>
  <si>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</si>
  <si>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</si>
  <si>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</si>
  <si>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</si>
  <si>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</si>
  <si>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</si>
  <si>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</si>
  <si>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</si>
  <si>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</si>
  <si>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</si>
  <si>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</si>
  <si>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</si>
  <si>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</si>
  <si>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</si>
  <si>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</si>
  <si>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</si>
  <si>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</si>
  <si>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</si>
  <si>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</si>
  <si>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</si>
  <si>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</si>
  <si>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</si>
  <si>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</si>
  <si>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</si>
  <si>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ХТЭЦ-2)</t>
  </si>
  <si>
    <t>K_505-ХТСКх-34-23-1</t>
  </si>
  <si>
    <t>K_505-ХТСКх-34-11-2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</si>
  <si>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</si>
  <si>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</si>
  <si>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</si>
  <si>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</si>
  <si>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</si>
  <si>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</si>
  <si>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</si>
  <si>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</si>
  <si>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</si>
  <si>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</si>
  <si>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</si>
  <si>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</si>
  <si>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K_505-ПГт-11-99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</si>
  <si>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</si>
  <si>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</si>
  <si>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</si>
  <si>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</si>
  <si>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</si>
  <si>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</si>
  <si>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</si>
  <si>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</si>
  <si>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</si>
  <si>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</si>
  <si>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</si>
  <si>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</si>
  <si>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</si>
  <si>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</si>
  <si>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</si>
  <si>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</si>
  <si>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</si>
  <si>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</si>
  <si>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</si>
  <si>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Магазин затухания  ВЧА-75М, СП Комсомольская ТЭЦ-2,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</si>
  <si>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</si>
  <si>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</si>
  <si>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Покупка Бульдозер Б10М.0111–ЕН (2019 г.- 1 шт, 2022 г. - 1 шт.)БТЭЦ</t>
  </si>
  <si>
    <t>Разработка технико-экономического обоснования для реконструкции Ургальской котельной</t>
  </si>
  <si>
    <t>Покупка стирально-отжимной машины ВО-40П СП БТЭЦ, 1шт</t>
  </si>
  <si>
    <t>Приобретение стенда для испытания абразивных кругов СИП800К2 или аналог СП БТЭЦ, 1шт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</si>
  <si>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</si>
  <si>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</si>
  <si>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</si>
  <si>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K_505-ХТЭЦ2-5</t>
  </si>
  <si>
    <t>K_505-ХГ-45-327</t>
  </si>
  <si>
    <t>K_505-НГ-95</t>
  </si>
  <si>
    <t>Инновационный проект «Реконструкция оборудования котельного цеха № 2 СП  Хабаровская ТЭЦ 2» направлен на  «Повышение эффективности энергетического производства», «Вывода из эксплуатации неэффективных генерирующих мощностей» и включает в себя несколько этапов. Проект имеет существенное значение для АО «ДГК» в рамках повышения эффективности производства и улучшения технико-экономических показателей.</t>
  </si>
  <si>
    <t xml:space="preserve">1. Обеспечение безопасности и надежности теплоснабжения потребителей города Нерюнгри, поселка Беркакит и промзоны Якутугля.
2. Возможность обеспечения аварийного теплоснабжения вышеуказанных потребителей в случае аварии на существующей тепломагистрали.
3. Дополнительная стабилизация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потребителя.
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</si>
  <si>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</si>
  <si>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</si>
  <si>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</si>
  <si>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</si>
  <si>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</si>
  <si>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</si>
  <si>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Строительство котельной для отопления поселения «Рабочий поселок Майский», мощностью 13,760 Гкал/ч (16,00 МВт)</t>
  </si>
  <si>
    <t>Разработка обоснования инвестиций и проведение ТЦА для проекта по строительству 5-ой очереди МТС НГРЭС, реализацию которого в будущем обеспечит условия для увеличения  расхода  сетевой  воды, снижения  расхода  топлива  и  покупной  электрической  энергии, повышение  надежности  теплоснабжения (проект учтен в Схеме теплоснабжения муниципального образования "Город Нерюнгри" Нерюнгринского района Республики Саха (Якутия) на период до 2034 года, утверждена постановлением от 07.11.2019 №334/1 (Утверждаемая часть, Глава 6, п. 6.5, стр. 162), выполнение требований СНиП 41-02-2003 Тепловые сети, п. 16.15. и  ст. 23 ФЗ 190 «О теплоснабжении».</t>
  </si>
  <si>
    <t>Покупка Вискозимметр ВУ СП "Комсомольская ТЭЦ-2"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</si>
  <si>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</si>
  <si>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</si>
  <si>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</si>
  <si>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</si>
  <si>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</si>
  <si>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</si>
  <si>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</si>
  <si>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системы гарантированного электропитания 20000Кв Артемовская ТЭЦ, 1 шт.</t>
  </si>
  <si>
    <t>L_505-ПГг-39-179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</si>
  <si>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</si>
  <si>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</si>
  <si>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</si>
  <si>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</si>
  <si>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</si>
  <si>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</si>
  <si>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</si>
  <si>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</si>
  <si>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</si>
  <si>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</si>
  <si>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</si>
  <si>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</si>
  <si>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</si>
  <si>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</si>
  <si>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</si>
  <si>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</si>
  <si>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</si>
  <si>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</si>
  <si>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</si>
  <si>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</si>
  <si>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</si>
  <si>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</si>
  <si>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</si>
  <si>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</si>
  <si>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</si>
  <si>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</si>
  <si>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</si>
  <si>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</si>
  <si>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</si>
  <si>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</si>
  <si>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</si>
  <si>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</si>
  <si>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</si>
  <si>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</si>
  <si>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</si>
  <si>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</si>
  <si>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</si>
  <si>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</si>
  <si>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</si>
  <si>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</si>
  <si>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</si>
  <si>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</si>
  <si>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</si>
  <si>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</si>
  <si>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</si>
  <si>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</si>
  <si>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</si>
  <si>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</si>
  <si>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</si>
  <si>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</si>
  <si>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</si>
  <si>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</si>
  <si>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</si>
  <si>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</si>
  <si>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</si>
  <si>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</si>
  <si>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</si>
  <si>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</si>
  <si>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</si>
  <si>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</si>
  <si>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</si>
  <si>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</si>
  <si>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</si>
  <si>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</si>
  <si>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</si>
  <si>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</si>
  <si>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</si>
  <si>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</si>
  <si>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</si>
  <si>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</si>
  <si>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</si>
  <si>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</si>
  <si>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</si>
  <si>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</si>
  <si>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</si>
  <si>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</si>
  <si>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</si>
  <si>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</si>
  <si>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</si>
  <si>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</si>
  <si>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</si>
  <si>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</si>
  <si>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</si>
  <si>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</si>
  <si>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</si>
  <si>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</si>
  <si>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</si>
  <si>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</si>
  <si>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</si>
  <si>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</si>
  <si>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</si>
  <si>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</si>
  <si>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</si>
  <si>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</si>
  <si>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</si>
  <si>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</si>
  <si>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</si>
  <si>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</si>
  <si>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</si>
  <si>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</si>
  <si>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</si>
  <si>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</si>
  <si>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</si>
  <si>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</si>
  <si>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</si>
  <si>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</si>
  <si>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</si>
  <si>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</si>
  <si>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</si>
  <si>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</si>
  <si>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</si>
  <si>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</si>
  <si>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</si>
  <si>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</si>
  <si>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</si>
  <si>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</si>
  <si>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</si>
  <si>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</si>
  <si>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</si>
  <si>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</si>
  <si>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</si>
  <si>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</si>
  <si>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</si>
  <si>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</si>
  <si>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</si>
  <si>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</si>
  <si>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</si>
  <si>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</si>
  <si>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</si>
  <si>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</si>
  <si>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1. Обеспечение безопасности и надежности теплоснабжения потребителей поселка Чульман.
</t>
  </si>
  <si>
    <t>L_505-НГ-24-105</t>
  </si>
  <si>
    <t xml:space="preserve">Покупка сварочного аппарата Fujikura 86S KIT A (86S+CT-50+BTR-15+ELCT2-16B), НГРЭС, 1 шт.
</t>
  </si>
  <si>
    <t>L_505-НГ-24-111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</si>
  <si>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</si>
  <si>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</si>
  <si>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</si>
  <si>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</si>
  <si>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</si>
  <si>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</si>
  <si>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</si>
  <si>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</si>
  <si>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</si>
  <si>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</si>
  <si>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</si>
  <si>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</si>
  <si>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</si>
  <si>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>Разработка и внедрение технологии интенсификации теплообмена в сетевых подогревателях типа ПСГ 5000-3,5-8 для повышения эффективности работы теплообменного оборудования</t>
  </si>
  <si>
    <t>Разработка и внедрение технических решений по повышению эффективности теплообменных процессов в конденсаторе.</t>
  </si>
  <si>
    <t>Разработка ПИР для проекта, направленного на отключение ВЛ 110 кВ Райчихинская ГРЭС - Бурея</t>
  </si>
  <si>
    <t xml:space="preserve"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</t>
  </si>
  <si>
    <t>Строительство ЦТП-1 для передачи тепловой мощности от магистральной теплосети ТЭЦ в г.Советская Гавань"</t>
  </si>
  <si>
    <t>M_505-ХГ-188</t>
  </si>
  <si>
    <t>Разработка ПИР для модернизации ЖД эстакады (автомобильная эстакада), для Комсомольская ТЭЦ-1, 1 шт</t>
  </si>
  <si>
    <t>M_505-ХГ-191</t>
  </si>
  <si>
    <t>Покупка Калориметр сгорания бомбовый АБК-1В, 1 шт. СП Амурская ТЭЦ-1</t>
  </si>
  <si>
    <t>M_505-ХГ-45-352</t>
  </si>
  <si>
    <t>Покупка счетчика-расходомера погружного типа серии РМ-5 (аналог) - 14 шт.,  Хабаровская ТЭЦ-1</t>
  </si>
  <si>
    <t>M_505-ХГ-45-367</t>
  </si>
  <si>
    <t>Покупка Электродвигателя питательного электронасоса (ПЭ-580) марка эл. двигателя 4АЗМ-4000/6000 (аналог) -1шт., СП ХТЭЦ-1</t>
  </si>
  <si>
    <t>M_505-ХГ-45-368</t>
  </si>
  <si>
    <t>Покупка электродвигателя марка ДАЗО4-13-55-8 400 кВт 750 об/мин - 2шт., СП ХТЭЦ-1</t>
  </si>
  <si>
    <t>M_505-ХГ-45-369</t>
  </si>
  <si>
    <t>Покупка электродвигателя марки ДАЗО4-400У-4У1 500 кВт 1500 об/мин (аналог) - 1шт., СП ХТЭЦ-1</t>
  </si>
  <si>
    <t>M_505-ХГ-45-370</t>
  </si>
  <si>
    <t xml:space="preserve">Покупка Оборудование локальных вычислительных сетей, 1 компл, СП "Хабаровская ТЭЦ-3" </t>
  </si>
  <si>
    <t>M_505-ХГ-45-371</t>
  </si>
  <si>
    <t xml:space="preserve">Покупка Оргтехники цветное МФУ, 1шт, СП "Хабаровская ТЭЦ-3" </t>
  </si>
  <si>
    <t>M_505-ХГ-45-372</t>
  </si>
  <si>
    <t xml:space="preserve">Покупка Оргтехники черно-белое МФУ, 1 шт, СП "Хабаровская ТЭЦ-3" </t>
  </si>
  <si>
    <t>M_505-ХГ-45-373</t>
  </si>
  <si>
    <t xml:space="preserve">Покупка автоматического калориметра С6000  для ЦХЛ ф-ла "ХГ"-1 шт, СП ХабТЭЦ-3
</t>
  </si>
  <si>
    <t>M_505-ХГ-45-374</t>
  </si>
  <si>
    <t xml:space="preserve">Покупка Аппарата АДИМ  для ЦХЛ филиала "Хабаровская генерация"-1 шт, СП ХабТЭЦ-3
</t>
  </si>
  <si>
    <t>M_505-ХГ-45-375</t>
  </si>
  <si>
    <t>Покупка Аппарата АПСМ-1М, АУ филиала "Хабаровская генерация"-1 штука, СП "ХТЭЦ-3"</t>
  </si>
  <si>
    <t>M_505-ХГ-45-376</t>
  </si>
  <si>
    <t xml:space="preserve">Покупка прибора ПКЖ 904А для ЦХЛ, АУ филиала "Хабаровская генерация"-1 шт, СП "ХТЭЦ-3"
</t>
  </si>
  <si>
    <t>M_505-ХГ-45-377</t>
  </si>
  <si>
    <t xml:space="preserve"> Покупка Спектрофотометра ПЭ  5400 УФ для ЦХЛ, АУ филиала "Хабаровская генерация"- 1 штука, СП "ХТЭЦ-3"  
</t>
  </si>
  <si>
    <t>M_505-ХГ-45-378</t>
  </si>
  <si>
    <t xml:space="preserve">Покупка анализатор шума и вибрации АССИСТЕНТ SI V3RT , СП"Хабаровская ТЭЦ-3", 1 шт.
</t>
  </si>
  <si>
    <t>M_505-ХГ-45-379</t>
  </si>
  <si>
    <t xml:space="preserve"> Покупка Аналитических весов 1200М-1С для СП "Хабаровская ТЭЦ-3"-1 шт.  
</t>
  </si>
  <si>
    <t>M_505-ХГ-45-380</t>
  </si>
  <si>
    <t>Покупка весов аналитические 1-го класса точности  для СП "Хабаровская ТЭЦ-3"-1 шт</t>
  </si>
  <si>
    <t>M_505-ХГ-45-381</t>
  </si>
  <si>
    <t xml:space="preserve">Покупка Аппарата АДИМ  для ЦХЛ филиала "Хабаровская генерация", СП "Хабаровская ТЭЦ-3"-1 шт.
</t>
  </si>
  <si>
    <t>M_505-ХГ-45-382</t>
  </si>
  <si>
    <t xml:space="preserve">Покупка Аппарата ОТВО-01  для ЦХЛ филиала "Хабаровская генерация" СП "Хабаровская ТЭЦ-3"-1 шт.
</t>
  </si>
  <si>
    <t>M_505-ХГ-45-383</t>
  </si>
  <si>
    <t xml:space="preserve">Покупка аналитических весов (I) специального класса "МЕ204Т"  для СП "Хабаровская ТЭЦ-3"-1 шт.
</t>
  </si>
  <si>
    <t>M_505-ХГ-45-384</t>
  </si>
  <si>
    <t>Покупка анализатора растворенного кислорода (кислородомера) Марк СП Хабаровская ТЭЦ-3- 2 шт.</t>
  </si>
  <si>
    <t>M_505-ХГ-45-385</t>
  </si>
  <si>
    <t xml:space="preserve"> Покупка спектрофотометра ПЭ 5300ВИ для СП "Хабаровская ТЭЦ-3"-3 шт.
</t>
  </si>
  <si>
    <t>M_505-ХГ-45-386</t>
  </si>
  <si>
    <t xml:space="preserve">Покупка термостата ВИС-Т-01 жидкостного для СП "Хабаровская ТЭЦ-3"-1 шт.
</t>
  </si>
  <si>
    <t>M_505-ХГ-45-387</t>
  </si>
  <si>
    <t>Покупка Оборудование локальных вычислительных сетей - 1 комплект, Комсомольская ТЭЦ-1 СП "Комсомольская ТЭЦ-2" АО "ДГК"</t>
  </si>
  <si>
    <t>M_505-ХГ-45-388</t>
  </si>
  <si>
    <t>Покупка Оборудование локальных вычислительных сетей - 1 комплект, СП "Комсомольская ТЭЦ-2" АО "ДГК"</t>
  </si>
  <si>
    <t>M_505-ХГ-45-389</t>
  </si>
  <si>
    <t>Покупка Оргтехники цветное МФУ, СП Комсомольская ТЭЦ-2  АО "ДГК", 1 шт.</t>
  </si>
  <si>
    <t>M_505-ХГ-45-390</t>
  </si>
  <si>
    <t>Покупка Оргтехники черно-белое МФУ, СП Комсомольская ТЭЦ-2  АО "ДГК", 1 шт.</t>
  </si>
  <si>
    <t>M_505-ХГ-45-391</t>
  </si>
  <si>
    <t>Покупка Оргтехники МФУ формата А0, СП Комсомольская ТЭЦ-2  АО "ДГК", 1 шт.</t>
  </si>
  <si>
    <t>M_505-ХГ-45-392</t>
  </si>
  <si>
    <t>Покупка Системы хранения данных, СП Комсомольская ТЭЦ-2  АО "ДГК", 2 шт.</t>
  </si>
  <si>
    <t>M_505-ХГ-45-393</t>
  </si>
  <si>
    <t>Покупка Анализатора EDX3200S PLUS КТЭЦ-2 - 1 шт., для СП "Комсомольская ТЭЦ-2"</t>
  </si>
  <si>
    <t>M_505-ХГ-45-395</t>
  </si>
  <si>
    <t>Покупка Газоанализатора ГАНК-4С для определения содержания паров гидразина в воздухе рабочей зоны для Комсомольской-на-Амуре  ТЭЦ-2- 1 шт.</t>
  </si>
  <si>
    <t>M_505-ХГ-45-396</t>
  </si>
  <si>
    <t>Покупка Газоанализатора ГАНК-4С для определения содержания паров кислоты серной в воздухе рабочей зоны для Комсомольской-на-Амуре  ТЭЦ-2- 2 шт.</t>
  </si>
  <si>
    <t>M_505-ХГ-45-397</t>
  </si>
  <si>
    <t>Покупка Газоанализатора ГАНК-4С для определения содержания паров едкой щелочи в воздухе рабочей зоны для Комсомольской-на-Амуре  ТЭЦ-2- 2 шт.</t>
  </si>
  <si>
    <t>M_505-ХГ-45-398</t>
  </si>
  <si>
    <t>Покупка Газоанализатора ГАНК-4С с термостатом для определения содержания паров кислоты серной в воздухе рабочей зоны для Комсомольской-на-Амуре  ТЭЦ-2- 1 шт.</t>
  </si>
  <si>
    <t>M_505-ХГ-45-399</t>
  </si>
  <si>
    <t>Покупка Газоанализатора ГАНК-4С для определения содержания паров едкой щелочи в воздухе рабочей зоны с термостатом для КТЭЦ-2- 1 шт.</t>
  </si>
  <si>
    <t>M_505-ХГ-45-400</t>
  </si>
  <si>
    <t>Покупка Вытяжного шкафа - 1шт, для СП "Комсомольская ТЭЦ-2"</t>
  </si>
  <si>
    <t>M_505-ХГ-45-401</t>
  </si>
  <si>
    <t>Покупка стилоскопа переносного СЛП-2 (Комсомольская ТЭЦ-2), 1 шт.</t>
  </si>
  <si>
    <t>M_505-ХГ-45-402</t>
  </si>
  <si>
    <t>Покупка Аппарат высокого давления ПОСЕЙДОН, для СП "Комсомольская ТЭЦ-2", 1 шт</t>
  </si>
  <si>
    <t>M_505-ХГ-45-403</t>
  </si>
  <si>
    <t>Покупка Аппарата для определения температуры вспышки в закрытом тигле, для СП "Комсомольская ТЭЦ-2", 1 шт</t>
  </si>
  <si>
    <t>M_505-ХГ-45-404</t>
  </si>
  <si>
    <t>Покупка насоса ГрТ1250, для СП "Комсомольская ТЭЦ-2", 1 шт</t>
  </si>
  <si>
    <t>M_505-ХГ-45-405</t>
  </si>
  <si>
    <t>Покупка Термостата для определения кинематической вязкости нефтепродуктов - 1 шт., для СП "Комсомольская ТЭЦ-2"</t>
  </si>
  <si>
    <t>M_505-ХГ-45-406</t>
  </si>
  <si>
    <t>Покупка Факел-012-01 - 3шт, для "Комсомольская ТЭЦ-1"</t>
  </si>
  <si>
    <t>M_505-ХГ-45-407</t>
  </si>
  <si>
    <t>Покупка спектрофотометра UNICO , для Комсомольской ТЭЦ-1, 1 шт</t>
  </si>
  <si>
    <t>M_505-ХГ-45-408</t>
  </si>
  <si>
    <t>Покупка Аппарата для определения температуры вспышки в открытом тигле, для СП "Комсомольская ТЭЦ-2", 1 шт</t>
  </si>
  <si>
    <t>M_505-ХГ-45-409</t>
  </si>
  <si>
    <t>Покупка Анализатора жидкости "Флюорат-02". СП "Комсомольской ТЭЦ-2"- 1 шт.</t>
  </si>
  <si>
    <t>M_505-ХГ-45-410</t>
  </si>
  <si>
    <t xml:space="preserve">Покупка калориметра сгорания бомбового АБК-1В , 1 шт. СП Комсомольская ТЭЦ-1. </t>
  </si>
  <si>
    <t>M_505-ХГ-45-411</t>
  </si>
  <si>
    <t>Покупка стола островного химического - 1 шт. Комсомольская ТЭЦ-1.</t>
  </si>
  <si>
    <t>M_505-ХГ-45-412</t>
  </si>
  <si>
    <t>Покупка Комплект для измерений характеристик изоляции ПАРМА ТЕНЗОР-2 и конденсатор ПАРМА КГИ-10-100, для СП "Комсомольская ТЭЦ-2", 1 компл.</t>
  </si>
  <si>
    <t>M_505-ХГ-45-413</t>
  </si>
  <si>
    <t>Покупка Выпрямитель  ВАЗП  - 2 шт., для СП "Комсомольская ТЭЦ-2"</t>
  </si>
  <si>
    <t>M_505-ХГ-45-414</t>
  </si>
  <si>
    <t>Покупка Выпрямитель сварочный , для СП "Комсомольская ТЭЦ-2", 2 шт</t>
  </si>
  <si>
    <t>M_505-ХГ-45-415</t>
  </si>
  <si>
    <t>Покупка Газоанализатор ГАММА-100 - 3шт, для "Комсомольская ТЭЦ-1"</t>
  </si>
  <si>
    <t>M_505-ХГ-45-416</t>
  </si>
  <si>
    <t>Покупка Дефектоскоп ультразвуковой А1212 - 1шт, для СП "Комсомольская ТЭЦ-2"</t>
  </si>
  <si>
    <t>M_505-ХГ-45-417</t>
  </si>
  <si>
    <t>Покупка Калибратор температуры, для "КТЭЦ-1" - 1 шт.</t>
  </si>
  <si>
    <t>M_505-ХГ-45-418</t>
  </si>
  <si>
    <t>Покупка Кондиционер в лабораторию - 108м2 - 1шт, для СП "Комсомольская ТЭЦ-2"</t>
  </si>
  <si>
    <t>M_505-ХГ-45-419</t>
  </si>
  <si>
    <t>Покупка установки отжига сварочных соединений, для СП "Комсомольская ТЭЦ-2", 1 шт</t>
  </si>
  <si>
    <t>M_505-ХГ-45-420</t>
  </si>
  <si>
    <t>Покупка Установки катодного травления - 1 шт., для СП "Комсомольская ТЭЦ-2"</t>
  </si>
  <si>
    <t>M_505-ХГ-45-421</t>
  </si>
  <si>
    <t>Покупка высокопроизводительный технологический компьютер 19" для СП Комсомольская ТЭЦ-3 АО "ДГК", кол-во 2 шт.</t>
  </si>
  <si>
    <t>M_505-ХГ-45-422</t>
  </si>
  <si>
    <t>Покупка монитор 65" для СП Комсомольская ТЭЦ-3 АО "ДГК" - 1 шт.</t>
  </si>
  <si>
    <t>M_505-ХГ-45-423</t>
  </si>
  <si>
    <t>Покупка комплект для эксплуатации волоконно-оптических кабелей для СП Комсомольская ТЭЦ-3 АО "ДГК", кол-во 1 шт.</t>
  </si>
  <si>
    <t>M_505-ХГ-45-424</t>
  </si>
  <si>
    <t>Покупка МФУ цветной формат А3 для СП Комсомольская ТЭЦ-3 АО "ДГК", 1 шт.</t>
  </si>
  <si>
    <t>M_505-ХГ-45-425</t>
  </si>
  <si>
    <t>Покупка МФУ формат А0 для СП Комсомольская ТЭЦ-3 АО "ДГК" - 1 шт.</t>
  </si>
  <si>
    <t>M_505-ХГ-45-426</t>
  </si>
  <si>
    <t>Покупка МФУ сетевой формат А3 для СП Комсомольская ТЭЦ-3 АО "ДГК" - 6 шт.</t>
  </si>
  <si>
    <t>M_505-ХГ-45-427</t>
  </si>
  <si>
    <t>Покупка оборудование для локальной вычислительной сети (ЛВС) для СП Комсомольская ТЭЦ-3 АО "ДГК", 1 комплект</t>
  </si>
  <si>
    <t>M_505-ХГ-45-428</t>
  </si>
  <si>
    <t>Покупка Робот-тренажёр "Гоша" или аналог для обучения персонала практическим навыкам оказания первой помощи пострадавшим при несчастных случаях, 1 шт. , КомТЭЦ-3</t>
  </si>
  <si>
    <t>M_505-ХГ-45-429</t>
  </si>
  <si>
    <t>Покупка аппарата испытания масла автоматического АИМ-90А для СП Комсомольская ТЭЦ-3 АО "ДГК" - 1 шт.</t>
  </si>
  <si>
    <t>M_505-ХГ-45-430</t>
  </si>
  <si>
    <t>Покупка измерителя параметров электрического и магнитного полей ВЕ-метра, СП Комсомольская ТЭЦ-3 , 1 шт.</t>
  </si>
  <si>
    <t>M_505-ХГ-45-431</t>
  </si>
  <si>
    <t>Покупка весов аналитических ВЛ-224В ,СП Комсомольская ТЭЦ-3 , 1 шт.</t>
  </si>
  <si>
    <t>M_505-ХГ-45-432</t>
  </si>
  <si>
    <t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 СП Комсомольская ТЭЦ-3 АО "ДГК" , 1 шт.</t>
  </si>
  <si>
    <t>M_505-ХГ-45-433</t>
  </si>
  <si>
    <t>Покупка шумомера-виброметра «АССИСТЕНТ-ТОТАL+» или аналог для СП Комсомольская ТЭЦ-3 АО "ДГК" , 1 шт.</t>
  </si>
  <si>
    <t>M_505-ХГ-45-434</t>
  </si>
  <si>
    <t>Покупка Оборудования локально вычислительных сетей Амурская ТЭЦ-1, 1 комплект</t>
  </si>
  <si>
    <t>M_505-ХГ-45-435</t>
  </si>
  <si>
    <t>Покупка Весы аналитические VIBRA  Амурская ТЭЦ-1, 1 шт</t>
  </si>
  <si>
    <t>M_505-ХГ-45-437</t>
  </si>
  <si>
    <t>Покупка анализатора растворенного кислорода МАРК-3010 Амурская ТЭЦ-1, 2 шт</t>
  </si>
  <si>
    <t>M_505-ХГ-45-438</t>
  </si>
  <si>
    <t xml:space="preserve">Покупка  люксеметр LXP-10A, 1 шт Амурская ТЭЦ-1, </t>
  </si>
  <si>
    <t>M_505-ХГ-45-439</t>
  </si>
  <si>
    <t>Покупка магнитного сепаратора  Амурская ТЭЦ-1, 1 шт</t>
  </si>
  <si>
    <t>M_505-ХГ-45-440</t>
  </si>
  <si>
    <t>Покупка Сетевой насос типа СЭ-800-100с эл двигателем 315 кВ, Амурская ТЭЦ-1, 1 шт</t>
  </si>
  <si>
    <t>M_505-ХГ-45-441</t>
  </si>
  <si>
    <t xml:space="preserve">Покупка  Покупка термостат LOIP LT-910, 1 ш, Амурская ТЭЦ-1, </t>
  </si>
  <si>
    <t>M_505-ХГ-45-442</t>
  </si>
  <si>
    <t xml:space="preserve">Покупка  Шумомер "АССИСТЕНТ S-LIGHT", 1 ш, Амурская ТЭЦ-1, </t>
  </si>
  <si>
    <t>M_505-ХГ-45-443</t>
  </si>
  <si>
    <t>Покупка Оборудования локально вычислительных сетей Николаевская ТЭЦ, 1 комплект</t>
  </si>
  <si>
    <t>M_505-ХГ-45-444</t>
  </si>
  <si>
    <t>Покупка Вибропреобразователь ВК-315С (аналог) - 24 шт.,  Хабаровская ТЭЦ-1</t>
  </si>
  <si>
    <t>M_505-ХГ-45-445</t>
  </si>
  <si>
    <t>Покупка датчик влаги и трансформаторных и минеральных маслах ЕЕ360 (аналог) - 2 шт.,  Хабаровская ТЭЦ-1</t>
  </si>
  <si>
    <t>M_505-ХГ-45-446</t>
  </si>
  <si>
    <t xml:space="preserve">Покупка Оргтехники цветное МФУ Формат А0, 1 шт. - СП "ХТЭЦ-2"  </t>
  </si>
  <si>
    <t>M_505-ХТЭЦ2-34-4</t>
  </si>
  <si>
    <t xml:space="preserve">Покупка Оргтехники чёрно-белое МФУ Формат А3,1 шт.- СП "ХТЭЦ-2" </t>
  </si>
  <si>
    <t>M_505-ХТЭЦ2-34-5</t>
  </si>
  <si>
    <t>Покупка Оргтехники чёрно-белое МФУ Формат А4, СП "ХТЭЦ-2"  АО "ДГК"</t>
  </si>
  <si>
    <t>M_505-ХТЭЦ2-34-6</t>
  </si>
  <si>
    <t>Покупка Оборудование локальных вычислительных сетей - 1 комплект, СП "Хабаровская ТЭЦ-2" АО "ДГК"</t>
  </si>
  <si>
    <t>M_505-ХТЭЦ2-34-7</t>
  </si>
  <si>
    <t>Покупка  устройства простых защит НЕПТУН, 1 шт,  СП "ХТЭЦ-2"  АО "ДГК"</t>
  </si>
  <si>
    <t>M_505-ХТЭЦ2-34-8</t>
  </si>
  <si>
    <t>Покупка испытательной установки MI 3394 ,  1 шт, СП "ХТЭЦ-2"  АО "ДГК"</t>
  </si>
  <si>
    <t>M_505-ХТЭЦ2-34-9</t>
  </si>
  <si>
    <t xml:space="preserve">Покупка Анализатора жидкости - Флюорат, СП "Комсомольская ТЭЦ-2" ( 1 шт) </t>
  </si>
  <si>
    <t>M_505-ХГ-45-330</t>
  </si>
  <si>
    <t xml:space="preserve">Покупка АТВЗ (автоматический анализатор температуры вспышки в закрытом тигле), СП "Комсомольская ТЭЦ-2" ( 1 шт) </t>
  </si>
  <si>
    <t>M_505-ХГ-45-331</t>
  </si>
  <si>
    <t xml:space="preserve">Покупка  Аппарат высоковольный испытаний СКАТ-70, СП "Комсомольская ТЭЦ-1" ( 1 шт) </t>
  </si>
  <si>
    <t>M_505-ХГ-45-333</t>
  </si>
  <si>
    <t xml:space="preserve">Покупка Установка изм диэлектр потерь жидких диэлектриков Тангенс 3м-3-Молния, СП "Комсомольская ТЭЦ-1" ( 1 шт) </t>
  </si>
  <si>
    <t>M_505-ХГ-45-334</t>
  </si>
  <si>
    <t xml:space="preserve">Покупка Прибор контроля высоковольтных выключателей ПКВ-М7, СП "Комсомольская ТЭЦ-1" ( 1 шт) </t>
  </si>
  <si>
    <t>M_505-ХГ-45-335</t>
  </si>
  <si>
    <t>Покупка Газоанализатора Testo 330-2LL, СП Комсомольская ТЭЦ-3  кол-во 1 шт</t>
  </si>
  <si>
    <t>M_505-ХГ-45-336</t>
  </si>
  <si>
    <t>Покупка Термостата СС3-105А для определения плотности мазута, СП Комсомольская ТЭЦ-3, 1 шт.</t>
  </si>
  <si>
    <t>M_505-ХГ-45-341</t>
  </si>
  <si>
    <t>Покупка Термостат жидкостный LOIP LT-810, СП Комсомольская ТЭЦ-3, 1 шт.</t>
  </si>
  <si>
    <t>M_505-ХГ-45-342</t>
  </si>
  <si>
    <t>Покупка Аппарат ТВО-2-ПХП для определения температуры вспышки в открытом тигле, СП Комсомольская ТЭЦ-3, 1 шт.</t>
  </si>
  <si>
    <t>M_505-ХГ-45-344</t>
  </si>
  <si>
    <t>Покупка Аппарат Вискозиметр для определения условной вязкости ВУ-М, СП Комсомольская ТЭЦ-3, 1 шт.</t>
  </si>
  <si>
    <t>M_505-ХГ-45-345</t>
  </si>
  <si>
    <t>Покупка Термостат ВИС-Т-09-3 жидкостный, 1 шт. СП Амурская ТЭЦ-1</t>
  </si>
  <si>
    <t>M_505-ХГ-45-349</t>
  </si>
  <si>
    <t>Покупка МПУ-3 Феникс малогабаритное прожигающее устройство, 1 шт. СП Амурская ТЭЦ-1</t>
  </si>
  <si>
    <t>M_505-ХГ-45-350</t>
  </si>
  <si>
    <t>Покупка Элегазовый выключатель ВГТЗ-УЭТМ-110, 2 шт. СП Амурская ТЭЦ-1</t>
  </si>
  <si>
    <t>M_505-ХГ-45-351</t>
  </si>
  <si>
    <t>Покупка Анализатора спектра ASA-2315, 1 шт. СП Амурская ТЭЦ-1</t>
  </si>
  <si>
    <t>M_505-ХГ-45-353</t>
  </si>
  <si>
    <t>Покупка Вулканизационный пресс ПСА-Л 1400/765, 1 шт. СП Амурская ТЭЦ-1</t>
  </si>
  <si>
    <t>M_505-ХГ-45-354</t>
  </si>
  <si>
    <t>Покупка Устройство для питания измерительных цепей постоянного и переменного токов (с поверкой) УИ300.1, 1 шт. СП Амурская ТЭЦ-1</t>
  </si>
  <si>
    <t>M_505-ХГ-45-355</t>
  </si>
  <si>
    <t>Покупка Калибратор переменного тока трехфазный от 40 Гц до 11кГЦ (с поверкой) УИ300.2-3, 1 шт. СП Амурская ТЭЦ-1</t>
  </si>
  <si>
    <t>M_505-ХГ-45-356</t>
  </si>
  <si>
    <t>Покупка Микроомметр РЕТ-МОМ.2, 1 шт. СП Амурская ТЭЦ-1</t>
  </si>
  <si>
    <t>M_505-ХГ-45-358</t>
  </si>
  <si>
    <t>Покупка РЕЙС-305 - цифровой рефлектометр (с поверкой), 1 шт. СП Амурская ТЭЦ-1</t>
  </si>
  <si>
    <t>M_505-ХГ-45-359</t>
  </si>
  <si>
    <t>Покупка оборудования Р3А, 1 шт. СП Амурская ТЭЦ-1</t>
  </si>
  <si>
    <t>M_505-ХГ-45-361</t>
  </si>
  <si>
    <t>Покупка Мобильный индикаторный комплекс МИК-2 (МИК-2SC, МИК-2ВТ), 1 шт. СП Амурская ТЭЦ-1</t>
  </si>
  <si>
    <t>M_505-ХГ-45-362</t>
  </si>
  <si>
    <t>Покупка ГУСК - гидравлическое устройство для сравнительной калибровки, 2 шт. СП Амурская ТЭЦ-1</t>
  </si>
  <si>
    <t>M_505-ХГ-45-363</t>
  </si>
  <si>
    <t>Покупка Высоковольтная испытательная установка (ВИУ - 100), 1 шт. СП Амурская ТЭЦ-1</t>
  </si>
  <si>
    <t>M_505-ХГ-45-364</t>
  </si>
  <si>
    <t>Покупка серверного оборудования СП ХТЭЦ-2 кол-во 2 шт</t>
  </si>
  <si>
    <t>M_505-ХТЭЦ2-34-1</t>
  </si>
  <si>
    <t>Покупка газоанализатора «DELTA65» для СП «ХТЭЦ-2» котельная «Некрасовская» кол-во 1 комплект.</t>
  </si>
  <si>
    <t>M_505-ХТЭЦ2-34-2</t>
  </si>
  <si>
    <t>Покупка электрического очистителя труб RAM-4А-50 - 1 ед.»  СП «ХТЭЦ-2"</t>
  </si>
  <si>
    <t>M_505-ХТЭЦ2-34-3</t>
  </si>
  <si>
    <t>Покупка сервера СП Хабаровская ТЭЦ-3, кол-во 2 шт.</t>
  </si>
  <si>
    <t>M_505-ХГ-45-311</t>
  </si>
  <si>
    <t>Покупка сервера СП Комсомольская ТЭЦ-2, кол-во 2 шт.</t>
  </si>
  <si>
    <t>M_505-ХГ-45-313</t>
  </si>
  <si>
    <t>Покупка сервера СП Комсомольская ТЭЦ-3, кол-во 2 шт.</t>
  </si>
  <si>
    <t>M_505-ХГ-45-315</t>
  </si>
  <si>
    <t>Покупка сервера СП Амурская ТЭЦ, кол-во 2 шт.</t>
  </si>
  <si>
    <t>M_505-ХГ-45-321</t>
  </si>
  <si>
    <t>Покупка сервера СП Николаевская ТЭЦ, кол-во 2 шт.</t>
  </si>
  <si>
    <t>M_505-ХГ-45-317</t>
  </si>
  <si>
    <t>Покупка  автомобиля УАЗ-39094 ХТС-1 шт.</t>
  </si>
  <si>
    <t>Покупка серверного оборудования СП ХТС - 2 шт</t>
  </si>
  <si>
    <t>M_505-ХТС-34-1</t>
  </si>
  <si>
    <t>Покупка сварочного аппарата 1 шт, СП ХТС</t>
  </si>
  <si>
    <t>M_505-ХТС-34-17</t>
  </si>
  <si>
    <t>Покупка МФУ Xerox СП КТС, 3 шт</t>
  </si>
  <si>
    <t>M_505-КТС-34-1</t>
  </si>
  <si>
    <t>Покупка МФУ Canon СП КТС, 1 шт</t>
  </si>
  <si>
    <t>M_505-КТС-34-2</t>
  </si>
  <si>
    <t>Покупка сварочного агрегата 2 шт, СП ХТС</t>
  </si>
  <si>
    <t>M_505-ХТС-34-18</t>
  </si>
  <si>
    <t>Покупка комплекта видеостены,СП ХТС, кол-во 1 шт.</t>
  </si>
  <si>
    <t>M_505-ХТС-34-21</t>
  </si>
  <si>
    <t>Покупка оборудования Локальных вычислительных сетей, СП ХТС, кол-во 1 комплект.</t>
  </si>
  <si>
    <t>M_505-ХТС-34-22</t>
  </si>
  <si>
    <t>Покупка оборудования видеонаблюдения,СП ХТС, кол-во 4 комплекта.</t>
  </si>
  <si>
    <t>M_505-ХТС-34-23</t>
  </si>
  <si>
    <t>Покупка Покупка МФУ, 5 шт (СП ХТС)</t>
  </si>
  <si>
    <t>M_505-ХТС-34-24</t>
  </si>
  <si>
    <t xml:space="preserve">Покупка анализатора флуориметра СП КТС, 1 шт </t>
  </si>
  <si>
    <t>M_505-КТС-34-3</t>
  </si>
  <si>
    <t>Покупка толщиномера покрытий ТМ-4, 1 шт. СП КТС</t>
  </si>
  <si>
    <t>M_505-КТС-34-4</t>
  </si>
  <si>
    <t>Покупка корреляционного течеискателя СП КТС, 1 шт</t>
  </si>
  <si>
    <t>M_505-КТС-34-5</t>
  </si>
  <si>
    <t>Покупка тепловизора СП КТС, 1 шт</t>
  </si>
  <si>
    <t>M_505-КТС-34-6</t>
  </si>
  <si>
    <t xml:space="preserve">Покупка сварочного агрегата СП КТС (2026 г -1 шт, 2027-3 шт) </t>
  </si>
  <si>
    <t>M_505-КТС-34-7</t>
  </si>
  <si>
    <t xml:space="preserve">Покупка счетчика расходомера ультразвукового СП КТС, 1 шт </t>
  </si>
  <si>
    <t>M_505-КТС-34-8</t>
  </si>
  <si>
    <t xml:space="preserve">Покупка печи муфельной СП КТС, 1 шт </t>
  </si>
  <si>
    <t>M_505-КТС-34-9</t>
  </si>
  <si>
    <t>Покупка осветительной мачты с ручной лебедкой СП КТС, 1 шт</t>
  </si>
  <si>
    <t>M_505-КТС-34-10</t>
  </si>
  <si>
    <t>Покупка газоанализатора переносного серии ИГС-98 Комета-М (5 каналов измерения) СП КТС, 1 шт</t>
  </si>
  <si>
    <t>M_505-КТС-34-11</t>
  </si>
  <si>
    <t>Покупка газоанализатора переносного серии ИГС-98 Комета-М (4 канала измирения) СП КТС (2026 г - 4шт)</t>
  </si>
  <si>
    <t>M_505-КТС-34-12</t>
  </si>
  <si>
    <t>Покпука манометра грузопоршневого СП КТС, 1 шт</t>
  </si>
  <si>
    <t>M_505-КТС-34-13</t>
  </si>
  <si>
    <t>Покупка весов аналитических СП КТС, 1 шт</t>
  </si>
  <si>
    <t>M_505-КТС-34-14</t>
  </si>
  <si>
    <t>Покупка мотопомпы для сильнозагрязненной воды РТН 1600Т СП КТС, 3 шт</t>
  </si>
  <si>
    <t>M_505-КТС-34-15</t>
  </si>
  <si>
    <t>Покупка сварочного генератора СП КТС (2026 г.- 1 шт., 2027 г. - 2 шт)</t>
  </si>
  <si>
    <t>M_505-КТС-34-16</t>
  </si>
  <si>
    <t xml:space="preserve">Покупка бензинового генератора СП КТС, 4 шт </t>
  </si>
  <si>
    <t>M_505-КТС-34-17</t>
  </si>
  <si>
    <t>Покупка Вибротрамбовка DIAM VN-75/5.5 Н
СП КТС кол-во 1шт.</t>
  </si>
  <si>
    <t>M_505-КТС-34-18</t>
  </si>
  <si>
    <t>Покупка Резчик швов DIAM RK-600/13 Н
СП КТС кол-во 1шт.</t>
  </si>
  <si>
    <t>M_505-КТС-34-19</t>
  </si>
  <si>
    <t>Покупка Компрессор дизельный передвижной, СП КТС кол-во 1шт.</t>
  </si>
  <si>
    <t>M_505-КТС-34-20</t>
  </si>
  <si>
    <t>M_505-КТС-34-21</t>
  </si>
  <si>
    <t>Покупка оборудования Локальных вычислительных сетей СП КТС</t>
  </si>
  <si>
    <t>M_505-КТС-34-22</t>
  </si>
  <si>
    <t>Покупка Автоматизированного рабочего места (АРМ), Исполнительный аппарат  АО "ДГК", 100 шт.</t>
  </si>
  <si>
    <t>M_505-ИА-1-67</t>
  </si>
  <si>
    <t>Покупка Пограничного маршрутизатора, Исполнительный аппарат  АО "ДГК", 1 компл.</t>
  </si>
  <si>
    <t>M_505-ИА-1-68</t>
  </si>
  <si>
    <t>Покупка Серверного оборудования, Исполнительный аппарат  АО "ДГК", 1 комплект</t>
  </si>
  <si>
    <t>M_505-ИА-1-69</t>
  </si>
  <si>
    <t>Покупка Ядро коммутации, Исполнительный аппарат  АО "ДГК", 1 компл.</t>
  </si>
  <si>
    <t>M_505-ИА-1-70</t>
  </si>
  <si>
    <t>Покупка системы печати (2027 г - 2 компл., 2028 г. - 2 компл.) Исполнительный аппарат АО "ДГК"</t>
  </si>
  <si>
    <t>M_505-ИА-1-71</t>
  </si>
  <si>
    <t>Покупка оборудования видеоконференцсвязи (ВКС) (2027 г - 1 компл., 2028 г. - 1 компл.) Исполнительный аппарат АО "ДГК"</t>
  </si>
  <si>
    <t>M_505-ИА-1-72</t>
  </si>
  <si>
    <t>Покупка оборудования беспроводного доступа (2027 г - 1 компл.) Исполнительный аппарат АО "ДГК"</t>
  </si>
  <si>
    <t>M_505-ИА-1-73</t>
  </si>
  <si>
    <t>Покупка ИБП Legrand KEOR T EVO 10КВА 35', 1 шт. Исполнительный аппарат АО "ДГК"</t>
  </si>
  <si>
    <t>M_505-ИА-1-74</t>
  </si>
  <si>
    <t>Покупка Компьютер Technotrade i5-9600K/16GB/SS512 M2 2280/HDD 1Tb, 2 шт.Исполнительный аппарат АО "ДГК"</t>
  </si>
  <si>
    <t>M_505-ИА-1-75</t>
  </si>
  <si>
    <t>Покупка Контроллер для видеостен Spektrum H4/H4 + Блок питания "горячей" замены, 1 шт.Исполнительный аппарат АО "ДГК"</t>
  </si>
  <si>
    <t>M_505-ИА-1-76</t>
  </si>
  <si>
    <t>Покупка Коммутатор Cisco Catalyst 1000 24port GE, Full POE, 4x10G SFP в комплекте CON-SNT-C10X4L24 SNTC-8X5XNBD Catalyst 1000 24port GE, Full POE, 4x10G, 1 шт.Исполнительный аппарат АО "ДГК"</t>
  </si>
  <si>
    <t>M_505-ИА-1-77</t>
  </si>
  <si>
    <t>Покупка многофункционального устройства, Исполнительный аппарат  АО "ДГК" (2025 г. - кол-во 2 шт.)</t>
  </si>
  <si>
    <t>M_505-ИА-1-64</t>
  </si>
  <si>
    <t>Покупка cерверного оборудования, Исполнительный аппарат АО "ДГК" (2025 г. - кол-во 1 комп.)</t>
  </si>
  <si>
    <t>M_505-ИА-1-65</t>
  </si>
  <si>
    <t>Покупка оборудования системы обеспечения единого времени (СОЕВ), Исполнительный аппарат  АО "ДГК", 1 компл.</t>
  </si>
  <si>
    <t>M_505-ИА-1-66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</si>
  <si>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</si>
  <si>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M_505-ХГ-180на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</si>
  <si>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</si>
  <si>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M_505-ХГ-182на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</si>
  <si>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</si>
  <si>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M_505-ХГ-186на</t>
  </si>
  <si>
    <t>Покупка оборудования Локальных вычислительных сетей СП Благовещенская ТЭЦ, 1 шт.</t>
  </si>
  <si>
    <t>M_505-АГ-27-215</t>
  </si>
  <si>
    <t>Покупка оборудования Локальных вычислительных сетей СП Райчихинская  ГРЭС, 1 шт.</t>
  </si>
  <si>
    <t>M_505-АГ-27-216</t>
  </si>
  <si>
    <t>Покупка Сварочный аппарат для ВОЛС, 2 шт. СП БТЭЦ</t>
  </si>
  <si>
    <t>M_505-АГ-27-213</t>
  </si>
  <si>
    <t>Покупка Комплект оборудования для технического обслуживания ВОЛС, 2 шт. СП БТЭЦ</t>
  </si>
  <si>
    <t>M_505-АГ-27-214</t>
  </si>
  <si>
    <t>Приобретение Серверное оборудование 2 шт, СП БТЭЦ</t>
  </si>
  <si>
    <t>M_505-АГ-27-212</t>
  </si>
  <si>
    <t>Приобретение Серверное оборудование 2 шт, СП РГРЭС</t>
  </si>
  <si>
    <t>M_505-АГ-27-205</t>
  </si>
  <si>
    <t xml:space="preserve">Выкуп тепловых сетей в пгт. Прогресс </t>
  </si>
  <si>
    <t>M_505-АГ-116</t>
  </si>
  <si>
    <t>Строительство бака-нейтрализатора, СП Артемовская ТЭЦ</t>
  </si>
  <si>
    <t>M_505-ПГг-154</t>
  </si>
  <si>
    <t>Строительство бака запаса хвостовых щелочных вод, СП Артемовская ТЭЦ</t>
  </si>
  <si>
    <t>M_505-ПГг-155</t>
  </si>
  <si>
    <t>Строительство резервного бака запаса ХОВ, СП Артемовская ТЭЦ</t>
  </si>
  <si>
    <t>M_505-ПГг-156</t>
  </si>
  <si>
    <t>Строительство резервного бака запаса промывочной воды, СП Артемовская ТЭЦ</t>
  </si>
  <si>
    <t>M_505-ПГг-157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</si>
  <si>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</si>
  <si>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M_505-ПГг-158</t>
  </si>
  <si>
    <t>Строительство рыбопропускного сооружения на плотине р. Артемовка, СП Артемовская ТЭЦ</t>
  </si>
  <si>
    <t>M_505-ПГг-159</t>
  </si>
  <si>
    <t>Покупка серверного оборудования, СП Артемовская ТЭЦ 2 шт</t>
  </si>
  <si>
    <t>M_505-ПГг-39-146</t>
  </si>
  <si>
    <t xml:space="preserve">Покупка серверного оборудования, 2шт СП Партизанская ГРЭС  </t>
  </si>
  <si>
    <t>M_505-ПГг-39-145</t>
  </si>
  <si>
    <t>Покупка течеискателя Primayer Eurtka3- 1шт. СП Примоские тепловые сети</t>
  </si>
  <si>
    <t>M_505-ПГт-11-157</t>
  </si>
  <si>
    <t>Покупка комплекта testo 330-2 LL Nox + Мультиметр testo 760-2 с магнитным креплением- 1шт. СП Примоские тепловые сети</t>
  </si>
  <si>
    <t>M_505-ПГт-11-158</t>
  </si>
  <si>
    <t>Покупка серверного оборудования - 2 шт СП Приморские тепловые сети</t>
  </si>
  <si>
    <t>M_505-ПГт-11-89</t>
  </si>
  <si>
    <t>Покупка Комплекта оборудования для тестирования ЛВС - 1 шт. СП Приморские тепловые сети</t>
  </si>
  <si>
    <t>M_505-ПГт-11-92</t>
  </si>
  <si>
    <t xml:space="preserve">Покупка высокопроизводительного МФУ СП Приморские тепловые сети -  1шт. </t>
  </si>
  <si>
    <t>M_505-ПГт-11-117</t>
  </si>
  <si>
    <t>Покупка комплекта оборудования диспетчерской связи, , 1 шт. СП Приморские тепловые сети</t>
  </si>
  <si>
    <t>M_505-ПГт-11-119</t>
  </si>
  <si>
    <t>Покупка комплекса записи диспечерских переговоров - 1 шт. СП Приморские тепловые сети</t>
  </si>
  <si>
    <t>M_505-ПГт-11-90</t>
  </si>
  <si>
    <t>Покупка щита автоматического ввода резерва (ЩАВР),  1 шт. СП Приморские тепловые сети</t>
  </si>
  <si>
    <t>M_505-ПГт-11-120</t>
  </si>
  <si>
    <t>Покупка бульдозера СП Партизанская ГРЭС, кол-во 1 .шт.</t>
  </si>
  <si>
    <t>M_505-ПГг-39-150</t>
  </si>
  <si>
    <t>Покупка оборудования Локальных вычислительных сетей для Восточной ТЭЦ</t>
  </si>
  <si>
    <t>M_505-ПГг-39-183</t>
  </si>
  <si>
    <t>Покупка портативного газоанализатора (не менее трёх сенсоров) для Восточной ТЭЦ,  1 шт.</t>
  </si>
  <si>
    <t>M_505-ПГг-39-184</t>
  </si>
  <si>
    <t>Покупка системы непрерывной осушки трансформаторов для Восточной ТЭЦ,  1 шт.</t>
  </si>
  <si>
    <t>M_505-ПГг-39-185</t>
  </si>
  <si>
    <t>Покупка обучающего навыкам оказания первой помощи робота-тренажёра (расширенной комплектации) для Восточной ТЭЦ,  1 шт.</t>
  </si>
  <si>
    <t>M_505-ПГг-39-186</t>
  </si>
  <si>
    <t>Покупка ультразвуковой ванны для Восточной ТЭЦ,  1 шт.</t>
  </si>
  <si>
    <t>M_505-ПГг-39-187</t>
  </si>
  <si>
    <t>Покупка мобильной установки для очистки турбинного масла для Восточной ТЭЦ,  1 шт.</t>
  </si>
  <si>
    <t>M_505-ПГг-39-188</t>
  </si>
  <si>
    <t>Покупка тепловизора для Восточной ТЭЦ,  1 шт.</t>
  </si>
  <si>
    <t>M_505-ПГг-39-189</t>
  </si>
  <si>
    <t>Покупка калибратора системы мониторинга вибраций оборудования (Калибратора универсального 8003) для Восточной ТЭЦ,  1 шт.</t>
  </si>
  <si>
    <t>M_505-ПГг-39-190</t>
  </si>
  <si>
    <t>Покупка аппарата для испытания диэлектриков АИСТ-100М для Восточной ТЭЦ,  1 шт.</t>
  </si>
  <si>
    <t>M_505-ПГг-39-191</t>
  </si>
  <si>
    <t>Покупка компьютеризированного калибратора температуры с измерительным модулем ЭЛЕМЕР-КТ-200К/М2(И) с измерительным модулем для Восточной ТЭЦ,  1 шт.</t>
  </si>
  <si>
    <t>M_505-ПГг-39-192</t>
  </si>
  <si>
    <t>Покупка пневматического нагнетателя среды для проведения периодической поверки и калибровки реле и преобразователей давления с унифицированным выходным сигналом ЭЛЕМЕР-PRV-6 для Восточной ТЭЦ,  1 шт.</t>
  </si>
  <si>
    <t>M_505-ПГг-39-193</t>
  </si>
  <si>
    <t>Покупка машины высокого давления для чистки теплообменников  «Вулкан-БС» для Восточной ТЭЦ,  1 шт.</t>
  </si>
  <si>
    <t>M_505-ПГг-39-194</t>
  </si>
  <si>
    <t>Покупка электрогидравлической установки для чистки теплообменников и поверхностей нагрева паровых котлоагрегатов «Вулкан-БС» для Восточной ТЭЦ,  1 шт.</t>
  </si>
  <si>
    <t>M_505-ПГг-39-195</t>
  </si>
  <si>
    <t>Покупка оборудования локальных вычислительных сетей СП ПГРЭС</t>
  </si>
  <si>
    <t>M_505-ПГг-39-196</t>
  </si>
  <si>
    <t>M_505-ПГг-39-197</t>
  </si>
  <si>
    <t>Покупка стенда контроля подшипников качения для СП Партизанская ГРЭС, кол-во 1.шт.</t>
  </si>
  <si>
    <t>M_505-ПГг-39-198</t>
  </si>
  <si>
    <t>Покупка тепловоза ТЭМ-18 ДМ СП АТЭЦ 1 шт</t>
  </si>
  <si>
    <t>M_505-ПГг-39-199</t>
  </si>
  <si>
    <t>Покупка робота-тренажера "Гоша-01", СП Артемовская ТЭЦ, 1 шт.</t>
  </si>
  <si>
    <t>M_505-ПГг-39-200</t>
  </si>
  <si>
    <t>Покупка аппарата гидроимпульсной очистки труб, СП Артемовская ТЭЦ, 1 шт.</t>
  </si>
  <si>
    <t>M_505-ПГг-39-201</t>
  </si>
  <si>
    <t>Покупка мобильной установки регенерации турбиного масла, СП Артемовская ТЭЦ, 1 шт.</t>
  </si>
  <si>
    <t>M_505-ПГг-39-202</t>
  </si>
  <si>
    <t>Покупка систем кондиционирования колонного типа, модель LG UP48WC, 4 шт., СП Артемовская ТЭЦ</t>
  </si>
  <si>
    <t>M_505-ПГг-39-203</t>
  </si>
  <si>
    <t>Покупка серверного оборудования, СП ПТС</t>
  </si>
  <si>
    <t>M_505-ПГт-11-159</t>
  </si>
  <si>
    <t>Покупка комплекта оборудования радиосвязи -  СП Приморские тепловые сети, 1 шт.</t>
  </si>
  <si>
    <t>M_505-ПГт-11-160</t>
  </si>
  <si>
    <t>Покупка комплекта оборудования для измерения параметров волоконно-оптических линий связи, СП ПТС 1шт.</t>
  </si>
  <si>
    <t>M_505-ПГт-11-161</t>
  </si>
  <si>
    <t>Покупка оборудования локальных вычислительных сетей СП ПТС</t>
  </si>
  <si>
    <t>M_505-ПГт-11-162</t>
  </si>
  <si>
    <t>Покупка газоанализатора ГАНК СП Приморские тепловые сети, 1 шт.</t>
  </si>
  <si>
    <t>M_505-ПГт-11-163</t>
  </si>
  <si>
    <t>Покупка трансформатора ТЛС-СЭЩ-40/10-03 УЗ 10.00/0.40 D/Yн-11- 2шт. -  СП Приморские тепловые сети</t>
  </si>
  <si>
    <t>M_505-ПГт-11-164</t>
  </si>
  <si>
    <t>Покупка кондиционера с зимним комплектом -  СП Приморские тепловые сети, 2шт.</t>
  </si>
  <si>
    <t>M_505-ПГт-11-165</t>
  </si>
  <si>
    <t>Покупка оптического сварочного аппарата, СП Приморские тепловые сети, 1 шт.</t>
  </si>
  <si>
    <t>M_505-ПГт-11-166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</si>
  <si>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</si>
  <si>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M_505-ПГт-11-167</t>
  </si>
  <si>
    <t>Покупка кондиционера с зимним комплектом -  СП Приморские тепловые сети, 3шт.</t>
  </si>
  <si>
    <t>M_505-ПГт-11-168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</si>
  <si>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</si>
  <si>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M_505-ПГг-139на</t>
  </si>
  <si>
    <t>Выкуп ТЭЦ "Восточная"</t>
  </si>
  <si>
    <t>M_505-ПГг-141</t>
  </si>
  <si>
    <t>Покупка оборудования каналов связи и передачи данных, НГРЭС, 1 шт.</t>
  </si>
  <si>
    <t>M_505-НГ-24-77</t>
  </si>
  <si>
    <t>Покупка комплекта оборудования сети телефонной связи, НГРЭС, 1 шт.</t>
  </si>
  <si>
    <t>M_505-НГ-24-78</t>
  </si>
  <si>
    <t>Покупка серверного оборудования НГРЭС, 2 шт.</t>
  </si>
  <si>
    <t>M_505-НГ-24-104</t>
  </si>
  <si>
    <t>Покупка двухканального шумомера, НГРЭС 1 шт.</t>
  </si>
  <si>
    <t>M_505-НГ-24-85</t>
  </si>
  <si>
    <t>Покупка виброметра, НГРЭС 1 шт.</t>
  </si>
  <si>
    <t>M_505-НГ-24-86</t>
  </si>
  <si>
    <t>Покупка системы бесперебойного питания, НГРЭС, 1 шт.</t>
  </si>
  <si>
    <t>M_505-НГ-24-89</t>
  </si>
  <si>
    <t>Покупка системы кондиционирования воздуха в ОВК, ОРУ, ЧТЭЦ, НГВК, 1 шт.</t>
  </si>
  <si>
    <t>M_505-НГ-24-90</t>
  </si>
  <si>
    <t>Покупка бензинового генератора 7 кВт, НГРЭС, 1 шт.</t>
  </si>
  <si>
    <t>M_505-НГ-24-91</t>
  </si>
  <si>
    <t>Покупка системы кондидцилнирования воздуха ИБК НГРЭС, 1 шт.</t>
  </si>
  <si>
    <t>M_505-НГ-24-92</t>
  </si>
  <si>
    <t>Покупка широкоформатного МФУ, НГРЭС, 1 шт.</t>
  </si>
  <si>
    <t>M_505-НГ-24-93</t>
  </si>
  <si>
    <t>Покупка принтера для объемного количества печати НГРЭС, 1 шт.</t>
  </si>
  <si>
    <t>M_505-НГ-24-94</t>
  </si>
  <si>
    <t>Покупка ультарзвукового дефектоскопа А 1214 ЭКСПЕРТ, НГРЭС, 1 шт.</t>
  </si>
  <si>
    <t>M_505-НГ-24-95</t>
  </si>
  <si>
    <t>Покупка ультразвукового толщиномера А1209, НГРЭС, 1шт.</t>
  </si>
  <si>
    <t>M_505-НГ-24-96</t>
  </si>
  <si>
    <t>Покупка стационарного твердомера HRVU-187,5, НГРЭС, 1шт.</t>
  </si>
  <si>
    <t>M_505-НГ-24-98</t>
  </si>
  <si>
    <t>Покупка видеоэндоскопа jProbe GX, НГРЭС, 1 шт.</t>
  </si>
  <si>
    <t>M_505-НГ-24-99</t>
  </si>
  <si>
    <t>Покупка испытательной машины для разрушающего контроля и испытания металла сварных швов РМГ 500 МГ4, НГРЭС, 1шт.</t>
  </si>
  <si>
    <t>M_505-НГ-24-100</t>
  </si>
  <si>
    <t>Покупка ручного щлифовально-полировального станка типа LaboPol, НГРЭС, 1 шт.</t>
  </si>
  <si>
    <t>M_505-НГ-24-101</t>
  </si>
  <si>
    <t>Покупка исполнительного механизма МЭО, НГРЭС, 6 шт.</t>
  </si>
  <si>
    <t>M_505-НГ-24-102</t>
  </si>
  <si>
    <t>Покупка комплекта для испытания автоматических выключателей переменного тока Синус-7000, ЧТЭЦ, 1шт</t>
  </si>
  <si>
    <t>M_505-НГ-24-106</t>
  </si>
  <si>
    <t>Покупка переносного испытательного устройства для проверки сложных защит Нептун-3, ЧТЭЦ, 1шт</t>
  </si>
  <si>
    <t>M_505-НГ-24-107</t>
  </si>
  <si>
    <t>Покупка путевой ремонтной машины ПРМ-5М, НГРЭС, 1шт</t>
  </si>
  <si>
    <t>M_505-НГ-24-108</t>
  </si>
  <si>
    <t>Покупка виброанализатора СД-23, НГРЭС, 1 шт</t>
  </si>
  <si>
    <t>M_505-НГ-24-110</t>
  </si>
  <si>
    <t>Покупка тепловизора, НГРЭС, 1 шт</t>
  </si>
  <si>
    <t>M_505-НГ-24-112</t>
  </si>
  <si>
    <t>Покупка комплекта акустической системы, НГРЭС, 2 шт</t>
  </si>
  <si>
    <t>M_505-НГ-24-113</t>
  </si>
  <si>
    <t>Покупка электронной системы медицинских осмотров (ЭСМО) НГРЭС, 1 шт.</t>
  </si>
  <si>
    <t>M_505-НГ-24-114</t>
  </si>
  <si>
    <t>Покупка дефибриллятора НГРЭС, 1шт.</t>
  </si>
  <si>
    <t>M_505-НГ-24-115</t>
  </si>
  <si>
    <t>Покупка мозаично-шлифовальной машины с комплектом шлифовальных камней (франкфурт) НГРЭС, 1 шт.</t>
  </si>
  <si>
    <t>M_505-НГ-24-116</t>
  </si>
  <si>
    <t>Покупка окрасочного аппарата НГРЭС, 1 шт.</t>
  </si>
  <si>
    <t>M_505-НГ-24-117</t>
  </si>
  <si>
    <t>Покупка бетоносмесительной установки НГРЭС, 1 шт.</t>
  </si>
  <si>
    <t>M_505-НГ-24-118</t>
  </si>
  <si>
    <t xml:space="preserve">Покупка анализатора пыли НГРЭС, 1 шт. </t>
  </si>
  <si>
    <t>M_505-НГ-24-119</t>
  </si>
  <si>
    <t>Покупка промышленного пылесоса НГРЭС, 3 шт. (2024г-1шт, 2025г.-2шт.)</t>
  </si>
  <si>
    <t>M_505-НГ-24-120</t>
  </si>
  <si>
    <t>Покупка передвижного сварочного агрегата ЧТЭЦ, 1 шт.</t>
  </si>
  <si>
    <t>M_505-НГ-24-121</t>
  </si>
  <si>
    <t>Покупка оборудования локально вычислительных сетей (ЛВС) НГРЭС, 2 щт.</t>
  </si>
  <si>
    <t>M_505-НГ-24-122</t>
  </si>
  <si>
    <t>Покупка плоттера Brother DX SDX 1200 НГРЭС, 1 шт.</t>
  </si>
  <si>
    <t>M_505-НГ-24-123</t>
  </si>
  <si>
    <t>Покупка оборудования конференцсвязи НГРЭС, 1 шт.</t>
  </si>
  <si>
    <t>M_505-НГ-24-124</t>
  </si>
  <si>
    <t>Покупка оборудования телефонной связи НГРЭС, 1 шт.</t>
  </si>
  <si>
    <t>M_505-НГ-24-125</t>
  </si>
  <si>
    <t>Покупка цветного многофункционального устройства (МФУ) НГРЭС, 1 шт.</t>
  </si>
  <si>
    <t>M_505-НГ-24-126</t>
  </si>
  <si>
    <t>Покупка автоматизированных рабочех мест (АРМ) НГРЭС, 100 шт. (2026г.-50 шт., 2027г.-50 шт.)</t>
  </si>
  <si>
    <t>M_505-НГ-24-127</t>
  </si>
  <si>
    <t>Покупка пожарного приемно-контрольного пульта НГРЭС, 1 шт</t>
  </si>
  <si>
    <t>M_505-НГ-24-128</t>
  </si>
  <si>
    <t>Покупка.Серверное шасси ThinkSystem 7X22CTO1WW (2025г. - 2шт.) Бир. ТЭЦ</t>
  </si>
  <si>
    <t>M_505-БирТЭЦ-8-29</t>
  </si>
  <si>
    <t>Покупка оборудование Локальных вычислительных сетей - 1 компл., Бир.ТЭЦ</t>
  </si>
  <si>
    <t>M_505-БирТЭЦ-8-33</t>
  </si>
  <si>
    <t>Покупка газоанализатор четырехсенсорный с зондом - 1 шт. Бир.ТЭЦ</t>
  </si>
  <si>
    <t>M_505-БирТЭЦ-8-34</t>
  </si>
  <si>
    <t>Покупка Помпа гидравлическая ручная - 1 шт. , Бир.ТЭЦ</t>
  </si>
  <si>
    <t>M_505-БирТЭЦ-8-35</t>
  </si>
  <si>
    <t>Год раскрытия информации: 2022 год</t>
  </si>
  <si>
    <t>Комплексная модернизация локально-вычислительных сетей</t>
  </si>
  <si>
    <t>Обеспечение монтажных, ремонтных и аварийно-востановительных работ на ВОЛС</t>
  </si>
  <si>
    <t>Обеспечение бесперебойной работы ВОЛС и системы видеонаблюдения</t>
  </si>
  <si>
    <t>Обеспечение работоспособности технологических информационных систем</t>
  </si>
  <si>
    <t>Обеспечение производственного процесса технологическими приборами и  оборудованием. Замена морально и физически изношенного оборудования</t>
  </si>
  <si>
    <t>Покупка муниципального имущества в сфере теплоснабжения участков муниципальных тепловых сетей пгт. Прогресс  единой теплоснабжающей организацией АО "ДГК" с целью снижение потерь тепловой энергии, повышение надежности снабжения потребителей тепловой энергией, снижение аварийности в системе теплоснабжения</t>
  </si>
  <si>
    <t>Строительство ЦТП-1 для передачи тепловой мощности от магистральной теплосети ТЭЦ в г.Советская Гавань</t>
  </si>
  <si>
    <t>Получение входного и эксплуатационного контроля компрессорного масла и мазута топочногос переодичностью согласно ПТЭ</t>
  </si>
  <si>
    <t>Резервирования (замещения) средств измерений узлов учета на время проведения регламентных работ по ремонту и поверке.</t>
  </si>
  <si>
    <t>Обеспечение подачи питательной воды из деаэраторов через подогреватели высокого давления в котельные агрегаты на III очереди турбинного цеха</t>
  </si>
  <si>
    <t>Обеспечение для удаления дымовых газов, образующихся в результате сгорания топлива в топке котлоагрегата.</t>
  </si>
  <si>
    <t>Обеспечение прокачки сетевой воды из обратного сетевого коллектора через сетевые горизонтальные подогреватели турбоагрегатов на всас сетевых насосов.</t>
  </si>
  <si>
    <t xml:space="preserve">1. Замена устаревшего оборудования ЛВС.                                                                                                                              2. Увеличение производительности и степени защищённости оборудования ЛВС                               </t>
  </si>
  <si>
    <t xml:space="preserve">1. Обеспечение печати, копирования и сканирования документов.                                                                                                                               2. Оптимизация расходов на печать большого объема документов                                </t>
  </si>
  <si>
    <t>Автоматизация операций копирования и сканирования документации для повышения эффективности деятельности персонала</t>
  </si>
  <si>
    <t>Для определения калорийности твердого, жидкого топлива, для ведения претензионной работы с поставщиками и расчетов удельных расходов топлива</t>
  </si>
  <si>
    <t xml:space="preserve">для определения качества и возможности дальнейшей эксплуатации нефтяных турбинных масел по показателю “время деэмульсации” (ГОСТ 12068-66).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</t>
  </si>
  <si>
    <t>для определения стабильности против окисления (старение)  турбинного, трансформаторного масел, залитых в энергетическое оборудование</t>
  </si>
  <si>
    <t xml:space="preserve">Для  для определения механических примесей (загрязнения) турбинного, трансформаторного масел, залитых в энергетическое оборудование, количества частиц и класса промышленной чистоты жидкостей (нефтепродуктов),  </t>
  </si>
  <si>
    <t>Для  определения состава и свойств питьевой, природной, теплоэнергетических, сточных  водах, дистиллированной и очищенной воды</t>
  </si>
  <si>
    <t xml:space="preserve">Контроль уровня шума, инфразвука, вибрации (общей, локальной) на рабочих местах и в санитарно-защитной зоне с целью соблюдения норм санитарного законодательста и проведения профилактических мероприятий на предприятии. </t>
  </si>
  <si>
    <t xml:space="preserve">Лабораторные весы необходимы для взвешивания образцов труб  для  определения  удельной загрязнённости внутренней поверхности труб </t>
  </si>
  <si>
    <t xml:space="preserve">данная услуга на приобритение аналитических весов производится на основании требований НД (в т.ч. ГОСТ  ИСО МЭК 17025-2019 "Общие требования к компетенции испытательных и калибровочных лабораторий"), для определения массы веществ и материалов в лаборатории </t>
  </si>
  <si>
    <t xml:space="preserve">Для определения качества и возможности дальнейшей эксплуатации нефтяных турбинных масел, индустриальных  по показателю "температура вспышки в открытом тигле” (ГОСТ 4333-2014).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</t>
  </si>
  <si>
    <t xml:space="preserve">Оснащение химической лаборатории данными весами необходимо для определения массы веществ и материалов </t>
  </si>
  <si>
    <t xml:space="preserve">Определение растворенного кислорода в производственных водах </t>
  </si>
  <si>
    <t>Определение показателей качества нормируемых показателей по ГОСТ, МУ, ПНД Ф.</t>
  </si>
  <si>
    <t>Данна услуга на приобретение термостата ВИС-Т-01 производится на основании требований НД (в т.ч. ГОСТ Р ИСО МЭК 17025-2019 "Общие требования к компетенции испытательных и калибровочных лабораторий"), для выполнения входного и эксплуатационного контроля энергетических масел</t>
  </si>
  <si>
    <t>Покупка оргтехники формата А3 для выполнения работ по сканированию и цветной печати технической и технологической документации.</t>
  </si>
  <si>
    <t>Покупка оргтехники формата А3 для выполнения работ по сканированию и печати технической и технологической документации.</t>
  </si>
  <si>
    <t>Покупка оргтехники формата А0 для выполнения работ по сканированию и печати технической и технологической документации.</t>
  </si>
  <si>
    <t>Покупка системы хранения данных для СП Комсомольская ТЭЦ-2 для хранения 
технической и технологической документации в цифровом виде.</t>
  </si>
  <si>
    <t>Своевременное выставление претензии поставщикам топлива при несоблюдении качественных характеристик топлива</t>
  </si>
  <si>
    <t>Определение непрерывного контроля паров гидразина в воздухе рабочей зоны</t>
  </si>
  <si>
    <t>Определение непрерывного контроля паров кислоты серной в воздухе рабочей зоны</t>
  </si>
  <si>
    <t>Определение непрерывного контроля паров едкой щелочи в воздухе рабочей зоны</t>
  </si>
  <si>
    <t>Выполнение требованиий безопасности при работе с вредными летучими веществами (кислоты, щелочи, легковоспламеняющиеся органические вещества –  ЛВЖ)</t>
  </si>
  <si>
    <t>Обеспечение  безусловной  возможности обязательного проведения спектрального анализа элементов энергооборудования</t>
  </si>
  <si>
    <t>Очистка трубных пучков сетевых подогревателей. Снижение температурных напоров сетевых подогревателей. Улучшение теплообмена.</t>
  </si>
  <si>
    <t>Определение температуры вспышки трансформаторного масла</t>
  </si>
  <si>
    <t>Обеспечение надежной работы  станции</t>
  </si>
  <si>
    <t>Определение кинематической вязкости турбинного масла</t>
  </si>
  <si>
    <t xml:space="preserve">Обеспечение надежности работы технологической защиты. </t>
  </si>
  <si>
    <t>Определение показателей качества природных, производственных, сточных вод</t>
  </si>
  <si>
    <t>Определение температуры вспышки турбинного масла и мазута</t>
  </si>
  <si>
    <t xml:space="preserve">Определение показателей качества природной и сточной воды </t>
  </si>
  <si>
    <t>проведение испытаний природного газа, мазута</t>
  </si>
  <si>
    <t>Соблюдение условий для выполнении химических анализов. Выполнение требований безопасности при выполнении химических анализов</t>
  </si>
  <si>
    <t>Определение диэлектрических свойств изоляции электрооборудования. Обеспечение производственного процесса технологическими приборами</t>
  </si>
  <si>
    <t>Выполнение объема ремонтов в запланированные сроки.</t>
  </si>
  <si>
    <t xml:space="preserve"> Непрерывный контроль за содержанием кислорода в дымовых газах.</t>
  </si>
  <si>
    <t>Обеспечение безусловной возможности обязательного проведения ультразвукового контроля элементов энергооборудования</t>
  </si>
  <si>
    <t>Производить калибровку всех типов первичных термоприобразователей в лаборатории КИП КТЭЦ-1 СП "Комсомольская ТЭЦ-2".</t>
  </si>
  <si>
    <t>1. Соблюдение температурных условий при эксплуатации приборов химического контроля. 
2. Соблюдение температурных условий при реализации методик химического</t>
  </si>
  <si>
    <t>Определение удельной загрязненности внутренней поверхности образцов труб котла</t>
  </si>
  <si>
    <t>Организация рабочих мест оперативного персонала энергоблоков с применением передовой техники и технологии при работе с программно-техническими комплексами технологического назначения.</t>
  </si>
  <si>
    <t>Оснащение рабочих мест оперативного персонала энергоблоков передовой техникой визуализации основных производственных параметров при работе с программно-техническими комплексами технологического назначения.</t>
  </si>
  <si>
    <t>Применение передовой техники и технологии при проведении качественного обслуживания волоконно-оптических кабелей.</t>
  </si>
  <si>
    <t>Применение передовой техники и технологии при работе с проектной и эксплуатационной документацией.</t>
  </si>
  <si>
    <t>Применение передовой техники и технологии при работе с проектной и эксплуатационной документацией нестандартных форматов.</t>
  </si>
  <si>
    <t>Применение передовой техники и технологии при построении ЛВС. Замена устаревшего оборудования. Обеспечение сегментации и зон безопасности локальной вычислительной сети (ЛВС).</t>
  </si>
  <si>
    <t>Применение передовой техники и технологии при работе с персоналом. Замена устаревшего оборудования.</t>
  </si>
  <si>
    <t>Проверка параметров высоковольтного оборудования. Обеспечение производственного процесса технологическими приборами</t>
  </si>
  <si>
    <t>Измерение параметров электрического и магнитного полей на рабочих местах</t>
  </si>
  <si>
    <t>Обеспечение контроля качества природных, сточных, питьевых и производственных вод</t>
  </si>
  <si>
    <t>Оснащение лаборатории современным средством измерения с актуальными техническими характеристиками</t>
  </si>
  <si>
    <t>Развитие ЛВС, внедрение IP-телефонии, сегментирование ЛВС</t>
  </si>
  <si>
    <t>Определение состава сточных и производственных вод</t>
  </si>
  <si>
    <t>Определение освещенности рабочей зоны и аттестация рабочих мест</t>
  </si>
  <si>
    <t>Подача угля без примесей металла в бункера котельного цеха</t>
  </si>
  <si>
    <t>Снижение удельного расхода условного топлива</t>
  </si>
  <si>
    <t>Определение вязкости при входном и эксплуатационном контроле турбинных, трансформаторных, компрессорных масел и жидкого топлива</t>
  </si>
  <si>
    <t>Определение уровня шума в рабочей зоне и аттестация рабочих мест</t>
  </si>
  <si>
    <t>Приведение эксплуатируемого оборудования к современным требованиям.</t>
  </si>
  <si>
    <t xml:space="preserve">Повышения оперативного контроля за состоянием работы турбоагрегата </t>
  </si>
  <si>
    <t>Оперативный контроль за состоянием турбинного масла</t>
  </si>
  <si>
    <t xml:space="preserve">обеспечение надежной и бесперебойной эксплуатации основных средств  
исключение нештатных ситуаций при подготовке документации и отчётов 
</t>
  </si>
  <si>
    <t xml:space="preserve">приобретение и установка МФУ Формат А3;
исключение нештатных ситуаций при подготовке печатных форм документов.
</t>
  </si>
  <si>
    <t xml:space="preserve">приобретение и установка МФУ Формат А4;
исключение нештатных ситуаций при подготовке печатных форм документов.
</t>
  </si>
  <si>
    <t>приобретение и установка Оборудования ЛВС; исключение нештатных ситуаций в корпоративной телекоммуникационной,диспетчерской и технологической связи</t>
  </si>
  <si>
    <t>Улучшение качества обслуживания РЗА.</t>
  </si>
  <si>
    <t>Улучшение качества осблуживания РЗА.</t>
  </si>
  <si>
    <t>Выполнение хим. анализа сточных вод</t>
  </si>
  <si>
    <t>Определение температуры вспышки  трансформаторного масла</t>
  </si>
  <si>
    <t>1. Проведение испытаний и измерений электрических параметров высоковольтного оборудования. 2. Качественное определние электрических параметров согласно 
РД 34.45-51.300-97 3. Своевременное выявление отклонения от нормируемых параметров при эксплуатации электрооборудования. 4. Оснащение электротехнической лаборатории электрического цеха КТЭЦ-1 электроизмерительными приборами.</t>
  </si>
  <si>
    <t xml:space="preserve">Необходимость закупки с целью обеспечения оптимального топочного режима, достижение минимальных затрат электроэнергии на тягу и дутье и наименьших потерь тепла с уходящими газами. </t>
  </si>
  <si>
    <t xml:space="preserve">Необходимость закупки с целью обеспечения своевременно включать и отключать нагревательный элемент, соединяя и размыкая электрическую цепь. </t>
  </si>
  <si>
    <t xml:space="preserve">Необходимость закупки с целью обеспечения определения условной вязкости жидких сред, дающих непрерывную струю в течение всего испытания и вязкость которых нельзя определить по ГОСТ 33. </t>
  </si>
  <si>
    <t>Для выполнения ремонта повреждённых силовых двигателей</t>
  </si>
  <si>
    <t>Увеличение надёжности, исключение масленно наполненого оборудования</t>
  </si>
  <si>
    <t>Анализ спектра сигналов и шумов ВЧ трактов релейной защиты и противоаварийной автоматики</t>
  </si>
  <si>
    <t>Для замены, ремонта конвейерной ленты методом горячей вулканизации</t>
  </si>
  <si>
    <t>Испытательное оборудование для поверки и калибровки эл. измерительных приборов</t>
  </si>
  <si>
    <t>Исытательное оборудование для поверки и калибровки эл. измерительных приборов</t>
  </si>
  <si>
    <t>Для диагностики состояния силовых трансформаторов до и после ремонта</t>
  </si>
  <si>
    <t>Контроль и диагностика состояния кабельных линий и определения мест их повреждения</t>
  </si>
  <si>
    <t>Обновление РЗА отработавших свой срок</t>
  </si>
  <si>
    <t xml:space="preserve">               Контроль состояния керамических  опорно-стержневы хизоляторов  разъеденителей 110 кВ   отработавших нормативный срок службы.</t>
  </si>
  <si>
    <t xml:space="preserve">Производить п оверку и калибровку приборов и оборудования КИП  </t>
  </si>
  <si>
    <t>Источник повышенного напряжения при испытании обмотки генераторов</t>
  </si>
  <si>
    <t>Покупка серверного оборудования для замены морально и физически устаревшего оборудования.</t>
  </si>
  <si>
    <t>Устранение сбоев в работе основного оборудования</t>
  </si>
  <si>
    <t xml:space="preserve">Предотвращение потерь критически важной информации и поломки дорогостоящего оборудования, возможные вследствие выхода из строя и непредвиденных перебоев в работе. </t>
  </si>
  <si>
    <t>Предотвращение потерь критически важной информации и поломки дорогостоящего оборудования, возможные вследствие выхода из строя и непредвиденных перебоев в работ.</t>
  </si>
  <si>
    <t>Гибкость, высокая масштабированность, защита от проникновений из вне, разграничение прав доступа между публичными и технологическими сетями</t>
  </si>
  <si>
    <t>Обеспечение инструментального контроля нормативов выбросов загрязняющих веществ из дымовых труб</t>
  </si>
  <si>
    <t xml:space="preserve"> Обеспечение производственного процесса технологическими приборами для проведения калибровочных работ оборудования, работающего под избыточным давлением.  </t>
  </si>
  <si>
    <t xml:space="preserve">Двухканальный шумомер, дозиметр шума, предназначен для измерения дозы и уровня шума. В комплект входят приспособления для измерения уровня шума под наушниками, что дает возможность оценить эффективность звукоизоляции наушников и рассчитать эквивалентный уровень шума фактический, с учетом СИЗ. Работа с современными шумомерами дает возможность проведения точных измерений и применения этих данных для проведения спец.оценки условий труда работников.  Выполнение требований СП 1.1.1058-01 Организация и проведение производственного контроля за соблюдением санитарных правил и выполнением санитарно-эпидемиологических (профилактических мероприятий) </t>
  </si>
  <si>
    <t xml:space="preserve">Беспроводной, цифровой, трехканальный виброметр для измерения общей вибрации как в стационарных условиях, так и в транспортных средствах. Особенность «SV-100» заключается в том, что измерительный блок и трехосевой датчик вибрации находятся в резиновом диске и отсутствует традиционный кабель, соединяющий датчик и прибор, что дает возможность получить точные результаты измерений и одновременно по трем осям. Работа с современными виброметрами дает возможность проведения точных измерений и применения этих данных для проведения спец.оценки условий труда работников.   Выполнение требований СП 1.1.1058-01 Организация и проведение производственного контроля за соблюдением санитарных правил и выполнением санитарно-эпидемиологических (профилактических мероприятий) </t>
  </si>
  <si>
    <t>Проведение контроля поверхностей нарева в период ремонтов. Возможность проводить контроль быстрей (особенно актуально, когда в ремонте несколько объектов). На данный момент, имеется ва прибора. На один из которых (немецкого производства), нет необходимых преобразователей.</t>
  </si>
  <si>
    <t>Проведение контроля поверхностей нарева в период ремонтов. Возможность проводить контроль быстрей (особенно актуально, когда в ремонте несколько объектов).  На данный момент в ЛМиС один прибор. В случае выхода из строя, контроль проводить будет нечем.</t>
  </si>
  <si>
    <t>Имеется похожий твердомер 1984 года выпуска. В связи с износом деталей, наблюдается большая погрешность в измерениях.</t>
  </si>
  <si>
    <t>На данный момент, в ЛМиС данная машина в неисправном состоянии (не ремонтнопригодна). Для проведения испытаний приходится отправлять образцы в сторонние организации.</t>
  </si>
  <si>
    <t>Надёжная работа шиберов К/А, участвующих в исполнение операции Т.З.</t>
  </si>
  <si>
    <t>Для проведения испытаний и настройки параметров автоматических выключателей, согласно "Объем и нормы испытаний электрооборудования"</t>
  </si>
  <si>
    <t>Для проверки и настройки параметров реле сложных защит, согласно "Правила технического обслуживания устройств релейной защиты и электроавтоматики, дистанционного управления и сигнализации электростанций и подстанций 110-750 кВ" и "Правила технического обслуживания устройств релейной защиты и электроавтоматики электрических сетей 0,4-35 кВ"</t>
  </si>
  <si>
    <t>ПРМ-5М предназначена для обслуживания верхнего строения пути (рельсо-шпальной решетки) СП "НГРЭС" (включая стрелочные перводы, тупики и участкок движения опасных грузов). В задачи решаемые данной машины входит - обеспечение безопасности движения подвижного состава (локомотивы, вагоны, специальный подвижной состав) путем ежегодной рихтовки пути в виду движения грунтов, замена старогодних шпал не допущенных к эксплуатации, перевозка материалов и бригады до места работ, выполнение вспомогательных функций - организация временного сварочного поста при ремонте путевого хозяйства, питание электроприборов для путевых бригад при проведении работ на пути (электрошпалоподбойки, шлейфмашинка, электрошуроповерт, рельсорезный станок, костылезабивщик).</t>
  </si>
  <si>
    <t>1. Мониторинг вибрации оборудования.
2. Виброобследования оборудования.
3. Виброналадка, в том числе балансировка</t>
  </si>
  <si>
    <t xml:space="preserve">1.Тепловизор позволит мгновенно определить неисправность в электромеханических системах и распределительных электрических сетях и электрооборудования. 2.Поможет вести профилактику оборудования, не останавливая процесс производства, что позволит выявить развитие дефекта, до возникновения аварии, что в свою очередь приводит к значительной экономии на послеаварийных и восстановительных работах. 
3.Для оценки (тепловизионного контроля) теплового состояния токоведущих частей, контактов, контактных соединений основного и вспомогательного электрооборудования, гибких связей НГРЭС – ОРУ-220/110/35 кВ (силовые трансформаторы, автотрансформаторы, масляные реакторы; электродвигатели переменного и постоянного тока; гибкие связи НГРЭС-ОРУ; синхронные генераторы; маслонаполненные трансформаторы тока; разъеденители; закрытые и компектные распределительные устройства и экранированные токопроводы; сборные и соединительные шины; огранечители перенапряжения; маслонаполненные вводы; предохранители; высокочастотные заградители; аппараты, вторичные цепи и электропроводка до 1000В; электрооборудование систем возбуждения; воздушные линии электропередач) расположенных на значительном расстоянии от земли, методом теплового неразрушающего контроля с целью выявления начальной степени неисправности электрооборудования, развивающихся дефектов, аварийных дефектов, требующих немедленного устранения, а также выполнения норм и объёмов испытаний, согласно «Объёмов и норм испытаний электрооборудования» РД 34.45-51.300-97.
4.Для аттестации и лицензирования деятельности электротехнической лаборатории ЭЦ СП «Нерюнгринская ГРЭС» АО «ДГК».
</t>
  </si>
  <si>
    <t xml:space="preserve">1. Значительны объём работ (38,5 тыс в 2021г. Пред/после сменных медосмотров). 2. 2.Объективность (непредвзятый подход) медосмотров. 3. Возможный удаленный контроль  персонала руководителями подразделений.  </t>
  </si>
  <si>
    <t xml:space="preserve">Имеющийся вналичиис 2013 г. дефибриллятор АКСИОН ДКН-11 выработал свой ресурс (не держит заряд). Метрологический контроль в январе 2022г. Не прошёл. Имеется извещение №0052123 "ГР центра стандартизации,метрологии по РС (Я). </t>
  </si>
  <si>
    <t xml:space="preserve">Контроль запыленности атмосферного воздуха на границе санитарно-защитной зоны предприятия, выполнение плана производственного контроля за соблюдением санитарного законодательства. Отсутствие контроля загрязнения воздуха санитарно-защитной зоны влечет за собой наложение штрафных санкций со стороны Роспотребнадзора. ГОСТ 17.2.3.01-86 Охрана природы. Атмосфера. Правила контроля качества воздуха населенных пунктов. ГН 2.1.6.3492-17 ПДК загрязняющих веществ в атмосферном воздухе городских и сельских поселений. Выполнение требований СП 1.1.1058-01 Организация и проведение производственного контроля за соблюдением санитарных правил и выполнением санитарно-эпидемиологических (профилактических мероприятий) </t>
  </si>
  <si>
    <t>Уборка электротехнического оборудования</t>
  </si>
  <si>
    <t>Производство сварочных работ на тепловых сетях, водоводах. Сокращение времени при ликвидации аварийных ситуаций на тепловых сетях, водоводах (отсутствие необходимости поиска и привлечение стороннего транспортного средства).</t>
  </si>
  <si>
    <t>Приложение №1 (Перечень имущества) к договору о приобретению акций №РАО-22/002 от 10.02.2022</t>
  </si>
  <si>
    <t>Разработка и внедрение технических и технологических решений по повышению КПД золоулавливающих установок, улучшение технико-экономических показателей основных средств</t>
  </si>
  <si>
    <t>Консолидация активов</t>
  </si>
  <si>
    <t xml:space="preserve">Замена оборудования отработавшего срок эксплуатации. Исключение рисков аварийного повреждения электрооборудования. </t>
  </si>
  <si>
    <t>Модернизация системы пылеудаления</t>
  </si>
  <si>
    <t xml:space="preserve">Повышение надежности, производительности по выроботки водорода и его качество. </t>
  </si>
  <si>
    <t>Уменьшение производительности установки с целью оптимизации затрат на производство химически обессоленной воды.</t>
  </si>
  <si>
    <t>Повышение надежности функционирования станции и качества оказываемых услуг в сфере электроэнергетики. Обеспечение безаварийной работы диспетчерской связи и непрерывного взаимодействия с системным оператором.</t>
  </si>
  <si>
    <t>Повышение надежности функционирования станции и качества оказываемых услуг в сфере электроэнергетики. Обеспечение телефонной связи на удаленных объектах</t>
  </si>
  <si>
    <t>Повышение надежности функционирования станции и качества оказываемых услуг в сфере электроэнергетики. Обеспечение работоспособности корпоративных и технологических информационных систем.</t>
  </si>
  <si>
    <t>Повышение надежности функционирования станции и качества оказываемых услуг в сфере электроэнергетики. Обеспечение гарантированного электропитания информационных систем.</t>
  </si>
  <si>
    <t>Повышение надежности функционирования станции и качества оказываемых услуг в сфере электроэнергетики. Обеспечение нормативного температурного режима в аппаратных и серверных помещениях.</t>
  </si>
  <si>
    <t>Повышение надежности функционирования станции и качества оказываемых услуг в сфере электроэнергетики. Обеспечение электропитания оборудования и приборов связи при аварийно-восстановительных работах в полевых условиях</t>
  </si>
  <si>
    <t>Доведение температуры воздуха в помещении до санитарных норм</t>
  </si>
  <si>
    <t>Повышение надежности функционирования станции и качества оказываемых услуг в сфере электроэнергетики. Обеспечение печати схем в системах автоматизированного проектирования (САПР) и географических информационных системах (ГИС).</t>
  </si>
  <si>
    <t>Повышение надежности функционирования станции и качества оказываемых услуг в сфере электроэнергетики. Обеспечение интенсивной печати документов</t>
  </si>
  <si>
    <t>Повышение надежности функционирования станции и качества оказываемых услуг в сфере электроэнергетики. Обеспечение звукового сопровождения мероприятий конференц-зала НГРЭС</t>
  </si>
  <si>
    <t>Качественная и производительная  шлифовка бетонных полов, получение покрытий более устойчивых к механическим повреждениям, воздействию влаги и агрессивных сред. Продление срока эксплуатации покрытий пола производственных помещений.</t>
  </si>
  <si>
    <t>Производительное и качественное выполнение широкого спектра окрасочных работ, антикоррозийной защиты оборудования, нанесение огнезащитных составов. Экономический эффект вследствии уменьшения расхода материалов.</t>
  </si>
  <si>
    <t>Приготовление растворов и бетонных смесей различных марок и классов, используемых для: ремонта бетонных покрытий полов, кровель, отмосток, фундаментов и обваловок оборудования, внутриплощадочных проездов; изготовления бетонных и железобетонных изделий, применяемых на энергопредприятии(ФБС, опоры МТС, ж/б лотки, плиты). Снижение стоимости растворов и бетонных смесей, независимость от поставщиков, возможность производить аварийные работы круглосуточно в любое время года.</t>
  </si>
  <si>
    <t>Повышение надежности функционирования станции и качества оказываемых услуг в сфере электроэнергетики. Обеспечение работоспособности корпоративных и технологических информационных систем, систем диспетчеризации, связи и документооборота</t>
  </si>
  <si>
    <t>Повышение надежности функционирования станции и качества оказываемых услуг в сфере электроэнергетики. Вырезка маркировочных трафаретов с целью оперативного нанесения маркировок и диспетчерских наименований на технологическое оборудование станции</t>
  </si>
  <si>
    <t>Повышение надежности функционирования станции и качества оказываемых услуг в сфере электроэнергетики. Обеспечение конференцсвязи НГРЭС</t>
  </si>
  <si>
    <t>Повышение надежности функционирования станции и качества оказываемых услуг в сфере электроэнергетики. Обеспечение телефонной связи станции</t>
  </si>
  <si>
    <t>Повышение надежности функционирования станции и качества оказываемых услуг в сфере электроэнергетики. Обеспечение бесперебойной работы пожарной сигнализации станции.</t>
  </si>
  <si>
    <t>Обновление парка приборов неразрушающего контроля для повышения качества диагностирования котлоагрегатов и турбоагрегатов</t>
  </si>
  <si>
    <t>Покупка бульдозер Б14 СП РГРЭС 2 шт.</t>
  </si>
  <si>
    <t>Покупка сварочного аппарата EURARC 422 230V/400V, 1шт СП Приморские тепловые сети</t>
  </si>
  <si>
    <t>Опорожнение и наполнение бака запаса мазута с помощью автомобильного транспорта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</si>
</sst>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.000000"/>
    <numFmt numFmtId="166" formatCode="0.00000"/>
    <numFmt numFmtId="167" formatCode="#,##0.0"/>
    <numFmt numFmtId="168" formatCode="#,##0.0000000000000"/>
    <numFmt numFmtId="169" formatCode="#,##0.000000000000000000"/>
    <numFmt numFmtId="170" formatCode="#,##0.00\ _₽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sz val="11"/>
      <color rgb="FF000000"/>
      <name val="SimSun"/>
      <family val="2"/>
      <charset val="204"/>
    </font>
    <font>
      <b/>
      <sz val="12"/>
      <name val="Times New Roman CYR"/>
    </font>
    <font>
      <b/>
      <sz val="12"/>
      <name val="Times New Roman CYR"/>
      <charset val="204"/>
    </font>
    <font>
      <b/>
      <sz val="13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Times New Roman"/>
      <family val="1"/>
      <charset val="204"/>
    </font>
    <font>
      <i/>
      <sz val="12"/>
      <name val="Times New Roman CYR"/>
    </font>
    <font>
      <i/>
      <sz val="11"/>
      <name val="Calibri"/>
      <family val="2"/>
      <scheme val="minor"/>
    </font>
    <font>
      <sz val="11"/>
      <color indexed="64"/>
      <name val="SimSu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0" fontId="3" fillId="0" borderId="0"/>
    <xf numFmtId="0" fontId="4" fillId="0" borderId="0"/>
    <xf numFmtId="0" fontId="8" fillId="0" borderId="0"/>
    <xf numFmtId="0" fontId="8" fillId="0" borderId="0"/>
    <xf numFmtId="0" fontId="11" fillId="0" borderId="0"/>
    <xf numFmtId="0" fontId="2" fillId="0" borderId="0"/>
    <xf numFmtId="0" fontId="1" fillId="0" borderId="0"/>
    <xf numFmtId="0" fontId="21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6" fillId="0" borderId="1" xfId="2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/>
    </xf>
    <xf numFmtId="49" fontId="13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2" applyNumberFormat="1" applyFont="1" applyFill="1" applyBorder="1" applyAlignment="1">
      <alignment horizontal="center" vertical="center"/>
    </xf>
    <xf numFmtId="167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7" fontId="4" fillId="0" borderId="1" xfId="4" applyNumberFormat="1" applyFont="1" applyFill="1" applyBorder="1" applyAlignment="1" applyProtection="1">
      <alignment horizontal="left" vertical="center" wrapText="1"/>
      <protection locked="0"/>
    </xf>
    <xf numFmtId="167" fontId="9" fillId="0" borderId="1" xfId="5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167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5" applyNumberFormat="1" applyFont="1" applyFill="1" applyBorder="1" applyAlignment="1" applyProtection="1">
      <alignment horizontal="left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10" fillId="0" borderId="1" xfId="4" applyNumberFormat="1" applyFont="1" applyFill="1" applyBorder="1" applyAlignment="1" applyProtection="1">
      <alignment horizontal="left" vertical="center" wrapText="1"/>
      <protection locked="0"/>
    </xf>
    <xf numFmtId="1" fontId="4" fillId="0" borderId="1" xfId="4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/>
    </xf>
    <xf numFmtId="3" fontId="4" fillId="0" borderId="1" xfId="4" applyNumberFormat="1" applyFont="1" applyFill="1" applyBorder="1" applyAlignment="1" applyProtection="1">
      <alignment horizontal="left" vertical="center" wrapText="1"/>
      <protection locked="0"/>
    </xf>
    <xf numFmtId="4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167" fontId="13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Alignment="1">
      <alignment horizontal="center" vertical="center"/>
    </xf>
    <xf numFmtId="4" fontId="6" fillId="0" borderId="0" xfId="3" applyNumberFormat="1" applyFont="1" applyFill="1" applyAlignment="1">
      <alignment horizontal="center"/>
    </xf>
    <xf numFmtId="0" fontId="4" fillId="0" borderId="1" xfId="1" applyFont="1" applyFill="1" applyBorder="1" applyAlignment="1">
      <alignment horizontal="center" vertical="center" textRotation="90" wrapText="1"/>
    </xf>
    <xf numFmtId="4" fontId="6" fillId="0" borderId="1" xfId="3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3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/>
    </xf>
    <xf numFmtId="1" fontId="4" fillId="0" borderId="1" xfId="3" applyNumberFormat="1" applyFont="1" applyFill="1" applyBorder="1" applyAlignment="1">
      <alignment horizontal="center" vertical="center"/>
    </xf>
    <xf numFmtId="4" fontId="4" fillId="0" borderId="1" xfId="3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0" fontId="7" fillId="0" borderId="0" xfId="1" applyFont="1" applyFill="1" applyAlignment="1">
      <alignment vertical="center"/>
    </xf>
    <xf numFmtId="4" fontId="7" fillId="0" borderId="0" xfId="1" applyNumberFormat="1" applyFont="1" applyFill="1" applyAlignment="1">
      <alignment horizontal="center" vertical="center"/>
    </xf>
    <xf numFmtId="4" fontId="7" fillId="0" borderId="0" xfId="1" applyNumberFormat="1" applyFont="1" applyFill="1" applyAlignment="1">
      <alignment vertical="center"/>
    </xf>
    <xf numFmtId="2" fontId="7" fillId="0" borderId="0" xfId="1" applyNumberFormat="1" applyFont="1" applyFill="1" applyAlignment="1">
      <alignment vertical="center"/>
    </xf>
    <xf numFmtId="0" fontId="7" fillId="0" borderId="0" xfId="1" applyFont="1" applyFill="1" applyAlignment="1">
      <alignment horizontal="center" vertical="center" wrapText="1"/>
    </xf>
    <xf numFmtId="165" fontId="7" fillId="0" borderId="0" xfId="1" applyNumberFormat="1" applyFont="1" applyFill="1" applyAlignment="1">
      <alignment vertical="center"/>
    </xf>
    <xf numFmtId="166" fontId="7" fillId="0" borderId="0" xfId="1" applyNumberFormat="1" applyFont="1" applyFill="1" applyAlignment="1">
      <alignment vertical="center"/>
    </xf>
    <xf numFmtId="0" fontId="7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center"/>
    </xf>
    <xf numFmtId="168" fontId="7" fillId="0" borderId="0" xfId="1" applyNumberFormat="1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0" fontId="17" fillId="0" borderId="0" xfId="0" applyFont="1" applyFill="1"/>
    <xf numFmtId="169" fontId="7" fillId="0" borderId="0" xfId="1" applyNumberFormat="1" applyFont="1" applyFill="1" applyAlignment="1">
      <alignment vertical="center"/>
    </xf>
    <xf numFmtId="1" fontId="18" fillId="0" borderId="1" xfId="3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0" fontId="20" fillId="0" borderId="0" xfId="0" applyFont="1" applyFill="1"/>
    <xf numFmtId="1" fontId="4" fillId="0" borderId="1" xfId="3" applyNumberFormat="1" applyFont="1" applyFill="1" applyBorder="1" applyAlignment="1">
      <alignment horizontal="center" vertical="center" wrapText="1"/>
    </xf>
    <xf numFmtId="167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0" fontId="4" fillId="0" borderId="1" xfId="3" applyFont="1" applyFill="1" applyBorder="1" applyAlignment="1">
      <alignment horizontal="center" vertical="center" textRotation="90" wrapText="1"/>
    </xf>
    <xf numFmtId="0" fontId="4" fillId="0" borderId="1" xfId="3" applyFont="1" applyFill="1" applyBorder="1" applyAlignment="1">
      <alignment horizontal="center" vertical="center" wrapText="1"/>
    </xf>
    <xf numFmtId="49" fontId="4" fillId="0" borderId="1" xfId="7" applyNumberFormat="1" applyFont="1" applyFill="1" applyBorder="1" applyAlignment="1">
      <alignment horizontal="center" vertical="center"/>
    </xf>
    <xf numFmtId="4" fontId="15" fillId="0" borderId="0" xfId="0" applyNumberFormat="1" applyFont="1" applyFill="1"/>
    <xf numFmtId="170" fontId="6" fillId="0" borderId="1" xfId="0" applyNumberFormat="1" applyFont="1" applyFill="1" applyBorder="1" applyAlignment="1">
      <alignment horizontal="center" vertical="center"/>
    </xf>
    <xf numFmtId="170" fontId="4" fillId="0" borderId="1" xfId="0" applyNumberFormat="1" applyFont="1" applyFill="1" applyBorder="1" applyAlignment="1">
      <alignment horizontal="center" vertical="center" wrapText="1"/>
    </xf>
    <xf numFmtId="170" fontId="6" fillId="0" borderId="1" xfId="0" applyNumberFormat="1" applyFont="1" applyFill="1" applyBorder="1" applyAlignment="1">
      <alignment horizontal="center" vertical="center" wrapText="1"/>
    </xf>
    <xf numFmtId="170" fontId="18" fillId="0" borderId="1" xfId="0" applyNumberFormat="1" applyFont="1" applyFill="1" applyBorder="1" applyAlignment="1">
      <alignment horizontal="center" vertical="center" wrapText="1"/>
    </xf>
    <xf numFmtId="170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17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70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170" fontId="15" fillId="0" borderId="1" xfId="0" applyNumberFormat="1" applyFont="1" applyFill="1" applyBorder="1" applyAlignment="1">
      <alignment horizontal="center"/>
    </xf>
    <xf numFmtId="170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170" fontId="4" fillId="0" borderId="1" xfId="3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/>
    </xf>
    <xf numFmtId="167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Alignment="1">
      <alignment horizontal="center" vertical="top"/>
    </xf>
    <xf numFmtId="0" fontId="5" fillId="0" borderId="0" xfId="1" applyFont="1" applyFill="1" applyAlignment="1">
      <alignment horizontal="right" vertical="center"/>
    </xf>
    <xf numFmtId="0" fontId="14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6" fillId="0" borderId="0" xfId="3" applyFont="1" applyFill="1" applyAlignment="1">
      <alignment horizontal="center"/>
    </xf>
    <xf numFmtId="167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</cellXfs>
  <cellStyles count="12">
    <cellStyle name="Обычный" xfId="0" builtinId="0"/>
    <cellStyle name="Обычный 11" xfId="3"/>
    <cellStyle name="Обычный 2" xfId="8"/>
    <cellStyle name="Обычный 3" xfId="1"/>
    <cellStyle name="Обычный 5" xfId="6"/>
    <cellStyle name="Обычный 5 2" xfId="9"/>
    <cellStyle name="Обычный 7" xfId="2"/>
    <cellStyle name="Обычный 7 2" xfId="10"/>
    <cellStyle name="Обычный 7 3" xfId="7"/>
    <cellStyle name="Обычный 7 3 2" xfId="11"/>
    <cellStyle name="Стиль 1" xfId="4"/>
    <cellStyle name="Стиль 1 2" xfId="5"/>
  </cellStyles>
  <dxfs count="0"/>
  <tableStyles count="0" defaultTableStyle="TableStyleMedium2" defaultPivotStyle="PivotStyleMedium9"/>
  <colors>
    <mruColors>
      <color rgb="FFFF99FF"/>
      <color rgb="FFF737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56;&#1052;&#1099;/2022/&#1060;&#1086;&#1088;&#1084;&#1080;&#1088;&#1086;&#1074;&#1072;&#1085;&#1080;&#1077;%20&#1050;&#1048;&#1055;&#1056;%202022-2027/&#1055;&#1088;&#1086;&#1077;&#1082;&#1090;&#1099;%20&#1048;&#1055;&#1056;%20&#1086;&#1090;%20&#1092;&#1080;&#1083;&#1080;&#1072;&#1083;&#1086;&#1074;%20&#1080;%20&#1057;&#1055;/&#1092;&#1086;&#1088;&#1084;&#1099;%20&#1052;&#1069;%20977_%20&#1086;&#1090;%20&#1057;&#1055;/&#1055;&#1043;%20F1129_1051401746769_14_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 "/>
    </sheetNames>
    <sheetDataSet>
      <sheetData sheetId="0">
        <row r="16">
          <cell r="D16" t="str">
            <v>Г</v>
          </cell>
          <cell r="E16">
            <v>4497.2686431511192</v>
          </cell>
          <cell r="F16" t="str">
            <v>нд</v>
          </cell>
          <cell r="G16">
            <v>6036.8425364321183</v>
          </cell>
          <cell r="H16">
            <v>0</v>
          </cell>
          <cell r="I16">
            <v>0</v>
          </cell>
          <cell r="J16">
            <v>1041.7528711834325</v>
          </cell>
          <cell r="K16">
            <v>865.28966524868656</v>
          </cell>
          <cell r="L16">
            <v>5443.7988511467665</v>
          </cell>
          <cell r="M16" t="str">
            <v>нд</v>
          </cell>
          <cell r="N16">
            <v>3642.8508065467649</v>
          </cell>
          <cell r="O16" t="str">
            <v>нд</v>
          </cell>
        </row>
        <row r="17">
          <cell r="D17" t="str">
            <v>Г</v>
          </cell>
          <cell r="E17">
            <v>2375.2260493230001</v>
          </cell>
          <cell r="F17" t="str">
            <v>нд</v>
          </cell>
          <cell r="G17">
            <v>4307.4904098659999</v>
          </cell>
          <cell r="H17">
            <v>0</v>
          </cell>
          <cell r="I17">
            <v>0</v>
          </cell>
          <cell r="J17">
            <v>151.28374941000001</v>
          </cell>
          <cell r="K17">
            <v>26.406660455999997</v>
          </cell>
          <cell r="L17">
            <v>3961.7585703300001</v>
          </cell>
          <cell r="M17" t="str">
            <v>нд</v>
          </cell>
          <cell r="N17">
            <v>1945.3498795399998</v>
          </cell>
          <cell r="O17" t="str">
            <v>нд</v>
          </cell>
        </row>
        <row r="18">
          <cell r="D18" t="str">
            <v>Г</v>
          </cell>
          <cell r="E18">
            <v>0</v>
          </cell>
          <cell r="F18" t="str">
            <v>нд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str">
            <v>нд</v>
          </cell>
          <cell r="N18">
            <v>0</v>
          </cell>
          <cell r="O18" t="str">
            <v>нд</v>
          </cell>
        </row>
        <row r="19">
          <cell r="D19" t="str">
            <v>Г</v>
          </cell>
          <cell r="E19">
            <v>0</v>
          </cell>
          <cell r="F19" t="str">
            <v>нд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 t="str">
            <v>нд</v>
          </cell>
          <cell r="N19">
            <v>0</v>
          </cell>
          <cell r="O19" t="str">
            <v>нд</v>
          </cell>
        </row>
        <row r="20">
          <cell r="D20" t="str">
            <v>Г</v>
          </cell>
          <cell r="E20">
            <v>0</v>
          </cell>
          <cell r="F20" t="str">
            <v>нд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 t="str">
            <v>нд</v>
          </cell>
          <cell r="N20">
            <v>0</v>
          </cell>
          <cell r="O20" t="str">
            <v>нд</v>
          </cell>
        </row>
        <row r="21">
          <cell r="D21" t="str">
            <v>Г</v>
          </cell>
          <cell r="E21">
            <v>2375.2260493230001</v>
          </cell>
          <cell r="F21" t="str">
            <v>нд</v>
          </cell>
          <cell r="G21">
            <v>4307.4904098659999</v>
          </cell>
          <cell r="H21">
            <v>0</v>
          </cell>
          <cell r="I21">
            <v>0</v>
          </cell>
          <cell r="J21">
            <v>151.28374941000001</v>
          </cell>
          <cell r="K21">
            <v>26.406660455999997</v>
          </cell>
          <cell r="L21">
            <v>3961.7585703300001</v>
          </cell>
          <cell r="M21" t="str">
            <v>нд</v>
          </cell>
          <cell r="N21">
            <v>1945.3498795399998</v>
          </cell>
          <cell r="O21" t="str">
            <v>нд</v>
          </cell>
        </row>
        <row r="22">
          <cell r="D22" t="str">
            <v>F_505-ПГг-36</v>
          </cell>
          <cell r="E22">
            <v>1916.536832643</v>
          </cell>
          <cell r="F22" t="str">
            <v>ПСД, сметный расчет с переводом стоимости ПСД (без учета затрат на рекультивацию ШЗО) в прогнозные цены.</v>
          </cell>
          <cell r="G22">
            <v>177.687498116</v>
          </cell>
          <cell r="H22">
            <v>0</v>
          </cell>
          <cell r="I22">
            <v>0</v>
          </cell>
          <cell r="J22">
            <v>151.28374941000001</v>
          </cell>
          <cell r="K22">
            <v>26.403748705999998</v>
          </cell>
          <cell r="L22">
            <v>145.25340401</v>
          </cell>
          <cell r="M22">
            <v>2018</v>
          </cell>
          <cell r="N22">
            <v>1616.9381116299999</v>
          </cell>
          <cell r="O22" t="str">
            <v>Строительство нового золоотвала Партизанской ГРЭС в районе садоводческого товарищества «Зеленая балка» в экономической зоне Партизанского городского округа. Обеспечить надёжную работу станции после вывода из эксплуатации действующего золоотвала</v>
          </cell>
        </row>
        <row r="23">
          <cell r="D23" t="str">
            <v>H_505-ПГг-38</v>
          </cell>
          <cell r="E23">
            <v>4.4745600000000003</v>
          </cell>
          <cell r="F23" t="str">
            <v>сметный расчет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 t="str">
            <v>нд</v>
          </cell>
          <cell r="N23">
            <v>0</v>
          </cell>
          <cell r="O23" t="str">
            <v>Выполнение требований статьи 39 Водного Кодекса РФ. Улучшение экологического состояния окружающей среды (р.Объяснения, территория ВТЭЦ-2), обеспечение очистки загрязненной воды, удаления вредных примесей из жидких отходов с последующим возвращением очищенной воды в окружающую среду.</v>
          </cell>
        </row>
        <row r="24">
          <cell r="D24" t="str">
            <v>M_505-ПГг-154</v>
          </cell>
          <cell r="E24">
            <v>12</v>
          </cell>
          <cell r="F24" t="str">
            <v>сметный расчет</v>
          </cell>
          <cell r="G24">
            <v>1080</v>
          </cell>
          <cell r="H24"/>
          <cell r="I24"/>
          <cell r="J24"/>
          <cell r="K24"/>
          <cell r="L24">
            <v>1000</v>
          </cell>
          <cell r="M24">
            <v>2027</v>
          </cell>
          <cell r="N24">
            <v>10</v>
          </cell>
          <cell r="O24" t="str">
            <v>Создание резерва и возможность вывода в ремонт существующего бака нейтрализатора</v>
          </cell>
        </row>
        <row r="25">
          <cell r="D25" t="str">
            <v>M_505-ПГг-155</v>
          </cell>
          <cell r="E25">
            <v>6</v>
          </cell>
          <cell r="F25" t="str">
            <v>сметный расчет</v>
          </cell>
          <cell r="G25">
            <v>810</v>
          </cell>
          <cell r="H25"/>
          <cell r="I25"/>
          <cell r="J25"/>
          <cell r="K25"/>
          <cell r="L25">
            <v>750</v>
          </cell>
          <cell r="M25">
            <v>2027</v>
          </cell>
          <cell r="N25">
            <v>5</v>
          </cell>
          <cell r="O25" t="str">
            <v>Создание резерва и возможность вывода в ремонт существующего бака запаса хвостовых щелочных вод</v>
          </cell>
        </row>
        <row r="26">
          <cell r="D26" t="str">
            <v>M_505-ПГг-156</v>
          </cell>
          <cell r="E26">
            <v>12</v>
          </cell>
          <cell r="F26" t="str">
            <v>сметный расчет</v>
          </cell>
          <cell r="G26">
            <v>1080</v>
          </cell>
          <cell r="H26"/>
          <cell r="I26"/>
          <cell r="J26"/>
          <cell r="K26"/>
          <cell r="L26">
            <v>1000</v>
          </cell>
          <cell r="M26">
            <v>2027</v>
          </cell>
          <cell r="N26">
            <v>10</v>
          </cell>
          <cell r="O26" t="str">
            <v>Создание резерва и возможность вывода в ремонт существующего бака нейтрализатора</v>
          </cell>
        </row>
        <row r="27">
          <cell r="D27" t="str">
            <v>M_505-ПГг-157</v>
          </cell>
          <cell r="E27">
            <v>12</v>
          </cell>
          <cell r="F27" t="str">
            <v>сметный расчет</v>
          </cell>
          <cell r="G27">
            <v>1080</v>
          </cell>
          <cell r="H27"/>
          <cell r="I27"/>
          <cell r="J27"/>
          <cell r="K27"/>
          <cell r="L27">
            <v>1000</v>
          </cell>
          <cell r="M27">
            <v>2027</v>
          </cell>
          <cell r="N27">
            <v>10</v>
          </cell>
          <cell r="O27" t="str">
            <v>Создание резерва и возможность вывода в ремонт существующего бака промывочной воды</v>
          </cell>
        </row>
        <row r="28">
          <cell r="D28" t="str">
            <v>M_505-ПГг-158</v>
          </cell>
          <cell r="E28">
            <v>66</v>
          </cell>
          <cell r="F28" t="str">
            <v>сметный расчет</v>
          </cell>
          <cell r="G28">
            <v>66</v>
          </cell>
          <cell r="H28"/>
          <cell r="I28"/>
          <cell r="J28"/>
          <cell r="K28"/>
          <cell r="L28">
            <v>55</v>
          </cell>
          <cell r="M28" t="str">
            <v>2025-2027</v>
          </cell>
          <cell r="N28">
            <v>55</v>
          </cell>
          <cell r="O28" t="str">
            <v>Перевод ГВС пос. Артемовского с технического водоснабжения станции на воду питьевого качества от "Приморского водоканала". Соблюдение требований СанПиН 2.1.4.2496-09.</v>
          </cell>
        </row>
        <row r="29">
          <cell r="D29" t="str">
            <v>M_505-ПГг-159</v>
          </cell>
          <cell r="E29">
            <v>13.8</v>
          </cell>
          <cell r="F29" t="str">
            <v>сметный расчет</v>
          </cell>
          <cell r="G29">
            <v>13.8</v>
          </cell>
          <cell r="H29"/>
          <cell r="I29"/>
          <cell r="J29"/>
          <cell r="K29"/>
          <cell r="L29">
            <v>11.500000000000002</v>
          </cell>
          <cell r="M29">
            <v>2027</v>
          </cell>
          <cell r="N29">
            <v>11.5</v>
          </cell>
          <cell r="O29" t="str">
            <v>Выполнение требований постановления Правительства РФ от 13.08.1996 N 997 (В зарегулированных водных объектах в период нереста рыб должны обеспечиваться рыбохозяйственные пропуски, создающие оптимальные условия их воспроизводства).</v>
          </cell>
        </row>
        <row r="30">
          <cell r="D30" t="str">
            <v>F_505-ЛуТЭК-29</v>
          </cell>
          <cell r="E30">
            <v>332.41465668000001</v>
          </cell>
          <cell r="F30" t="str">
            <v>ПСД, сметный расчет с переводом стоимости ПСД в прогнозные цены.</v>
          </cell>
          <cell r="G30">
            <v>2.9117500000000003E-3</v>
          </cell>
          <cell r="H30">
            <v>0</v>
          </cell>
          <cell r="I30">
            <v>0</v>
          </cell>
          <cell r="J30">
            <v>0</v>
          </cell>
          <cell r="K30">
            <v>2.9117500000000003E-3</v>
          </cell>
          <cell r="L30">
            <v>5.1663200000000003E-3</v>
          </cell>
          <cell r="M30" t="str">
            <v>нд</v>
          </cell>
          <cell r="N30">
            <v>226.91176791000001</v>
          </cell>
          <cell r="O30" t="str">
            <v xml:space="preserve">Проект исключен из ИПР. Задачей проекта было обеспечение свободной емкости для складирования золошлаков от работы Приморской ГРЭС в течение 15 – 20 лет, что позволит содержать отходы с минимальными рисками и минимальным воздействием на окружающую среду. Выполнение требований ФЗ № 117-ФЗ от 21.07.1997 "О безопасности гидротехнических сооружений" ст.8,9,10. </v>
          </cell>
        </row>
        <row r="31">
          <cell r="D31" t="str">
            <v>Г</v>
          </cell>
          <cell r="E31">
            <v>0</v>
          </cell>
          <cell r="F31" t="str">
            <v>нд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 t="str">
            <v>нд</v>
          </cell>
          <cell r="N31">
            <v>0</v>
          </cell>
          <cell r="O31" t="str">
            <v>нд</v>
          </cell>
        </row>
        <row r="32">
          <cell r="D32" t="str">
            <v>Г</v>
          </cell>
          <cell r="E32">
            <v>2122.0425938281187</v>
          </cell>
          <cell r="F32" t="str">
            <v>нд</v>
          </cell>
          <cell r="G32">
            <v>1729.3521265661182</v>
          </cell>
          <cell r="H32">
            <v>0</v>
          </cell>
          <cell r="I32">
            <v>0</v>
          </cell>
          <cell r="J32">
            <v>890.46912177343256</v>
          </cell>
          <cell r="K32">
            <v>838.88300479268651</v>
          </cell>
          <cell r="L32">
            <v>1482.040280816766</v>
          </cell>
          <cell r="M32" t="str">
            <v>нд</v>
          </cell>
          <cell r="N32">
            <v>1697.5009270067653</v>
          </cell>
          <cell r="O32" t="str">
            <v>нд</v>
          </cell>
        </row>
        <row r="33">
          <cell r="D33" t="str">
            <v>J_505-ПГг-96</v>
          </cell>
          <cell r="E33">
            <v>377.35264516999996</v>
          </cell>
          <cell r="F33" t="str">
            <v>сметный расчет</v>
          </cell>
          <cell r="G33">
            <v>319.13583691999997</v>
          </cell>
          <cell r="H33">
            <v>0</v>
          </cell>
          <cell r="I33">
            <v>0</v>
          </cell>
          <cell r="J33">
            <v>0</v>
          </cell>
          <cell r="K33">
            <v>319.13583691999997</v>
          </cell>
          <cell r="L33">
            <v>278.01695482999997</v>
          </cell>
          <cell r="M33">
            <v>2025</v>
          </cell>
          <cell r="N33">
            <v>314.46053764999999</v>
          </cell>
          <cell r="O33" t="str">
            <v>1. Выполнение мероприятий включенных в Долгосрочную программа замещения выбывающих мощностей и развития энергосистем Дальнего Востока. (ДПЗВМ).  связанную с исполнением Указа Президента РФ от 07.05.2018 «О национальных целях и стратегических задачах развития Российской Федерации на период до 2024 года» и корректировкой целевых значений ряда ключевых показателей эффективности Программы. 2. Разработка ПИР для проекта, направленного на  обеспечение электрической и тепловой энергией потребителей г. Владивосток в связи с замещением мощностей ТГ ст. №2 (Nэл=98 МВт, Qт=160 Гкал/ч) и ТГ ст. №3 (Nэл=105 МВт, Qт=168 Гкал/ч) по причине выработки сверхнормативного паркового ресурса.</v>
          </cell>
        </row>
        <row r="34">
          <cell r="D34" t="str">
            <v>J_505-ПГг-113</v>
          </cell>
          <cell r="E34">
            <v>276.9869056</v>
          </cell>
          <cell r="F34" t="str">
            <v>сметный расчет</v>
          </cell>
          <cell r="G34">
            <v>154.50274352</v>
          </cell>
          <cell r="H34">
            <v>0</v>
          </cell>
          <cell r="I34">
            <v>0</v>
          </cell>
          <cell r="J34">
            <v>0</v>
          </cell>
          <cell r="K34">
            <v>154.50274352</v>
          </cell>
          <cell r="L34">
            <v>156.50420382999999</v>
          </cell>
          <cell r="M34">
            <v>2026</v>
          </cell>
          <cell r="N34">
            <v>230.82242133</v>
          </cell>
          <cell r="O34" t="str">
            <v xml:space="preserve">Разработка ПИР для проекта, направленного на замещение выводимой из эксплуатации Артемовской ТЭЦ </v>
          </cell>
        </row>
        <row r="35">
          <cell r="D35" t="str">
            <v>I_505-ПГг-39-84</v>
          </cell>
          <cell r="E35">
            <v>0.40862855999999997</v>
          </cell>
          <cell r="F35" t="str">
            <v>коммерческое предложение</v>
          </cell>
          <cell r="G35">
            <v>0.40862855999999997</v>
          </cell>
          <cell r="H35">
            <v>0</v>
          </cell>
          <cell r="I35">
            <v>0</v>
          </cell>
          <cell r="J35">
            <v>0.34052379999999999</v>
          </cell>
          <cell r="K35">
            <v>6.8104759999999986E-2</v>
          </cell>
          <cell r="L35">
            <v>0.34052379999999999</v>
          </cell>
          <cell r="M35">
            <v>2023</v>
          </cell>
          <cell r="N35">
            <v>0.34052379999999999</v>
          </cell>
          <cell r="O35" t="str">
            <v>Обеспечение производственного процесса средствами автоматизации и информатизации</v>
          </cell>
        </row>
        <row r="36">
          <cell r="D36" t="str">
            <v>J_505-ПГг-39-133</v>
          </cell>
          <cell r="E36">
            <v>8.0373684000000001</v>
          </cell>
          <cell r="F36" t="str">
            <v>коммерческое предложение</v>
          </cell>
          <cell r="G36">
            <v>1.4782591199999999</v>
          </cell>
          <cell r="H36">
            <v>0</v>
          </cell>
          <cell r="I36">
            <v>0</v>
          </cell>
          <cell r="J36">
            <v>1.2318825999999998</v>
          </cell>
          <cell r="K36">
            <v>0.2463765200000001</v>
          </cell>
          <cell r="L36">
            <v>1.2318825999999998</v>
          </cell>
          <cell r="M36">
            <v>2024</v>
          </cell>
          <cell r="N36">
            <v>6.6978070000000001</v>
          </cell>
          <cell r="O36" t="str">
            <v>Обеспечение производственного процесса средствами автоматизации и информатизации</v>
          </cell>
        </row>
        <row r="37">
          <cell r="D37" t="str">
            <v>L_505-ПГг-39-179</v>
          </cell>
          <cell r="E37">
            <v>1.8292848359999998</v>
          </cell>
          <cell r="F37" t="str">
            <v>коммерческое предложение</v>
          </cell>
          <cell r="G37">
            <v>1.8292848359999998</v>
          </cell>
          <cell r="H37">
            <v>0</v>
          </cell>
          <cell r="I37">
            <v>0</v>
          </cell>
          <cell r="J37">
            <v>1.5244040299999999</v>
          </cell>
          <cell r="K37">
            <v>0.30488080599999989</v>
          </cell>
          <cell r="L37">
            <v>1.5244040299999999</v>
          </cell>
          <cell r="M37">
            <v>2022</v>
          </cell>
          <cell r="N37">
            <v>1.5244040299999999</v>
          </cell>
          <cell r="O37" t="str">
            <v>Обеспечение производственного процесса средствами автоматизации и информатизации</v>
          </cell>
        </row>
        <row r="38">
          <cell r="D38" t="str">
            <v>I_505-ПГг-39-85</v>
          </cell>
          <cell r="E38">
            <v>0.94145999999999996</v>
          </cell>
          <cell r="F38" t="str">
            <v>коммерческое предложение</v>
          </cell>
          <cell r="G38">
            <v>0.94145999999999996</v>
          </cell>
          <cell r="H38">
            <v>0</v>
          </cell>
          <cell r="I38">
            <v>0</v>
          </cell>
          <cell r="J38">
            <v>0.78454999999999997</v>
          </cell>
          <cell r="K38">
            <v>0.15690999999999999</v>
          </cell>
          <cell r="L38">
            <v>0.78454999999999997</v>
          </cell>
          <cell r="M38">
            <v>2023</v>
          </cell>
          <cell r="N38">
            <v>0.78454999999999997</v>
          </cell>
          <cell r="O38" t="str">
            <v>Обеспечение производственного процесса средствами  связи</v>
          </cell>
        </row>
        <row r="39">
          <cell r="D39" t="str">
            <v>I_505-ПГг-39-86</v>
          </cell>
          <cell r="E39">
            <v>0.62411400000000006</v>
          </cell>
          <cell r="F39" t="str">
            <v>коммерческое предложение</v>
          </cell>
          <cell r="G39">
            <v>0.62411400000000006</v>
          </cell>
          <cell r="H39">
            <v>0</v>
          </cell>
          <cell r="I39">
            <v>0</v>
          </cell>
          <cell r="J39">
            <v>0.52009499999999997</v>
          </cell>
          <cell r="K39">
            <v>0.10401900000000008</v>
          </cell>
          <cell r="L39">
            <v>0.52009499999999997</v>
          </cell>
          <cell r="M39">
            <v>2023</v>
          </cell>
          <cell r="N39">
            <v>0.52009499999999997</v>
          </cell>
          <cell r="O39" t="str">
            <v>Обеспечение производственного процесса средствами  связи</v>
          </cell>
        </row>
        <row r="40">
          <cell r="D40" t="str">
            <v>I_505-ПГг-39-87</v>
          </cell>
          <cell r="E40">
            <v>2.4530711999999997</v>
          </cell>
          <cell r="F40" t="str">
            <v>коммерческое предложение</v>
          </cell>
          <cell r="G40">
            <v>2.4530711999999997</v>
          </cell>
          <cell r="H40">
            <v>0</v>
          </cell>
          <cell r="I40">
            <v>0</v>
          </cell>
          <cell r="J40">
            <v>2.0442260000000001</v>
          </cell>
          <cell r="K40">
            <v>0.40884519999999958</v>
          </cell>
          <cell r="L40">
            <v>2.0442260000000001</v>
          </cell>
          <cell r="M40">
            <v>2023</v>
          </cell>
          <cell r="N40">
            <v>2.0442260000000001</v>
          </cell>
          <cell r="O40" t="str">
            <v>Обеспечение производственного процесса средствами  связи</v>
          </cell>
        </row>
        <row r="41">
          <cell r="D41" t="str">
            <v>I_505-ПГг-39-88</v>
          </cell>
          <cell r="E41">
            <v>0</v>
          </cell>
          <cell r="F41" t="str">
            <v>коммерческое предложение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 t="str">
            <v>нд</v>
          </cell>
          <cell r="N41">
            <v>0</v>
          </cell>
          <cell r="O41" t="str">
            <v>Обеспечение производственного процесса средствами  связи</v>
          </cell>
        </row>
        <row r="42">
          <cell r="D42" t="str">
            <v>I_505-ПГг-39-89</v>
          </cell>
          <cell r="E42">
            <v>0</v>
          </cell>
          <cell r="F42" t="str">
            <v>коммерческое предложение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 t="str">
            <v>нд</v>
          </cell>
          <cell r="N42">
            <v>0</v>
          </cell>
          <cell r="O42" t="str">
            <v>Обеспечение производственного процесса средствами  связи</v>
          </cell>
        </row>
        <row r="43">
          <cell r="D43" t="str">
            <v>F_505-ПГг-39-1</v>
          </cell>
          <cell r="E43">
            <v>108.04374247199999</v>
          </cell>
          <cell r="F43" t="str">
            <v>договор поставки, коммерческое предложение</v>
          </cell>
          <cell r="G43">
            <v>73.158312311999993</v>
          </cell>
          <cell r="H43">
            <v>0</v>
          </cell>
          <cell r="I43">
            <v>0</v>
          </cell>
          <cell r="J43">
            <v>60.965260260000008</v>
          </cell>
          <cell r="K43">
            <v>12.193052051999992</v>
          </cell>
          <cell r="L43">
            <v>60.965260260000008</v>
          </cell>
          <cell r="M43">
            <v>2017</v>
          </cell>
          <cell r="N43">
            <v>90.529035820000018</v>
          </cell>
          <cell r="O43" t="str">
            <v>Обеспечение производственного процесса специализированной техникой</v>
          </cell>
        </row>
        <row r="44">
          <cell r="D44" t="str">
            <v>F_505-ПГг-39-2</v>
          </cell>
          <cell r="E44">
            <v>0</v>
          </cell>
          <cell r="F44" t="str">
            <v>коммерческое предложение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 t="str">
            <v>нд</v>
          </cell>
          <cell r="N44">
            <v>0</v>
          </cell>
          <cell r="O44" t="str">
            <v>Обеспечение производственного процесса специализированной техникой</v>
          </cell>
        </row>
        <row r="45">
          <cell r="D45" t="str">
            <v>I_505-ПГг-39-90</v>
          </cell>
          <cell r="E45">
            <v>8.4</v>
          </cell>
          <cell r="F45" t="str">
            <v>коммерческое предложение</v>
          </cell>
          <cell r="G45">
            <v>8.4</v>
          </cell>
          <cell r="H45">
            <v>0</v>
          </cell>
          <cell r="I45">
            <v>0</v>
          </cell>
          <cell r="J45">
            <v>7</v>
          </cell>
          <cell r="K45">
            <v>1.4000000000000004</v>
          </cell>
          <cell r="L45">
            <v>7</v>
          </cell>
          <cell r="M45">
            <v>2020</v>
          </cell>
          <cell r="N45">
            <v>7</v>
          </cell>
          <cell r="O45" t="str">
            <v>Обеспечение производственного процесса специализированной техникой</v>
          </cell>
        </row>
        <row r="46">
          <cell r="D46" t="str">
            <v>H_505-ПГг-39-3</v>
          </cell>
          <cell r="E46">
            <v>160.96921800000001</v>
          </cell>
          <cell r="F46" t="str">
            <v>коммерческое предложение</v>
          </cell>
          <cell r="G46">
            <v>113.22421800000001</v>
          </cell>
          <cell r="H46">
            <v>0</v>
          </cell>
          <cell r="I46">
            <v>0</v>
          </cell>
          <cell r="J46">
            <v>94.353515000000002</v>
          </cell>
          <cell r="K46">
            <v>18.870702999999999</v>
          </cell>
          <cell r="L46">
            <v>94.353515000000016</v>
          </cell>
          <cell r="M46">
            <v>2019</v>
          </cell>
          <cell r="N46">
            <v>134.14101500000001</v>
          </cell>
          <cell r="O46" t="str">
            <v>Обеспечение производственного процесса специализированной техникой</v>
          </cell>
        </row>
        <row r="47">
          <cell r="D47" t="str">
            <v>H_505-ПГг-39-2</v>
          </cell>
          <cell r="E47">
            <v>0</v>
          </cell>
          <cell r="F47" t="str">
            <v>коммерческое предложение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 t="str">
            <v>нд</v>
          </cell>
          <cell r="N47">
            <v>0</v>
          </cell>
          <cell r="O47" t="str">
            <v>Проект исключен из ИПР. Задачей проекта было обеспечение производственного процесса специализированной техникой</v>
          </cell>
        </row>
        <row r="48">
          <cell r="D48" t="str">
            <v>J_505-ПГг-39-128</v>
          </cell>
          <cell r="E48">
            <v>27.291531599999999</v>
          </cell>
          <cell r="F48" t="str">
            <v>коммерческое предложение</v>
          </cell>
          <cell r="G48">
            <v>27.291531599999999</v>
          </cell>
          <cell r="H48">
            <v>0</v>
          </cell>
          <cell r="I48">
            <v>0</v>
          </cell>
          <cell r="J48">
            <v>22.742943</v>
          </cell>
          <cell r="K48">
            <v>4.5485885999999986</v>
          </cell>
          <cell r="L48">
            <v>22.742943</v>
          </cell>
          <cell r="M48">
            <v>2024</v>
          </cell>
          <cell r="N48">
            <v>22.742943</v>
          </cell>
          <cell r="O48" t="str">
            <v>Обеспечение производственного процесса специализированной техникой</v>
          </cell>
        </row>
        <row r="49">
          <cell r="D49" t="str">
            <v>L_505-ПГг-39-149</v>
          </cell>
          <cell r="E49">
            <v>83.519277599999981</v>
          </cell>
          <cell r="F49" t="str">
            <v>коммерческое предложение</v>
          </cell>
          <cell r="G49">
            <v>83.519277599999981</v>
          </cell>
          <cell r="H49">
            <v>0</v>
          </cell>
          <cell r="I49">
            <v>0</v>
          </cell>
          <cell r="J49">
            <v>69.599397999999979</v>
          </cell>
          <cell r="K49">
            <v>13.919879600000002</v>
          </cell>
          <cell r="L49">
            <v>69.599397999999979</v>
          </cell>
          <cell r="M49">
            <v>2022</v>
          </cell>
          <cell r="N49">
            <v>69.599397999999979</v>
          </cell>
          <cell r="O49" t="str">
            <v>Обеспечение производственного процесса специализированной техникой</v>
          </cell>
        </row>
        <row r="50">
          <cell r="D50" t="str">
            <v>J_505-ПГг-39-127</v>
          </cell>
          <cell r="E50">
            <v>0.93600000000000005</v>
          </cell>
          <cell r="F50" t="str">
            <v>коммерческое предложение</v>
          </cell>
          <cell r="G50">
            <v>0.93600000000000005</v>
          </cell>
          <cell r="H50">
            <v>0</v>
          </cell>
          <cell r="I50">
            <v>0</v>
          </cell>
          <cell r="J50">
            <v>0.78</v>
          </cell>
          <cell r="K50">
            <v>0.15600000000000003</v>
          </cell>
          <cell r="L50">
            <v>0.78</v>
          </cell>
          <cell r="M50">
            <v>2020</v>
          </cell>
          <cell r="N50">
            <v>0.78</v>
          </cell>
          <cell r="O50" t="str">
            <v>Обеспечение производственного процесса специализированной техникой</v>
          </cell>
        </row>
        <row r="51">
          <cell r="D51" t="str">
            <v>M_505-ПГг-39-146</v>
          </cell>
          <cell r="E51">
            <v>7.3628750552938556</v>
          </cell>
          <cell r="F51" t="str">
            <v>коммерческое предложение</v>
          </cell>
          <cell r="G51">
            <v>7.3628750552938556</v>
          </cell>
          <cell r="H51"/>
          <cell r="I51"/>
          <cell r="J51">
            <v>6.1357292127448799</v>
          </cell>
          <cell r="K51">
            <v>1.2271458425489761</v>
          </cell>
          <cell r="L51">
            <v>6.1357292127448799</v>
          </cell>
          <cell r="M51">
            <v>2025</v>
          </cell>
          <cell r="N51">
            <v>6.1357292127448799</v>
          </cell>
          <cell r="O51" t="str">
            <v>Обеспечение производственного процесса средствами автоматизации и информатизации</v>
          </cell>
        </row>
        <row r="52">
          <cell r="D52" t="str">
            <v>M_505-ПГг-39-145</v>
          </cell>
          <cell r="E52">
            <v>7.0055899679999998</v>
          </cell>
          <cell r="F52" t="str">
            <v>коммерческое предложение</v>
          </cell>
          <cell r="G52">
            <v>7.0055899679999998</v>
          </cell>
          <cell r="H52"/>
          <cell r="I52"/>
          <cell r="J52">
            <v>5.8379916400000003</v>
          </cell>
          <cell r="K52">
            <v>1.1675983280000002</v>
          </cell>
          <cell r="L52">
            <v>5.8379916400000003</v>
          </cell>
          <cell r="M52">
            <v>2025</v>
          </cell>
          <cell r="N52">
            <v>5.8379916400000003</v>
          </cell>
          <cell r="O52" t="str">
            <v>Обеспечение производственного процесса средствами автоматизации и информатизации</v>
          </cell>
        </row>
        <row r="53">
          <cell r="D53" t="str">
            <v>H_505-ПГг-39-45</v>
          </cell>
          <cell r="E53">
            <v>0.52800000000000002</v>
          </cell>
          <cell r="F53" t="str">
            <v>коммерческое предложение</v>
          </cell>
          <cell r="G53">
            <v>0.52800000000000002</v>
          </cell>
          <cell r="H53">
            <v>0</v>
          </cell>
          <cell r="I53">
            <v>0</v>
          </cell>
          <cell r="J53">
            <v>0.44</v>
          </cell>
          <cell r="K53">
            <v>8.8000000000000023E-2</v>
          </cell>
          <cell r="L53">
            <v>0.44</v>
          </cell>
          <cell r="M53">
            <v>2020</v>
          </cell>
          <cell r="N53">
            <v>0.44</v>
          </cell>
          <cell r="O53" t="str">
            <v>1. Обеспечение производственного процесса технологическими приборами для повышения уровня организации учета топлива на электростанции.  2.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v>
          </cell>
        </row>
        <row r="54">
          <cell r="D54" t="str">
            <v>J_505-ПГг-39-107</v>
          </cell>
          <cell r="E54">
            <v>0.20171600000000001</v>
          </cell>
          <cell r="F54" t="str">
            <v>коммерческое предложение</v>
          </cell>
          <cell r="G54">
            <v>0.20171600000000001</v>
          </cell>
          <cell r="H54">
            <v>0</v>
          </cell>
          <cell r="I54">
            <v>0</v>
          </cell>
          <cell r="J54">
            <v>0.1680966666666667</v>
          </cell>
          <cell r="K54">
            <v>3.3619333333333307E-2</v>
          </cell>
          <cell r="L54">
            <v>0.16809694</v>
          </cell>
          <cell r="M54">
            <v>2021</v>
          </cell>
          <cell r="N54">
            <v>0.16809694</v>
          </cell>
          <cell r="O54" t="str">
            <v>Обеспечение производственного процесса технологическими приборами и  оборудованием</v>
          </cell>
        </row>
        <row r="55">
          <cell r="D55" t="str">
            <v>J_505-ПГг-39-108</v>
          </cell>
          <cell r="E55">
            <v>0.216</v>
          </cell>
          <cell r="F55" t="str">
            <v>коммерческое предложение</v>
          </cell>
          <cell r="G55">
            <v>0.216</v>
          </cell>
          <cell r="H55">
            <v>0</v>
          </cell>
          <cell r="I55">
            <v>0</v>
          </cell>
          <cell r="J55">
            <v>0.18</v>
          </cell>
          <cell r="K55">
            <v>3.6000000000000004E-2</v>
          </cell>
          <cell r="L55">
            <v>0.18</v>
          </cell>
          <cell r="M55">
            <v>2020</v>
          </cell>
          <cell r="N55">
            <v>0.18</v>
          </cell>
          <cell r="O55" t="str">
            <v>Обеспечение производственного процесса технологическими приборами и  оборудованием</v>
          </cell>
        </row>
        <row r="56">
          <cell r="D56" t="str">
            <v>J_505-ПГг-39-109</v>
          </cell>
          <cell r="E56">
            <v>9.6977999999999995E-2</v>
          </cell>
          <cell r="F56" t="str">
            <v>коммерческое предложение</v>
          </cell>
          <cell r="G56">
            <v>9.6977999999999995E-2</v>
          </cell>
          <cell r="H56">
            <v>0</v>
          </cell>
          <cell r="I56">
            <v>0</v>
          </cell>
          <cell r="J56">
            <v>8.0814999999999998E-2</v>
          </cell>
          <cell r="K56">
            <v>1.6162999999999997E-2</v>
          </cell>
          <cell r="L56">
            <v>8.0814999999999998E-2</v>
          </cell>
          <cell r="M56">
            <v>2020</v>
          </cell>
          <cell r="N56">
            <v>8.0814999999999998E-2</v>
          </cell>
          <cell r="O56" t="str">
            <v>Обеспечение производственного процесса технологическими приборами и  оборудованием</v>
          </cell>
        </row>
        <row r="57">
          <cell r="D57" t="str">
            <v>J_505-ПГг-39-110</v>
          </cell>
          <cell r="E57">
            <v>0.24</v>
          </cell>
          <cell r="F57" t="str">
            <v>коммерческое предложение</v>
          </cell>
          <cell r="G57">
            <v>0.24</v>
          </cell>
          <cell r="H57">
            <v>0</v>
          </cell>
          <cell r="I57">
            <v>0</v>
          </cell>
          <cell r="J57">
            <v>0.2</v>
          </cell>
          <cell r="K57">
            <v>3.999999999999998E-2</v>
          </cell>
          <cell r="L57">
            <v>0.2</v>
          </cell>
          <cell r="M57">
            <v>2020</v>
          </cell>
          <cell r="N57">
            <v>0.2</v>
          </cell>
          <cell r="O57" t="str">
            <v>Обеспечение производственного процесса технологическими приборами и  оборудованием</v>
          </cell>
        </row>
        <row r="58">
          <cell r="D58" t="str">
            <v>J_505-ПГг-39-111</v>
          </cell>
          <cell r="E58">
            <v>0.72</v>
          </cell>
          <cell r="F58" t="str">
            <v>коммерческое предложение</v>
          </cell>
          <cell r="G58">
            <v>0.72</v>
          </cell>
          <cell r="H58">
            <v>0</v>
          </cell>
          <cell r="I58">
            <v>0</v>
          </cell>
          <cell r="J58">
            <v>0.6</v>
          </cell>
          <cell r="K58">
            <v>0.12</v>
          </cell>
          <cell r="L58">
            <v>0.6</v>
          </cell>
          <cell r="M58">
            <v>2020</v>
          </cell>
          <cell r="N58">
            <v>0.6</v>
          </cell>
          <cell r="O58" t="str">
            <v>Обеспечение производственного процесса технологическими приборами и  оборудованием</v>
          </cell>
        </row>
        <row r="59">
          <cell r="D59" t="str">
            <v>J_505-ПГг-39-112</v>
          </cell>
          <cell r="E59">
            <v>0.38663999999999998</v>
          </cell>
          <cell r="F59" t="str">
            <v>коммерческое предложение</v>
          </cell>
          <cell r="G59">
            <v>0.38663999999999998</v>
          </cell>
          <cell r="H59">
            <v>0</v>
          </cell>
          <cell r="I59">
            <v>0</v>
          </cell>
          <cell r="J59">
            <v>0.32219999999999999</v>
          </cell>
          <cell r="K59">
            <v>6.4439999999999997E-2</v>
          </cell>
          <cell r="L59">
            <v>0.32219999999999999</v>
          </cell>
          <cell r="M59">
            <v>2020</v>
          </cell>
          <cell r="N59">
            <v>0.32219999999999999</v>
          </cell>
          <cell r="O59" t="str">
            <v>Обеспечение производственного процесса технологическими приборами и  оборудованием</v>
          </cell>
        </row>
        <row r="60">
          <cell r="D60" t="str">
            <v>J_505-ПГг-39-113</v>
          </cell>
          <cell r="E60">
            <v>0.29963519999999999</v>
          </cell>
          <cell r="F60" t="str">
            <v>коммерческое предложение</v>
          </cell>
          <cell r="G60">
            <v>0.29963519999999999</v>
          </cell>
          <cell r="H60">
            <v>0</v>
          </cell>
          <cell r="I60">
            <v>0</v>
          </cell>
          <cell r="J60">
            <v>0.249696</v>
          </cell>
          <cell r="K60">
            <v>4.9939199999999989E-2</v>
          </cell>
          <cell r="L60">
            <v>0.249696</v>
          </cell>
          <cell r="M60">
            <v>2020</v>
          </cell>
          <cell r="N60">
            <v>0.249696</v>
          </cell>
          <cell r="O60" t="str">
            <v>Обеспечение производственного процесса технологическими приборами и  оборудованием</v>
          </cell>
        </row>
        <row r="61">
          <cell r="D61" t="str">
            <v>J_505-ПГг-39-114</v>
          </cell>
          <cell r="E61">
            <v>1.044</v>
          </cell>
          <cell r="F61" t="str">
            <v>коммерческое предложение</v>
          </cell>
          <cell r="G61">
            <v>1.044</v>
          </cell>
          <cell r="H61">
            <v>0</v>
          </cell>
          <cell r="I61">
            <v>0</v>
          </cell>
          <cell r="J61">
            <v>0.87</v>
          </cell>
          <cell r="K61">
            <v>0.17400000000000004</v>
          </cell>
          <cell r="L61">
            <v>0.87</v>
          </cell>
          <cell r="M61">
            <v>2020</v>
          </cell>
          <cell r="N61">
            <v>0.87</v>
          </cell>
          <cell r="O61" t="str">
            <v>Обеспечение производственного процесса технологическими приборами и  оборудованием</v>
          </cell>
        </row>
        <row r="62">
          <cell r="D62" t="str">
            <v>J_505-ПГг-39-115</v>
          </cell>
          <cell r="E62">
            <v>1.044</v>
          </cell>
          <cell r="F62" t="str">
            <v>коммерческое предложение</v>
          </cell>
          <cell r="G62">
            <v>1.044</v>
          </cell>
          <cell r="H62">
            <v>0</v>
          </cell>
          <cell r="I62">
            <v>0</v>
          </cell>
          <cell r="J62">
            <v>0.87</v>
          </cell>
          <cell r="K62">
            <v>0.17400000000000004</v>
          </cell>
          <cell r="L62">
            <v>0.87</v>
          </cell>
          <cell r="M62">
            <v>2020</v>
          </cell>
          <cell r="N62">
            <v>0.87</v>
          </cell>
          <cell r="O62" t="str">
            <v>Обеспечение производственного процесса технологическими приборами и  оборудованием</v>
          </cell>
        </row>
        <row r="63">
          <cell r="D63" t="str">
            <v>J_505-ПГг-39-116</v>
          </cell>
          <cell r="E63">
            <v>0.60200155</v>
          </cell>
          <cell r="F63" t="str">
            <v>коммерческое предложение</v>
          </cell>
          <cell r="G63">
            <v>0.60200155</v>
          </cell>
          <cell r="H63">
            <v>0</v>
          </cell>
          <cell r="I63">
            <v>0</v>
          </cell>
          <cell r="J63">
            <v>0.50166796000000002</v>
          </cell>
          <cell r="K63">
            <v>0.10033358999999997</v>
          </cell>
          <cell r="L63">
            <v>0.50166796000000002</v>
          </cell>
          <cell r="M63">
            <v>2020</v>
          </cell>
          <cell r="N63">
            <v>0.50166796000000002</v>
          </cell>
          <cell r="O63" t="str">
            <v>Обеспечение производственного процесса технологическими приборами и  оборудованием</v>
          </cell>
        </row>
        <row r="64">
          <cell r="D64" t="str">
            <v>J_505-ПГг-39-117</v>
          </cell>
          <cell r="E64">
            <v>0.19731599999999999</v>
          </cell>
          <cell r="F64" t="str">
            <v>коммерческое предложение</v>
          </cell>
          <cell r="G64">
            <v>0.19731599999999999</v>
          </cell>
          <cell r="H64">
            <v>0</v>
          </cell>
          <cell r="I64">
            <v>0</v>
          </cell>
          <cell r="J64">
            <v>0.16442999999999999</v>
          </cell>
          <cell r="K64">
            <v>3.2885999999999971E-2</v>
          </cell>
          <cell r="L64">
            <v>0.16443000000000002</v>
          </cell>
          <cell r="M64">
            <v>2020</v>
          </cell>
          <cell r="N64">
            <v>0.16443000000000002</v>
          </cell>
          <cell r="O64" t="str">
            <v>Обеспечение производственного процесса технологическими приборами и  оборудованием</v>
          </cell>
        </row>
        <row r="65">
          <cell r="D65" t="str">
            <v>J_505-ПГг-39-118</v>
          </cell>
          <cell r="E65">
            <v>1.542569268</v>
          </cell>
          <cell r="F65" t="str">
            <v>коммерческое предложение</v>
          </cell>
          <cell r="G65">
            <v>1.542569268</v>
          </cell>
          <cell r="H65">
            <v>0</v>
          </cell>
          <cell r="I65">
            <v>0</v>
          </cell>
          <cell r="J65">
            <v>1.2854743900000001</v>
          </cell>
          <cell r="K65">
            <v>0.25709487799999997</v>
          </cell>
          <cell r="L65">
            <v>1.2854743900000001</v>
          </cell>
          <cell r="M65">
            <v>2024</v>
          </cell>
          <cell r="N65">
            <v>1.2854743900000001</v>
          </cell>
          <cell r="O65" t="str">
            <v>Обеспечение производственного процесса технологическими приборами и  оборудованием</v>
          </cell>
        </row>
        <row r="66">
          <cell r="D66" t="str">
            <v>J_505-ПГг-39-119</v>
          </cell>
          <cell r="E66">
            <v>1.8654837500000001</v>
          </cell>
          <cell r="F66" t="str">
            <v>коммерческое предложение</v>
          </cell>
          <cell r="G66">
            <v>1.8654837500000001</v>
          </cell>
          <cell r="H66">
            <v>0</v>
          </cell>
          <cell r="I66">
            <v>0</v>
          </cell>
          <cell r="J66">
            <v>1.55456979</v>
          </cell>
          <cell r="K66">
            <v>0.31091396000000016</v>
          </cell>
          <cell r="L66">
            <v>1.55456979</v>
          </cell>
          <cell r="M66">
            <v>2020</v>
          </cell>
          <cell r="N66">
            <v>1.55456979</v>
          </cell>
          <cell r="O66" t="str">
            <v>Обеспечение производственного процесса технологическими приборами и  оборудованием</v>
          </cell>
        </row>
        <row r="67">
          <cell r="D67" t="str">
            <v>J_505-ПГг-39-120</v>
          </cell>
          <cell r="E67">
            <v>0.41990640000000001</v>
          </cell>
          <cell r="F67" t="str">
            <v>коммерческое предложение</v>
          </cell>
          <cell r="G67">
            <v>0.41990640000000001</v>
          </cell>
          <cell r="H67">
            <v>0</v>
          </cell>
          <cell r="I67">
            <v>0</v>
          </cell>
          <cell r="J67">
            <v>0.34992200000000001</v>
          </cell>
          <cell r="K67">
            <v>6.9984400000000002E-2</v>
          </cell>
          <cell r="L67">
            <v>0.34992200000000001</v>
          </cell>
          <cell r="M67">
            <v>2020</v>
          </cell>
          <cell r="N67">
            <v>0.34992200000000001</v>
          </cell>
          <cell r="O67" t="str">
            <v>Обеспечение производственного процесса технологическими приборами и  оборудованием</v>
          </cell>
        </row>
        <row r="68">
          <cell r="D68" t="str">
            <v>J_505-ПГг-39-121</v>
          </cell>
          <cell r="E68">
            <v>8.4999599999999995E-2</v>
          </cell>
          <cell r="F68" t="str">
            <v>коммерческое предложение</v>
          </cell>
          <cell r="G68">
            <v>8.4999599999999995E-2</v>
          </cell>
          <cell r="H68">
            <v>0</v>
          </cell>
          <cell r="I68">
            <v>0</v>
          </cell>
          <cell r="J68">
            <v>7.0832999999999993E-2</v>
          </cell>
          <cell r="K68">
            <v>1.4166600000000001E-2</v>
          </cell>
          <cell r="L68">
            <v>7.0832999999999993E-2</v>
          </cell>
          <cell r="M68">
            <v>2020</v>
          </cell>
          <cell r="N68">
            <v>7.0832999999999993E-2</v>
          </cell>
          <cell r="O68" t="str">
            <v>Обеспечение производственного процесса технологическими приборами и  оборудованием</v>
          </cell>
        </row>
        <row r="69">
          <cell r="D69" t="str">
            <v>J_505-ПГг-39-122</v>
          </cell>
          <cell r="E69">
            <v>1.6121406200000001</v>
          </cell>
          <cell r="F69" t="str">
            <v>коммерческое предложение</v>
          </cell>
          <cell r="G69">
            <v>1.6121406200000001</v>
          </cell>
          <cell r="H69">
            <v>0</v>
          </cell>
          <cell r="I69">
            <v>0</v>
          </cell>
          <cell r="J69">
            <v>1.34345052</v>
          </cell>
          <cell r="K69">
            <v>0.26869010000000015</v>
          </cell>
          <cell r="L69">
            <v>1.3434505200000002</v>
          </cell>
          <cell r="M69">
            <v>2020</v>
          </cell>
          <cell r="N69">
            <v>1.3434505200000002</v>
          </cell>
          <cell r="O69" t="str">
            <v>Обеспечение производственного процесса технологическими приборами и  оборудованием</v>
          </cell>
        </row>
        <row r="70">
          <cell r="D70" t="str">
            <v>J_505-ПГг-39-123</v>
          </cell>
          <cell r="E70">
            <v>0.195882</v>
          </cell>
          <cell r="F70" t="str">
            <v>коммерческое предложение</v>
          </cell>
          <cell r="G70">
            <v>0.195882</v>
          </cell>
          <cell r="H70">
            <v>0</v>
          </cell>
          <cell r="I70">
            <v>0</v>
          </cell>
          <cell r="J70">
            <v>0.16323499999999999</v>
          </cell>
          <cell r="K70">
            <v>3.2647000000000009E-2</v>
          </cell>
          <cell r="L70">
            <v>0.16323500000000002</v>
          </cell>
          <cell r="M70">
            <v>2020</v>
          </cell>
          <cell r="N70">
            <v>0.16323500000000002</v>
          </cell>
          <cell r="O70" t="str">
            <v>Обеспечение производственного процесса технологическими приборами и  оборудованием</v>
          </cell>
        </row>
        <row r="71">
          <cell r="D71" t="str">
            <v>J_505-ПГг-39-125</v>
          </cell>
          <cell r="E71">
            <v>7.4105999999999991E-2</v>
          </cell>
          <cell r="F71" t="str">
            <v>коммерческое предложение</v>
          </cell>
          <cell r="G71">
            <v>7.4105999999999991E-2</v>
          </cell>
          <cell r="H71">
            <v>0</v>
          </cell>
          <cell r="I71">
            <v>0</v>
          </cell>
          <cell r="J71">
            <v>6.1754999999999997E-2</v>
          </cell>
          <cell r="K71">
            <v>1.2350999999999994E-2</v>
          </cell>
          <cell r="L71">
            <v>6.1755000000000004E-2</v>
          </cell>
          <cell r="M71">
            <v>2020</v>
          </cell>
          <cell r="N71">
            <v>6.1755000000000004E-2</v>
          </cell>
          <cell r="O71" t="str">
            <v>Обеспечение производственного процесса технологическими приборами и  оборудованием</v>
          </cell>
        </row>
        <row r="72">
          <cell r="D72" t="str">
            <v>J_505-ПГг-39-126</v>
          </cell>
          <cell r="E72">
            <v>0.19430639999999999</v>
          </cell>
          <cell r="F72" t="str">
            <v>коммерческое предложение</v>
          </cell>
          <cell r="G72">
            <v>0.19430639999999999</v>
          </cell>
          <cell r="H72">
            <v>0</v>
          </cell>
          <cell r="I72">
            <v>0</v>
          </cell>
          <cell r="J72">
            <v>0.16192200000000001</v>
          </cell>
          <cell r="K72">
            <v>3.238439999999998E-2</v>
          </cell>
          <cell r="L72">
            <v>0.16192200000000001</v>
          </cell>
          <cell r="M72">
            <v>2020</v>
          </cell>
          <cell r="N72">
            <v>0.16192200000000001</v>
          </cell>
          <cell r="O72" t="str">
            <v>Обеспечение производственного процесса технологическими приборами и  оборудованием</v>
          </cell>
        </row>
        <row r="73">
          <cell r="D73" t="str">
            <v>J_505-ПГг-39-124</v>
          </cell>
          <cell r="E73">
            <v>0</v>
          </cell>
          <cell r="F73" t="str">
            <v>коммерческое предложение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 t="str">
            <v>нд</v>
          </cell>
          <cell r="N73">
            <v>0</v>
          </cell>
          <cell r="O73" t="str">
            <v>Обеспечение производственного процесса технологическими приборами и  оборудованием</v>
          </cell>
        </row>
        <row r="74">
          <cell r="D74" t="str">
            <v>J_505-ПГг-39-130</v>
          </cell>
          <cell r="E74">
            <v>0.1176</v>
          </cell>
          <cell r="F74" t="str">
            <v>коммерческое предложение</v>
          </cell>
          <cell r="G74">
            <v>0.1176</v>
          </cell>
          <cell r="H74">
            <v>0</v>
          </cell>
          <cell r="I74">
            <v>0</v>
          </cell>
          <cell r="J74">
            <v>9.8000000000000004E-2</v>
          </cell>
          <cell r="K74">
            <v>1.9599999999999992E-2</v>
          </cell>
          <cell r="L74">
            <v>9.8000000000000004E-2</v>
          </cell>
          <cell r="M74">
            <v>2020</v>
          </cell>
          <cell r="N74">
            <v>9.8000000000000004E-2</v>
          </cell>
          <cell r="O74" t="str">
            <v>Обеспечение производственного процесса технологическими приборами и  оборудованием</v>
          </cell>
        </row>
        <row r="75">
          <cell r="D75" t="str">
            <v>J_505-ПГг-39-131</v>
          </cell>
          <cell r="E75">
            <v>0.12359999999999999</v>
          </cell>
          <cell r="F75" t="str">
            <v>коммерческое предложение</v>
          </cell>
          <cell r="G75">
            <v>0.12359999999999999</v>
          </cell>
          <cell r="H75">
            <v>0</v>
          </cell>
          <cell r="I75">
            <v>0</v>
          </cell>
          <cell r="J75">
            <v>0.10299999999999999</v>
          </cell>
          <cell r="K75">
            <v>2.0599999999999993E-2</v>
          </cell>
          <cell r="L75">
            <v>0.10299999999999999</v>
          </cell>
          <cell r="M75">
            <v>2020</v>
          </cell>
          <cell r="N75">
            <v>0.10299999999999999</v>
          </cell>
          <cell r="O75" t="str">
            <v>Обеспечение производственного процесса технологическими приборами и  оборудованием</v>
          </cell>
        </row>
        <row r="76">
          <cell r="D76" t="str">
            <v>J_505-ПГг-39-132</v>
          </cell>
          <cell r="E76">
            <v>7.9200000000000007E-2</v>
          </cell>
          <cell r="F76" t="str">
            <v>коммерческое предложение</v>
          </cell>
          <cell r="G76">
            <v>7.9200000000000007E-2</v>
          </cell>
          <cell r="H76">
            <v>0</v>
          </cell>
          <cell r="I76">
            <v>0</v>
          </cell>
          <cell r="J76">
            <v>6.6000000000000003E-2</v>
          </cell>
          <cell r="K76">
            <v>1.3200000000000003E-2</v>
          </cell>
          <cell r="L76">
            <v>6.6000000000000003E-2</v>
          </cell>
          <cell r="M76">
            <v>2020</v>
          </cell>
          <cell r="N76">
            <v>6.6000000000000003E-2</v>
          </cell>
          <cell r="O76" t="str">
            <v>Обеспечение производственного процесса технологическими приборами и  оборудованием</v>
          </cell>
        </row>
        <row r="77">
          <cell r="D77" t="str">
            <v>I_505-ПГг-39-56</v>
          </cell>
          <cell r="E77">
            <v>0.11830056</v>
          </cell>
          <cell r="F77" t="str">
            <v>коммерческое предложение</v>
          </cell>
          <cell r="G77">
            <v>0.11830056</v>
          </cell>
          <cell r="H77">
            <v>0</v>
          </cell>
          <cell r="I77">
            <v>0</v>
          </cell>
          <cell r="J77">
            <v>9.8583800000000013E-2</v>
          </cell>
          <cell r="K77">
            <v>1.9716759999999986E-2</v>
          </cell>
          <cell r="L77">
            <v>9.8583799999999999E-2</v>
          </cell>
          <cell r="M77">
            <v>2021</v>
          </cell>
          <cell r="N77">
            <v>9.8583799999999999E-2</v>
          </cell>
          <cell r="O77" t="str">
            <v>Обеспечение производственного процесса технологическими приборами и  оборудованием</v>
          </cell>
        </row>
        <row r="78">
          <cell r="D78" t="str">
            <v>I_505-ПГг-39-57</v>
          </cell>
          <cell r="E78">
            <v>0.1176</v>
          </cell>
          <cell r="F78" t="str">
            <v>коммерческое предложение</v>
          </cell>
          <cell r="G78">
            <v>0.1176</v>
          </cell>
          <cell r="H78">
            <v>0</v>
          </cell>
          <cell r="I78">
            <v>0</v>
          </cell>
          <cell r="J78">
            <v>9.8000000000000004E-2</v>
          </cell>
          <cell r="K78">
            <v>1.9599999999999992E-2</v>
          </cell>
          <cell r="L78">
            <v>9.8000000000000004E-2</v>
          </cell>
          <cell r="M78">
            <v>2020</v>
          </cell>
          <cell r="N78">
            <v>9.8000000000000004E-2</v>
          </cell>
          <cell r="O78" t="str">
            <v>Обеспечение производственного процесса технологическими приборами и  оборудованием</v>
          </cell>
        </row>
        <row r="79">
          <cell r="D79" t="str">
            <v>I_505-ПГг-39-58</v>
          </cell>
          <cell r="E79">
            <v>0.22583999999999999</v>
          </cell>
          <cell r="F79" t="str">
            <v>коммерческое предложение</v>
          </cell>
          <cell r="G79">
            <v>0.22583999999999999</v>
          </cell>
          <cell r="H79">
            <v>0</v>
          </cell>
          <cell r="I79">
            <v>0</v>
          </cell>
          <cell r="J79">
            <v>0.18819999999999998</v>
          </cell>
          <cell r="K79">
            <v>3.7639999999999979E-2</v>
          </cell>
          <cell r="L79">
            <v>0.18819999999999998</v>
          </cell>
          <cell r="M79">
            <v>2020</v>
          </cell>
          <cell r="N79">
            <v>0.18819999999999998</v>
          </cell>
          <cell r="O79" t="str">
            <v>Обеспечение производственного процесса технологическими приборами и  оборудованием</v>
          </cell>
        </row>
        <row r="80">
          <cell r="D80" t="str">
            <v>I_505-ПГг-39-59</v>
          </cell>
          <cell r="E80">
            <v>0.97219875</v>
          </cell>
          <cell r="F80" t="str">
            <v>коммерческое предложение</v>
          </cell>
          <cell r="G80">
            <v>0.97219875</v>
          </cell>
          <cell r="H80">
            <v>0</v>
          </cell>
          <cell r="I80">
            <v>0</v>
          </cell>
          <cell r="J80">
            <v>0.810165625</v>
          </cell>
          <cell r="K80">
            <v>0.16203312499999989</v>
          </cell>
          <cell r="L80">
            <v>0.810165625</v>
          </cell>
          <cell r="M80">
            <v>2020</v>
          </cell>
          <cell r="N80">
            <v>0.810165625</v>
          </cell>
          <cell r="O80" t="str">
            <v>Обеспечение производственного процесса технологическими приборами и  оборудованием</v>
          </cell>
        </row>
        <row r="81">
          <cell r="D81" t="str">
            <v>I_505-ПГг-39-60</v>
          </cell>
          <cell r="E81">
            <v>0.28320000000000001</v>
          </cell>
          <cell r="F81" t="str">
            <v>коммерческое предложение</v>
          </cell>
          <cell r="G81">
            <v>0.28320000000000001</v>
          </cell>
          <cell r="H81">
            <v>0</v>
          </cell>
          <cell r="I81">
            <v>0</v>
          </cell>
          <cell r="J81">
            <v>0.23599999999999999</v>
          </cell>
          <cell r="K81">
            <v>4.720000000000002E-2</v>
          </cell>
          <cell r="L81">
            <v>0.23599999999999999</v>
          </cell>
          <cell r="M81">
            <v>2020</v>
          </cell>
          <cell r="N81">
            <v>0.23599999999999999</v>
          </cell>
          <cell r="O81" t="str">
            <v>Обеспечение производственного процесса технологическими приборами и  оборудованием</v>
          </cell>
        </row>
        <row r="82">
          <cell r="D82" t="str">
            <v>I_505-ПГг-39-61</v>
          </cell>
          <cell r="E82">
            <v>0.56724599999999992</v>
          </cell>
          <cell r="F82" t="str">
            <v>коммерческое предложение</v>
          </cell>
          <cell r="G82">
            <v>0.56724599999999992</v>
          </cell>
          <cell r="H82">
            <v>0</v>
          </cell>
          <cell r="I82">
            <v>0</v>
          </cell>
          <cell r="J82">
            <v>0.47270499999999999</v>
          </cell>
          <cell r="K82">
            <v>9.4540999999999986E-2</v>
          </cell>
          <cell r="L82">
            <v>0.47270499999999993</v>
          </cell>
          <cell r="M82">
            <v>2020</v>
          </cell>
          <cell r="N82">
            <v>0.47270499999999993</v>
          </cell>
          <cell r="O82" t="str">
            <v>Обеспечение производственного процесса технологическими приборами и  оборудованием</v>
          </cell>
        </row>
        <row r="83">
          <cell r="D83" t="str">
            <v>I_505-ПГг-39-62</v>
          </cell>
          <cell r="E83">
            <v>0.1716</v>
          </cell>
          <cell r="F83" t="str">
            <v>коммерческое предложение</v>
          </cell>
          <cell r="G83">
            <v>0.1716</v>
          </cell>
          <cell r="H83">
            <v>0</v>
          </cell>
          <cell r="I83">
            <v>0</v>
          </cell>
          <cell r="J83">
            <v>0.14299999999999999</v>
          </cell>
          <cell r="K83">
            <v>2.8600000000000014E-2</v>
          </cell>
          <cell r="L83">
            <v>0.14299999999999999</v>
          </cell>
          <cell r="M83">
            <v>2020</v>
          </cell>
          <cell r="N83">
            <v>0.14299999999999999</v>
          </cell>
          <cell r="O83" t="str">
            <v>Обеспечение производственного процесса технологическими приборами и  оборудованием</v>
          </cell>
        </row>
        <row r="84">
          <cell r="D84" t="str">
            <v>I_505-ПГг-39-63</v>
          </cell>
          <cell r="E84">
            <v>0.1716</v>
          </cell>
          <cell r="F84" t="str">
            <v>коммерческое предложение</v>
          </cell>
          <cell r="G84">
            <v>0.1716</v>
          </cell>
          <cell r="H84">
            <v>0</v>
          </cell>
          <cell r="I84">
            <v>0</v>
          </cell>
          <cell r="J84">
            <v>0.14299999999999999</v>
          </cell>
          <cell r="K84">
            <v>2.8600000000000014E-2</v>
          </cell>
          <cell r="L84">
            <v>0.14299999999999999</v>
          </cell>
          <cell r="M84">
            <v>2020</v>
          </cell>
          <cell r="N84">
            <v>0.14299999999999999</v>
          </cell>
          <cell r="O84" t="str">
            <v>Обеспечение производственного процесса технологическими приборами и  оборудованием</v>
          </cell>
        </row>
        <row r="85">
          <cell r="D85" t="str">
            <v>I_505-ПГг-39-64</v>
          </cell>
          <cell r="E85">
            <v>0.1716</v>
          </cell>
          <cell r="F85" t="str">
            <v>коммерческое предложение</v>
          </cell>
          <cell r="G85">
            <v>0.1716</v>
          </cell>
          <cell r="H85">
            <v>0</v>
          </cell>
          <cell r="I85">
            <v>0</v>
          </cell>
          <cell r="J85">
            <v>0.14299999999999999</v>
          </cell>
          <cell r="K85">
            <v>2.8600000000000014E-2</v>
          </cell>
          <cell r="L85">
            <v>0.14299999999999999</v>
          </cell>
          <cell r="M85">
            <v>2020</v>
          </cell>
          <cell r="N85">
            <v>0.14299999999999999</v>
          </cell>
          <cell r="O85" t="str">
            <v>Обеспечение производственного процесса технологическими приборами и  оборудованием</v>
          </cell>
        </row>
        <row r="86">
          <cell r="D86" t="str">
            <v>I_505-ПГг-39-78</v>
          </cell>
          <cell r="E86">
            <v>0.15004656</v>
          </cell>
          <cell r="F86" t="str">
            <v>коммерческое предложение</v>
          </cell>
          <cell r="G86">
            <v>0.15004656</v>
          </cell>
          <cell r="H86">
            <v>0</v>
          </cell>
          <cell r="I86">
            <v>0</v>
          </cell>
          <cell r="J86">
            <v>0.12503880000000001</v>
          </cell>
          <cell r="K86">
            <v>2.500775999999999E-2</v>
          </cell>
          <cell r="L86">
            <v>0.12503880000000001</v>
          </cell>
          <cell r="M86">
            <v>2022</v>
          </cell>
          <cell r="N86">
            <v>0.12503880000000001</v>
          </cell>
          <cell r="O86" t="str">
            <v>Обеспечение производственного процесса технологическими приборами и  оборудованием</v>
          </cell>
        </row>
        <row r="87">
          <cell r="D87" t="str">
            <v>I_505-ПГг-39-79</v>
          </cell>
          <cell r="E87">
            <v>0</v>
          </cell>
          <cell r="F87" t="str">
            <v>коммерческое предложение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 t="str">
            <v>нд</v>
          </cell>
          <cell r="N87">
            <v>0</v>
          </cell>
          <cell r="O87" t="str">
            <v>Обеспечение производственного процесса технологическими приборами и  оборудованием</v>
          </cell>
        </row>
        <row r="88">
          <cell r="D88" t="str">
            <v>I_505-ПГг-39-80</v>
          </cell>
          <cell r="E88">
            <v>0.11802518759999998</v>
          </cell>
          <cell r="F88" t="str">
            <v>коммерческое предложение</v>
          </cell>
          <cell r="G88">
            <v>0.11802518759999998</v>
          </cell>
          <cell r="H88">
            <v>0</v>
          </cell>
          <cell r="I88">
            <v>0</v>
          </cell>
          <cell r="J88">
            <v>9.8354322999999994E-2</v>
          </cell>
          <cell r="K88">
            <v>1.967086459999999E-2</v>
          </cell>
          <cell r="L88">
            <v>9.8354322999999994E-2</v>
          </cell>
          <cell r="M88">
            <v>2022</v>
          </cell>
          <cell r="N88">
            <v>9.8354322999999994E-2</v>
          </cell>
          <cell r="O88" t="str">
            <v>Обеспечение производственного процесса технологическими приборами и  оборудованием</v>
          </cell>
        </row>
        <row r="89">
          <cell r="D89" t="str">
            <v>I_505-ПГг-39-81</v>
          </cell>
          <cell r="E89">
            <v>0.12940980000000002</v>
          </cell>
          <cell r="F89" t="str">
            <v>коммерческое предложение</v>
          </cell>
          <cell r="G89">
            <v>0.12940980000000002</v>
          </cell>
          <cell r="H89">
            <v>0</v>
          </cell>
          <cell r="I89">
            <v>0</v>
          </cell>
          <cell r="J89">
            <v>0.10784150000000002</v>
          </cell>
          <cell r="K89">
            <v>2.1568299999999999E-2</v>
          </cell>
          <cell r="L89">
            <v>0.10784150000000001</v>
          </cell>
          <cell r="M89">
            <v>2022</v>
          </cell>
          <cell r="N89">
            <v>0.10784150000000001</v>
          </cell>
          <cell r="O89" t="str">
            <v>Обеспечение производственного процесса технологическими приборами и  оборудованием</v>
          </cell>
        </row>
        <row r="90">
          <cell r="D90" t="str">
            <v>I_505-ПГг-39-82</v>
          </cell>
          <cell r="E90">
            <v>0</v>
          </cell>
          <cell r="F90" t="str">
            <v>коммерческое предложение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 t="str">
            <v>нд</v>
          </cell>
          <cell r="N90">
            <v>0</v>
          </cell>
          <cell r="O90" t="str">
            <v>Обеспечение производственного процесса технологическими приборами и  оборудованием</v>
          </cell>
        </row>
        <row r="91">
          <cell r="D91" t="str">
            <v>I_505-ПГг-39-83</v>
          </cell>
          <cell r="E91">
            <v>7.5140399999999996E-2</v>
          </cell>
          <cell r="F91" t="str">
            <v>коммерческое предложение</v>
          </cell>
          <cell r="G91">
            <v>7.5140399999999996E-2</v>
          </cell>
          <cell r="H91">
            <v>0</v>
          </cell>
          <cell r="I91">
            <v>0</v>
          </cell>
          <cell r="J91">
            <v>6.2617000000000006E-2</v>
          </cell>
          <cell r="K91">
            <v>1.252339999999999E-2</v>
          </cell>
          <cell r="L91">
            <v>6.2617000000000006E-2</v>
          </cell>
          <cell r="M91">
            <v>2022</v>
          </cell>
          <cell r="N91">
            <v>6.2617000000000006E-2</v>
          </cell>
          <cell r="O91" t="str">
            <v>Обеспечение производственного процесса технологическими приборами и  оборудованием</v>
          </cell>
        </row>
        <row r="92">
          <cell r="D92" t="str">
            <v>I_505-ПГг-39-65</v>
          </cell>
          <cell r="E92">
            <v>3.1920000000000002</v>
          </cell>
          <cell r="F92" t="str">
            <v>коммерческое предложение</v>
          </cell>
          <cell r="G92">
            <v>3.1920000000000002</v>
          </cell>
          <cell r="H92">
            <v>0</v>
          </cell>
          <cell r="I92">
            <v>0</v>
          </cell>
          <cell r="J92">
            <v>2.66</v>
          </cell>
          <cell r="K92">
            <v>0.53200000000000003</v>
          </cell>
          <cell r="L92">
            <v>2.66</v>
          </cell>
          <cell r="M92">
            <v>2020</v>
          </cell>
          <cell r="N92">
            <v>2.66</v>
          </cell>
          <cell r="O92" t="str">
            <v>Обеспечение производственного процесса технологическими приборами и  оборудованием</v>
          </cell>
        </row>
        <row r="93">
          <cell r="D93" t="str">
            <v>I_505-ПГг-39-66</v>
          </cell>
          <cell r="E93">
            <v>0.1632432</v>
          </cell>
          <cell r="F93" t="str">
            <v>коммерческое предложение</v>
          </cell>
          <cell r="G93">
            <v>0.1632432</v>
          </cell>
          <cell r="H93">
            <v>0</v>
          </cell>
          <cell r="I93">
            <v>0</v>
          </cell>
          <cell r="J93">
            <v>0.13603599999999999</v>
          </cell>
          <cell r="K93">
            <v>2.7207200000000015E-2</v>
          </cell>
          <cell r="L93">
            <v>0.13603599999999999</v>
          </cell>
          <cell r="M93">
            <v>2020</v>
          </cell>
          <cell r="N93">
            <v>0.13603599999999999</v>
          </cell>
          <cell r="O93" t="str">
            <v>Обеспечение производственного процесса технологическими приборами и  оборудованием</v>
          </cell>
        </row>
        <row r="94">
          <cell r="D94" t="str">
            <v>I_505-ПГг-39-67</v>
          </cell>
          <cell r="E94">
            <v>0.11640164</v>
          </cell>
          <cell r="F94" t="str">
            <v>коммерческое предложение</v>
          </cell>
          <cell r="G94">
            <v>0.11640164</v>
          </cell>
          <cell r="H94">
            <v>0</v>
          </cell>
          <cell r="I94">
            <v>0</v>
          </cell>
          <cell r="J94">
            <v>9.7001370000000003E-2</v>
          </cell>
          <cell r="K94">
            <v>1.9400269999999997E-2</v>
          </cell>
          <cell r="L94">
            <v>9.700136999999999E-2</v>
          </cell>
          <cell r="M94">
            <v>2020</v>
          </cell>
          <cell r="N94">
            <v>9.700136999999999E-2</v>
          </cell>
          <cell r="O94" t="str">
            <v>Обеспечение производственного процесса технологическими приборами и  оборудованием</v>
          </cell>
        </row>
        <row r="95">
          <cell r="D95" t="str">
            <v>I_505-ПГг-39-68</v>
          </cell>
          <cell r="E95">
            <v>0</v>
          </cell>
          <cell r="F95" t="str">
            <v>коммерческое предложение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 t="str">
            <v>нд</v>
          </cell>
          <cell r="N95">
            <v>0</v>
          </cell>
          <cell r="O95" t="str">
            <v>Обеспечение производственного процесса технологическими приборами и  оборудованием</v>
          </cell>
        </row>
        <row r="96">
          <cell r="D96" t="str">
            <v>I_505-ПГг-39-69</v>
          </cell>
          <cell r="E96">
            <v>0.51695639999999998</v>
          </cell>
          <cell r="F96" t="str">
            <v>коммерческое предложение</v>
          </cell>
          <cell r="G96">
            <v>0.51695639999999998</v>
          </cell>
          <cell r="H96">
            <v>0</v>
          </cell>
          <cell r="I96">
            <v>0</v>
          </cell>
          <cell r="J96">
            <v>0.43079699999999999</v>
          </cell>
          <cell r="K96">
            <v>8.6159399999999997E-2</v>
          </cell>
          <cell r="L96">
            <v>0.43079700000000004</v>
          </cell>
          <cell r="M96">
            <v>2020</v>
          </cell>
          <cell r="N96">
            <v>0.43079700000000004</v>
          </cell>
          <cell r="O96" t="str">
            <v>Обеспечение производственного процесса технологическими приборами и  оборудованием</v>
          </cell>
        </row>
        <row r="97">
          <cell r="D97" t="str">
            <v>I_505-ПГг-39-70</v>
          </cell>
          <cell r="E97">
            <v>7.71236E-2</v>
          </cell>
          <cell r="F97" t="str">
            <v>коммерческое предложение</v>
          </cell>
          <cell r="G97">
            <v>7.71236E-2</v>
          </cell>
          <cell r="H97">
            <v>0</v>
          </cell>
          <cell r="I97">
            <v>0</v>
          </cell>
          <cell r="J97">
            <v>6.4269670000000001E-2</v>
          </cell>
          <cell r="K97">
            <v>1.285393E-2</v>
          </cell>
          <cell r="L97">
            <v>6.4269670000000001E-2</v>
          </cell>
          <cell r="M97">
            <v>2020</v>
          </cell>
          <cell r="N97">
            <v>6.4269670000000001E-2</v>
          </cell>
          <cell r="O97" t="str">
            <v>Обеспечение производственного процесса технологическими приборами и  оборудованием</v>
          </cell>
        </row>
        <row r="98">
          <cell r="D98" t="str">
            <v>I_505-ПГг-39-71</v>
          </cell>
          <cell r="E98">
            <v>0.10557647000000001</v>
          </cell>
          <cell r="F98" t="str">
            <v>коммерческое предложение</v>
          </cell>
          <cell r="G98">
            <v>0.10557647000000001</v>
          </cell>
          <cell r="H98">
            <v>0</v>
          </cell>
          <cell r="I98">
            <v>0</v>
          </cell>
          <cell r="J98">
            <v>8.7980390000000006E-2</v>
          </cell>
          <cell r="K98">
            <v>1.759608E-2</v>
          </cell>
          <cell r="L98">
            <v>8.7980390000000006E-2</v>
          </cell>
          <cell r="M98">
            <v>2020</v>
          </cell>
          <cell r="N98">
            <v>8.7980390000000006E-2</v>
          </cell>
          <cell r="O98" t="str">
            <v>Обеспечение производственного процесса технологическими приборами и  оборудованием</v>
          </cell>
        </row>
        <row r="99">
          <cell r="D99" t="str">
            <v>I_505-ПГг-39-72</v>
          </cell>
          <cell r="E99">
            <v>0.18546665999999998</v>
          </cell>
          <cell r="F99" t="str">
            <v>коммерческое предложение</v>
          </cell>
          <cell r="G99">
            <v>0.18546665999999998</v>
          </cell>
          <cell r="H99">
            <v>0</v>
          </cell>
          <cell r="I99">
            <v>0</v>
          </cell>
          <cell r="J99">
            <v>0.15455555000000001</v>
          </cell>
          <cell r="K99">
            <v>3.0911109999999964E-2</v>
          </cell>
          <cell r="L99">
            <v>0.15455554999999999</v>
          </cell>
          <cell r="M99">
            <v>2020</v>
          </cell>
          <cell r="N99">
            <v>0.15455554999999999</v>
          </cell>
          <cell r="O99" t="str">
            <v>Обеспечение производственного процесса технологическими приборами и  оборудованием</v>
          </cell>
        </row>
        <row r="100">
          <cell r="D100" t="str">
            <v>I_505-ПГг-39-73</v>
          </cell>
          <cell r="E100">
            <v>8.0399999999999985E-2</v>
          </cell>
          <cell r="F100" t="str">
            <v>коммерческое предложение</v>
          </cell>
          <cell r="G100">
            <v>8.0399999999999985E-2</v>
          </cell>
          <cell r="H100">
            <v>0</v>
          </cell>
          <cell r="I100">
            <v>0</v>
          </cell>
          <cell r="J100">
            <v>6.7000000000000004E-2</v>
          </cell>
          <cell r="K100">
            <v>1.3399999999999981E-2</v>
          </cell>
          <cell r="L100">
            <v>6.7000000000000004E-2</v>
          </cell>
          <cell r="M100">
            <v>2020</v>
          </cell>
          <cell r="N100">
            <v>6.7000000000000004E-2</v>
          </cell>
          <cell r="O100" t="str">
            <v>Обеспечение производственного процесса технологическими приборами и  оборудованием</v>
          </cell>
        </row>
        <row r="101">
          <cell r="D101" t="str">
            <v>I_505-ПГг-39-74</v>
          </cell>
          <cell r="E101">
            <v>0.37837900000000002</v>
          </cell>
          <cell r="F101" t="str">
            <v>коммерческое предложение</v>
          </cell>
          <cell r="G101">
            <v>0.37837900000000002</v>
          </cell>
          <cell r="H101">
            <v>0</v>
          </cell>
          <cell r="I101">
            <v>0</v>
          </cell>
          <cell r="J101">
            <v>0.31531583000000002</v>
          </cell>
          <cell r="K101">
            <v>6.3063170000000002E-2</v>
          </cell>
          <cell r="L101">
            <v>0.31531583000000002</v>
          </cell>
          <cell r="M101">
            <v>2020</v>
          </cell>
          <cell r="N101">
            <v>0.31531583000000002</v>
          </cell>
          <cell r="O101" t="str">
            <v>Обеспечение производственного процесса технологическими приборами и  оборудованием</v>
          </cell>
        </row>
        <row r="102">
          <cell r="D102" t="str">
            <v>I_505-ПГг-39-75</v>
          </cell>
          <cell r="E102">
            <v>1.0403712000000001</v>
          </cell>
          <cell r="F102" t="str">
            <v>коммерческое предложение</v>
          </cell>
          <cell r="G102">
            <v>1.0403712000000001</v>
          </cell>
          <cell r="H102">
            <v>0</v>
          </cell>
          <cell r="I102">
            <v>0</v>
          </cell>
          <cell r="J102">
            <v>0.86697599999999997</v>
          </cell>
          <cell r="K102">
            <v>0.17339520000000008</v>
          </cell>
          <cell r="L102">
            <v>0.86697599999999997</v>
          </cell>
          <cell r="M102">
            <v>2020</v>
          </cell>
          <cell r="N102">
            <v>0.86697599999999997</v>
          </cell>
          <cell r="O102" t="str">
            <v>Обеспечение производственного процесса технологическими приборами и  оборудованием</v>
          </cell>
        </row>
        <row r="103">
          <cell r="D103" t="str">
            <v>I_505-ПГг-39-76</v>
          </cell>
          <cell r="E103">
            <v>0.154422</v>
          </cell>
          <cell r="F103" t="str">
            <v>коммерческое предложение</v>
          </cell>
          <cell r="G103">
            <v>0.154422</v>
          </cell>
          <cell r="H103">
            <v>0</v>
          </cell>
          <cell r="I103">
            <v>0</v>
          </cell>
          <cell r="J103">
            <v>0.12868499999999999</v>
          </cell>
          <cell r="K103">
            <v>2.573700000000001E-2</v>
          </cell>
          <cell r="L103">
            <v>0.12868499999999999</v>
          </cell>
          <cell r="M103">
            <v>2020</v>
          </cell>
          <cell r="N103">
            <v>0.12868499999999999</v>
          </cell>
          <cell r="O103" t="str">
            <v>Обеспечение производственного процесса технологическими приборами и  оборудованием</v>
          </cell>
        </row>
        <row r="104">
          <cell r="D104" t="str">
            <v>I_505-ПГг-39-77</v>
          </cell>
          <cell r="E104">
            <v>0.17846400000000001</v>
          </cell>
          <cell r="F104" t="str">
            <v>коммерческое предложение</v>
          </cell>
          <cell r="G104">
            <v>0.17846400000000001</v>
          </cell>
          <cell r="H104">
            <v>0</v>
          </cell>
          <cell r="I104">
            <v>0</v>
          </cell>
          <cell r="J104">
            <v>0.14871999999999999</v>
          </cell>
          <cell r="K104">
            <v>2.974400000000002E-2</v>
          </cell>
          <cell r="L104">
            <v>0.14871999999999999</v>
          </cell>
          <cell r="M104">
            <v>2020</v>
          </cell>
          <cell r="N104">
            <v>0.14871999999999999</v>
          </cell>
          <cell r="O104" t="str">
            <v>Обеспечение производственного процесса технологическими приборами и  оборудованием</v>
          </cell>
        </row>
        <row r="105">
          <cell r="D105" t="str">
            <v>L_505-ПГг-39-152</v>
          </cell>
          <cell r="E105">
            <v>0.62446679999999999</v>
          </cell>
          <cell r="F105" t="str">
            <v>коммерческое предложение</v>
          </cell>
          <cell r="G105">
            <v>0.62446679999999999</v>
          </cell>
          <cell r="H105">
            <v>0</v>
          </cell>
          <cell r="I105">
            <v>0</v>
          </cell>
          <cell r="J105">
            <v>0.52038899999999999</v>
          </cell>
          <cell r="K105">
            <v>0.1040778</v>
          </cell>
          <cell r="L105">
            <v>0.52038899999999999</v>
          </cell>
          <cell r="M105">
            <v>2023</v>
          </cell>
          <cell r="N105">
            <v>0.52038899999999999</v>
          </cell>
          <cell r="O105" t="str">
            <v>Обеспечение производственного процесса технологическими приборами и  оборудованием</v>
          </cell>
        </row>
        <row r="106">
          <cell r="D106" t="str">
            <v>L_505-ПГг-39-153</v>
          </cell>
          <cell r="E106">
            <v>1.2838800000000001</v>
          </cell>
          <cell r="F106" t="str">
            <v>коммерческое предложение</v>
          </cell>
          <cell r="G106">
            <v>1.2838800000000001</v>
          </cell>
          <cell r="H106">
            <v>0</v>
          </cell>
          <cell r="I106">
            <v>0</v>
          </cell>
          <cell r="J106">
            <v>1.0699000000000001</v>
          </cell>
          <cell r="K106">
            <v>0.21398000000000006</v>
          </cell>
          <cell r="L106">
            <v>1.0699000000000001</v>
          </cell>
          <cell r="M106">
            <v>2023</v>
          </cell>
          <cell r="N106">
            <v>1.0699000000000001</v>
          </cell>
          <cell r="O106" t="str">
            <v>Обеспечение производственного процесса технологическими приборами и  оборудованием</v>
          </cell>
        </row>
        <row r="107">
          <cell r="D107" t="str">
            <v>L_505-ПГг-39-154</v>
          </cell>
          <cell r="E107">
            <v>0.14682719999999999</v>
          </cell>
          <cell r="F107" t="str">
            <v>коммерческое предложение</v>
          </cell>
          <cell r="G107">
            <v>0.14682719999999999</v>
          </cell>
          <cell r="H107">
            <v>0</v>
          </cell>
          <cell r="I107">
            <v>0</v>
          </cell>
          <cell r="J107">
            <v>0.12235600000000001</v>
          </cell>
          <cell r="K107">
            <v>2.4471199999999985E-2</v>
          </cell>
          <cell r="L107">
            <v>0.12235600000000001</v>
          </cell>
          <cell r="M107">
            <v>2023</v>
          </cell>
          <cell r="N107">
            <v>0.12235600000000001</v>
          </cell>
          <cell r="O107" t="str">
            <v>Обеспечение производственного процесса технологическими приборами и  оборудованием</v>
          </cell>
        </row>
        <row r="108">
          <cell r="D108" t="str">
            <v>L_505-ПГг-39-155</v>
          </cell>
          <cell r="E108">
            <v>0.30291119999999994</v>
          </cell>
          <cell r="F108" t="str">
            <v>коммерческое предложение</v>
          </cell>
          <cell r="G108">
            <v>0.30291119999999994</v>
          </cell>
          <cell r="H108">
            <v>0</v>
          </cell>
          <cell r="I108">
            <v>0</v>
          </cell>
          <cell r="J108">
            <v>0.25242599999999998</v>
          </cell>
          <cell r="K108">
            <v>5.0485199999999952E-2</v>
          </cell>
          <cell r="L108">
            <v>0.25242599999999998</v>
          </cell>
          <cell r="M108">
            <v>2023</v>
          </cell>
          <cell r="N108">
            <v>0.25242599999999998</v>
          </cell>
          <cell r="O108" t="str">
            <v>Обеспечение производственного процесса технологическими приборами и  оборудованием</v>
          </cell>
        </row>
        <row r="109">
          <cell r="D109" t="str">
            <v>L_505-ПГг-39-156</v>
          </cell>
          <cell r="E109">
            <v>0.1215024</v>
          </cell>
          <cell r="F109" t="str">
            <v>коммерческое предложение</v>
          </cell>
          <cell r="G109">
            <v>0.1215024</v>
          </cell>
          <cell r="H109">
            <v>0</v>
          </cell>
          <cell r="I109">
            <v>0</v>
          </cell>
          <cell r="J109">
            <v>0.10125199999999999</v>
          </cell>
          <cell r="K109">
            <v>2.0250400000000002E-2</v>
          </cell>
          <cell r="L109">
            <v>0.10125199999999999</v>
          </cell>
          <cell r="M109">
            <v>2023</v>
          </cell>
          <cell r="N109">
            <v>0.10125199999999999</v>
          </cell>
          <cell r="O109" t="str">
            <v>Обеспечение производственного процесса технологическими приборами и  оборудованием</v>
          </cell>
        </row>
        <row r="110">
          <cell r="D110" t="str">
            <v>L_505-ПГг-39-157</v>
          </cell>
          <cell r="E110">
            <v>0.81553319999999996</v>
          </cell>
          <cell r="F110" t="str">
            <v>коммерческое предложение</v>
          </cell>
          <cell r="G110">
            <v>0.81553319999999996</v>
          </cell>
          <cell r="H110">
            <v>0</v>
          </cell>
          <cell r="I110">
            <v>0</v>
          </cell>
          <cell r="J110">
            <v>0.67961099999999997</v>
          </cell>
          <cell r="K110">
            <v>0.13592219999999999</v>
          </cell>
          <cell r="L110">
            <v>0.67961099999999997</v>
          </cell>
          <cell r="M110">
            <v>2023</v>
          </cell>
          <cell r="N110">
            <v>0.67961099999999997</v>
          </cell>
          <cell r="O110" t="str">
            <v>Обеспечение производственного процесса технологическими приборами и  оборудованием</v>
          </cell>
        </row>
        <row r="111">
          <cell r="D111" t="str">
            <v>L_505-ПГг-39-158</v>
          </cell>
          <cell r="E111">
            <v>6.9441372000000001E-2</v>
          </cell>
          <cell r="F111" t="str">
            <v>коммерческое предложение</v>
          </cell>
          <cell r="G111">
            <v>6.9441372000000001E-2</v>
          </cell>
          <cell r="H111">
            <v>0</v>
          </cell>
          <cell r="I111">
            <v>0</v>
          </cell>
          <cell r="J111">
            <v>5.7867810000000006E-2</v>
          </cell>
          <cell r="K111">
            <v>1.1573561999999996E-2</v>
          </cell>
          <cell r="L111">
            <v>5.7867809999999999E-2</v>
          </cell>
          <cell r="M111">
            <v>2023</v>
          </cell>
          <cell r="N111">
            <v>5.7867809999999999E-2</v>
          </cell>
          <cell r="O111" t="str">
            <v>Обеспечение производственного процесса технологическими приборами и  оборудованием</v>
          </cell>
        </row>
        <row r="112">
          <cell r="D112" t="str">
            <v>L_505-ПГг-39-159</v>
          </cell>
          <cell r="E112">
            <v>0.54777240000000005</v>
          </cell>
          <cell r="F112" t="str">
            <v>коммерческое предложение</v>
          </cell>
          <cell r="G112">
            <v>0.54777240000000005</v>
          </cell>
          <cell r="H112">
            <v>0</v>
          </cell>
          <cell r="I112">
            <v>0</v>
          </cell>
          <cell r="J112">
            <v>0.45647700000000008</v>
          </cell>
          <cell r="K112">
            <v>9.1295399999999971E-2</v>
          </cell>
          <cell r="L112">
            <v>0.45647700000000002</v>
          </cell>
          <cell r="M112">
            <v>2023</v>
          </cell>
          <cell r="N112">
            <v>0.45647700000000002</v>
          </cell>
          <cell r="O112" t="str">
            <v>Обеспечение производственного процесса технологическими приборами и  оборудованием</v>
          </cell>
        </row>
        <row r="113">
          <cell r="D113" t="str">
            <v>L_505-ПГг-39-160</v>
          </cell>
          <cell r="E113">
            <v>0.40775400000000001</v>
          </cell>
          <cell r="F113" t="str">
            <v>коммерческое предложение</v>
          </cell>
          <cell r="G113">
            <v>0.40775400000000001</v>
          </cell>
          <cell r="H113">
            <v>0</v>
          </cell>
          <cell r="I113">
            <v>0</v>
          </cell>
          <cell r="J113">
            <v>0.33979500000000001</v>
          </cell>
          <cell r="K113">
            <v>6.7958999999999992E-2</v>
          </cell>
          <cell r="L113">
            <v>0.33979500000000001</v>
          </cell>
          <cell r="M113">
            <v>2023</v>
          </cell>
          <cell r="N113">
            <v>0.33979500000000001</v>
          </cell>
          <cell r="O113" t="str">
            <v>Обеспечение производственного процесса технологическими приборами и  оборудованием</v>
          </cell>
        </row>
        <row r="114">
          <cell r="D114" t="str">
            <v>L_505-ПГг-39-161</v>
          </cell>
          <cell r="E114">
            <v>0.11650440000000001</v>
          </cell>
          <cell r="F114" t="str">
            <v>коммерческое предложение</v>
          </cell>
          <cell r="G114">
            <v>0.11650440000000001</v>
          </cell>
          <cell r="H114">
            <v>0</v>
          </cell>
          <cell r="I114">
            <v>0</v>
          </cell>
          <cell r="J114">
            <v>9.7087000000000007E-2</v>
          </cell>
          <cell r="K114">
            <v>1.9417400000000001E-2</v>
          </cell>
          <cell r="L114">
            <v>9.7087000000000007E-2</v>
          </cell>
          <cell r="M114">
            <v>2023</v>
          </cell>
          <cell r="N114">
            <v>9.7087000000000007E-2</v>
          </cell>
          <cell r="O114" t="str">
            <v>Обеспечение производственного процесса технологическими приборами и  оборудованием</v>
          </cell>
        </row>
        <row r="115">
          <cell r="D115" t="str">
            <v>L_505-ПГг-39-162</v>
          </cell>
          <cell r="E115">
            <v>0.2282748</v>
          </cell>
          <cell r="F115" t="str">
            <v>коммерческое предложение</v>
          </cell>
          <cell r="G115">
            <v>0.2282748</v>
          </cell>
          <cell r="H115">
            <v>0</v>
          </cell>
          <cell r="I115">
            <v>0</v>
          </cell>
          <cell r="J115">
            <v>0.19022900000000001</v>
          </cell>
          <cell r="K115">
            <v>3.8045799999999991E-2</v>
          </cell>
          <cell r="L115">
            <v>0.19022900000000001</v>
          </cell>
          <cell r="M115">
            <v>2023</v>
          </cell>
          <cell r="N115">
            <v>0.19022900000000001</v>
          </cell>
          <cell r="O115" t="str">
            <v>Обеспечение производственного процесса технологическими приборами и  оборудованием</v>
          </cell>
        </row>
        <row r="116">
          <cell r="D116" t="str">
            <v>L_505-ПГг-39-163</v>
          </cell>
          <cell r="E116">
            <v>1.1140068000000001</v>
          </cell>
          <cell r="F116" t="str">
            <v>коммерческое предложение</v>
          </cell>
          <cell r="G116">
            <v>1.1140068000000001</v>
          </cell>
          <cell r="H116">
            <v>0</v>
          </cell>
          <cell r="I116">
            <v>0</v>
          </cell>
          <cell r="J116">
            <v>0.92833900000000014</v>
          </cell>
          <cell r="K116">
            <v>0.18566779999999994</v>
          </cell>
          <cell r="L116">
            <v>0.92833900000000003</v>
          </cell>
          <cell r="M116">
            <v>2023</v>
          </cell>
          <cell r="N116">
            <v>0.92833900000000003</v>
          </cell>
          <cell r="O116" t="str">
            <v>Обеспечение производственного процесса технологическими приборами и  оборудованием</v>
          </cell>
        </row>
        <row r="117">
          <cell r="D117" t="str">
            <v>L_505-ПГг-39-164</v>
          </cell>
          <cell r="E117">
            <v>0.35519039999999996</v>
          </cell>
          <cell r="F117" t="str">
            <v>коммерческое предложение</v>
          </cell>
          <cell r="G117">
            <v>0.35519039999999996</v>
          </cell>
          <cell r="H117">
            <v>0</v>
          </cell>
          <cell r="I117">
            <v>0</v>
          </cell>
          <cell r="J117">
            <v>0.29599199999999998</v>
          </cell>
          <cell r="K117">
            <v>5.9198399999999984E-2</v>
          </cell>
          <cell r="L117">
            <v>0.29599199999999998</v>
          </cell>
          <cell r="M117">
            <v>2023</v>
          </cell>
          <cell r="N117">
            <v>0.29599199999999998</v>
          </cell>
          <cell r="O117" t="str">
            <v>Обеспечение производственного процесса технологическими приборами и  оборудованием</v>
          </cell>
        </row>
        <row r="118">
          <cell r="D118" t="str">
            <v>L_505-ПГг-39-165</v>
          </cell>
          <cell r="E118">
            <v>9.7354799999999991E-2</v>
          </cell>
          <cell r="F118" t="str">
            <v>коммерческое предложение</v>
          </cell>
          <cell r="G118">
            <v>9.7354799999999991E-2</v>
          </cell>
          <cell r="H118">
            <v>0</v>
          </cell>
          <cell r="I118">
            <v>0</v>
          </cell>
          <cell r="J118">
            <v>8.1129000000000007E-2</v>
          </cell>
          <cell r="K118">
            <v>1.6225799999999985E-2</v>
          </cell>
          <cell r="L118">
            <v>8.1129000000000007E-2</v>
          </cell>
          <cell r="M118">
            <v>2023</v>
          </cell>
          <cell r="N118">
            <v>8.1129000000000007E-2</v>
          </cell>
          <cell r="O118" t="str">
            <v>Обеспечение производственного процесса технологическими приборами и  оборудованием</v>
          </cell>
        </row>
        <row r="119">
          <cell r="D119" t="str">
            <v>L_505-ПГг-39-166</v>
          </cell>
          <cell r="E119">
            <v>1.9805795999999998</v>
          </cell>
          <cell r="F119" t="str">
            <v>коммерческое предложение</v>
          </cell>
          <cell r="G119">
            <v>1.9805795999999998</v>
          </cell>
          <cell r="H119">
            <v>0</v>
          </cell>
          <cell r="I119">
            <v>0</v>
          </cell>
          <cell r="J119">
            <v>1.6504829999999999</v>
          </cell>
          <cell r="K119">
            <v>0.33009659999999985</v>
          </cell>
          <cell r="L119">
            <v>1.6504829999999999</v>
          </cell>
          <cell r="M119">
            <v>2023</v>
          </cell>
          <cell r="N119">
            <v>1.6504829999999999</v>
          </cell>
          <cell r="O119" t="str">
            <v>Обеспечение производственного процесса технологическими приборами и  оборудованием</v>
          </cell>
        </row>
        <row r="120">
          <cell r="D120" t="str">
            <v>L_505-ПГг-39-167</v>
          </cell>
          <cell r="E120">
            <v>0.18543713999999997</v>
          </cell>
          <cell r="F120" t="str">
            <v>коммерческое предложение</v>
          </cell>
          <cell r="G120">
            <v>0.18543713999999997</v>
          </cell>
          <cell r="H120">
            <v>0</v>
          </cell>
          <cell r="I120">
            <v>0</v>
          </cell>
          <cell r="J120">
            <v>0.15453095</v>
          </cell>
          <cell r="K120">
            <v>3.0906189999999972E-2</v>
          </cell>
          <cell r="L120">
            <v>0.15453095</v>
          </cell>
          <cell r="M120">
            <v>2023</v>
          </cell>
          <cell r="N120">
            <v>0.15453095</v>
          </cell>
          <cell r="O120" t="str">
            <v>Обеспечение производственного процесса технологическими приборами и  оборудованием</v>
          </cell>
        </row>
        <row r="121">
          <cell r="D121" t="str">
            <v>L_505-ПГг-39-168</v>
          </cell>
          <cell r="E121">
            <v>0.1980576</v>
          </cell>
          <cell r="F121" t="str">
            <v>коммерческое предложение</v>
          </cell>
          <cell r="G121">
            <v>0.1980576</v>
          </cell>
          <cell r="H121">
            <v>0</v>
          </cell>
          <cell r="I121">
            <v>0</v>
          </cell>
          <cell r="J121">
            <v>0.165048</v>
          </cell>
          <cell r="K121">
            <v>3.30096E-2</v>
          </cell>
          <cell r="L121">
            <v>0.165048</v>
          </cell>
          <cell r="M121">
            <v>2023</v>
          </cell>
          <cell r="N121">
            <v>0.165048</v>
          </cell>
          <cell r="O121" t="str">
            <v>Обеспечение производственного процесса технологическими приборами и  оборудованием</v>
          </cell>
        </row>
        <row r="122">
          <cell r="D122" t="str">
            <v>L_505-ПГг-39-169</v>
          </cell>
          <cell r="E122">
            <v>0.10378944</v>
          </cell>
          <cell r="F122" t="str">
            <v>коммерческое предложение</v>
          </cell>
          <cell r="G122">
            <v>0.10378944</v>
          </cell>
          <cell r="H122">
            <v>0</v>
          </cell>
          <cell r="I122">
            <v>0</v>
          </cell>
          <cell r="J122">
            <v>8.6491200000000004E-2</v>
          </cell>
          <cell r="K122">
            <v>1.7298239999999993E-2</v>
          </cell>
          <cell r="L122">
            <v>8.6491200000000004E-2</v>
          </cell>
          <cell r="M122">
            <v>2023</v>
          </cell>
          <cell r="N122">
            <v>8.6491200000000004E-2</v>
          </cell>
          <cell r="O122" t="str">
            <v>Обеспечение производственного процесса технологическими приборами и  оборудованием</v>
          </cell>
        </row>
        <row r="123">
          <cell r="D123" t="str">
            <v>L_505-ПГг-39-170</v>
          </cell>
          <cell r="E123">
            <v>0.62213039999999997</v>
          </cell>
          <cell r="F123" t="str">
            <v>коммерческое предложение</v>
          </cell>
          <cell r="G123">
            <v>0.62213039999999997</v>
          </cell>
          <cell r="H123">
            <v>0</v>
          </cell>
          <cell r="I123">
            <v>0</v>
          </cell>
          <cell r="J123">
            <v>0.51844199999999996</v>
          </cell>
          <cell r="K123">
            <v>0.10368840000000001</v>
          </cell>
          <cell r="L123">
            <v>0.51844199999999996</v>
          </cell>
          <cell r="M123">
            <v>2023</v>
          </cell>
          <cell r="N123">
            <v>0.51844199999999996</v>
          </cell>
          <cell r="O123" t="str">
            <v>Обеспечение производственного процесса технологическими приборами и  оборудованием</v>
          </cell>
        </row>
        <row r="124">
          <cell r="D124" t="str">
            <v>L_505-ПГг-39-171</v>
          </cell>
          <cell r="E124">
            <v>0.69902879999999989</v>
          </cell>
          <cell r="F124" t="str">
            <v>коммерческое предложение</v>
          </cell>
          <cell r="G124">
            <v>0.69902879999999989</v>
          </cell>
          <cell r="H124">
            <v>0</v>
          </cell>
          <cell r="I124">
            <v>0</v>
          </cell>
          <cell r="J124">
            <v>0.58252400000000004</v>
          </cell>
          <cell r="K124">
            <v>0.11650479999999985</v>
          </cell>
          <cell r="L124">
            <v>0.58252400000000004</v>
          </cell>
          <cell r="M124">
            <v>2023</v>
          </cell>
          <cell r="N124">
            <v>0.58252400000000004</v>
          </cell>
          <cell r="O124" t="str">
            <v>Обеспечение производственного процесса технологическими приборами и  оборудованием</v>
          </cell>
        </row>
        <row r="125">
          <cell r="D125" t="str">
            <v>L_505-ПГг-39-172</v>
          </cell>
          <cell r="E125">
            <v>0.12684480000000001</v>
          </cell>
          <cell r="F125" t="str">
            <v>коммерческое предложение</v>
          </cell>
          <cell r="G125">
            <v>0.12684480000000001</v>
          </cell>
          <cell r="H125">
            <v>0</v>
          </cell>
          <cell r="I125">
            <v>0</v>
          </cell>
          <cell r="J125">
            <v>0.10570400000000001</v>
          </cell>
          <cell r="K125">
            <v>2.1140800000000001E-2</v>
          </cell>
          <cell r="L125">
            <v>0.10570400000000001</v>
          </cell>
          <cell r="M125">
            <v>2023</v>
          </cell>
          <cell r="N125">
            <v>0.10570400000000001</v>
          </cell>
          <cell r="O125" t="str">
            <v>Обеспечение производственного процесса технологическими приборами и  оборудованием</v>
          </cell>
        </row>
        <row r="126">
          <cell r="D126" t="str">
            <v>L_505-ПГг-39-173</v>
          </cell>
          <cell r="E126">
            <v>1.2233015999999999</v>
          </cell>
          <cell r="F126" t="str">
            <v>коммерческое предложение</v>
          </cell>
          <cell r="G126">
            <v>1.2233015999999999</v>
          </cell>
          <cell r="H126">
            <v>0</v>
          </cell>
          <cell r="I126">
            <v>0</v>
          </cell>
          <cell r="J126">
            <v>1.0194179999999999</v>
          </cell>
          <cell r="K126">
            <v>0.20388359999999994</v>
          </cell>
          <cell r="L126">
            <v>1.0194179999999999</v>
          </cell>
          <cell r="M126">
            <v>2023</v>
          </cell>
          <cell r="N126">
            <v>1.0194179999999999</v>
          </cell>
          <cell r="O126" t="str">
            <v>Обеспечение производственного процесса технологическими приборами и  оборудованием</v>
          </cell>
        </row>
        <row r="127">
          <cell r="D127" t="str">
            <v>I_505-ПГг-39-91</v>
          </cell>
          <cell r="E127">
            <v>0</v>
          </cell>
          <cell r="F127" t="str">
            <v>коммерческое предложение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 t="str">
            <v>нд</v>
          </cell>
          <cell r="N127">
            <v>0</v>
          </cell>
          <cell r="O127" t="str">
            <v>Обеспечение производственного процесса технологическими приборами и  оборудованием</v>
          </cell>
        </row>
        <row r="128">
          <cell r="D128" t="str">
            <v>I_505-ПГг-39-92</v>
          </cell>
          <cell r="E128">
            <v>0</v>
          </cell>
          <cell r="F128" t="str">
            <v>коммерческое предложение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 t="str">
            <v>нд</v>
          </cell>
          <cell r="N128">
            <v>0</v>
          </cell>
          <cell r="O128" t="str">
            <v>Обеспечение производственного процесса технологическими приборами и  оборудованием</v>
          </cell>
        </row>
        <row r="129">
          <cell r="D129" t="str">
            <v>I_505-ПГг-39-93</v>
          </cell>
          <cell r="E129">
            <v>0</v>
          </cell>
          <cell r="F129" t="str">
            <v>коммерческое предложение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 t="str">
            <v>нд</v>
          </cell>
          <cell r="N129">
            <v>0</v>
          </cell>
          <cell r="O129" t="str">
            <v>Обеспечение производственного процесса технологическими приборами и  оборудованием</v>
          </cell>
        </row>
        <row r="130">
          <cell r="D130" t="str">
            <v>I_505-ПГг-39-94</v>
          </cell>
          <cell r="E130">
            <v>0</v>
          </cell>
          <cell r="F130" t="str">
            <v>коммерческое предложение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 t="str">
            <v>нд</v>
          </cell>
          <cell r="N130">
            <v>0</v>
          </cell>
          <cell r="O130" t="str">
            <v>Обеспечение производственного процесса технологическими приборами и  оборудованием</v>
          </cell>
        </row>
        <row r="131">
          <cell r="D131" t="str">
            <v>I_505-ПГг-39-95</v>
          </cell>
          <cell r="E131">
            <v>0</v>
          </cell>
          <cell r="F131" t="str">
            <v>коммерческое предложение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 t="str">
            <v>нд</v>
          </cell>
          <cell r="N131">
            <v>0</v>
          </cell>
          <cell r="O131" t="str">
            <v>Обеспечение производственного процесса технологическими приборами и  оборудованием</v>
          </cell>
        </row>
        <row r="132">
          <cell r="D132" t="str">
            <v>I_505-ПГг-39-96</v>
          </cell>
          <cell r="E132">
            <v>0</v>
          </cell>
          <cell r="F132" t="str">
            <v>коммерческое предложение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 t="str">
            <v>нд</v>
          </cell>
          <cell r="N132">
            <v>0</v>
          </cell>
          <cell r="O132" t="str">
            <v>Обеспечение производственного процесса технологическими приборами и  оборудованием</v>
          </cell>
        </row>
        <row r="133">
          <cell r="D133" t="str">
            <v>I_505-ПГг-39-97</v>
          </cell>
          <cell r="E133">
            <v>0</v>
          </cell>
          <cell r="F133" t="str">
            <v>коммерческое предложение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 t="str">
            <v>нд</v>
          </cell>
          <cell r="N133">
            <v>0</v>
          </cell>
          <cell r="O133" t="str">
            <v>Обеспечение производственного процесса технологическими приборами и  оборудованием</v>
          </cell>
        </row>
        <row r="134">
          <cell r="D134" t="str">
            <v>I_505-ПГг-39-98</v>
          </cell>
          <cell r="E134">
            <v>0</v>
          </cell>
          <cell r="F134" t="str">
            <v>коммерческое предложение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 t="str">
            <v>нд</v>
          </cell>
          <cell r="N134">
            <v>0</v>
          </cell>
          <cell r="O134" t="str">
            <v>Обеспечение производственного процесса технологическими приборами и  оборудованием</v>
          </cell>
        </row>
        <row r="135">
          <cell r="D135" t="str">
            <v>I_505-ПГг-39-99</v>
          </cell>
          <cell r="E135">
            <v>0</v>
          </cell>
          <cell r="F135" t="str">
            <v>коммерческое предложение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 t="str">
            <v>нд</v>
          </cell>
          <cell r="N135">
            <v>0</v>
          </cell>
          <cell r="O135" t="str">
            <v>Обеспечение производственного процесса технологическими приборами и  оборудованием</v>
          </cell>
        </row>
        <row r="136">
          <cell r="D136" t="str">
            <v>I_505-ПГг-39-100</v>
          </cell>
          <cell r="E136">
            <v>0</v>
          </cell>
          <cell r="F136" t="str">
            <v>коммерческое предложение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 t="str">
            <v>нд</v>
          </cell>
          <cell r="N136">
            <v>0</v>
          </cell>
          <cell r="O136" t="str">
            <v>Обеспечение производственного процесса технологическими приборами и  оборудованием</v>
          </cell>
        </row>
        <row r="137">
          <cell r="D137" t="str">
            <v>I_505-ПГг-39-101</v>
          </cell>
          <cell r="E137">
            <v>0.21557280000000001</v>
          </cell>
          <cell r="F137" t="str">
            <v>коммерческое предложение</v>
          </cell>
          <cell r="G137">
            <v>0.21557280000000001</v>
          </cell>
          <cell r="H137">
            <v>0</v>
          </cell>
          <cell r="I137">
            <v>0</v>
          </cell>
          <cell r="J137">
            <v>0.179644</v>
          </cell>
          <cell r="K137">
            <v>3.5928800000000011E-2</v>
          </cell>
          <cell r="L137">
            <v>0.179644</v>
          </cell>
          <cell r="M137">
            <v>2023</v>
          </cell>
          <cell r="N137">
            <v>0.179644</v>
          </cell>
          <cell r="O137" t="str">
            <v>Обеспечение производственного процесса технологическими приборами и  оборудованием</v>
          </cell>
        </row>
        <row r="138">
          <cell r="D138" t="str">
            <v>I_505-ПГг-39-102</v>
          </cell>
          <cell r="E138">
            <v>0.18145440000000002</v>
          </cell>
          <cell r="F138" t="str">
            <v>коммерческое предложение</v>
          </cell>
          <cell r="G138">
            <v>0.18145440000000002</v>
          </cell>
          <cell r="H138">
            <v>0</v>
          </cell>
          <cell r="I138">
            <v>0</v>
          </cell>
          <cell r="J138">
            <v>0.15121200000000001</v>
          </cell>
          <cell r="K138">
            <v>3.0242400000000003E-2</v>
          </cell>
          <cell r="L138">
            <v>0.15121200000000001</v>
          </cell>
          <cell r="M138">
            <v>2023</v>
          </cell>
          <cell r="N138">
            <v>0.15121200000000001</v>
          </cell>
          <cell r="O138" t="str">
            <v>Обеспечение производственного процесса технологическими приборами и  оборудованием</v>
          </cell>
        </row>
        <row r="139">
          <cell r="D139" t="str">
            <v>I_505-ПГг-39-103</v>
          </cell>
          <cell r="E139">
            <v>9.2745599999999997E-2</v>
          </cell>
          <cell r="F139" t="str">
            <v>коммерческое предложение</v>
          </cell>
          <cell r="G139">
            <v>9.2745599999999997E-2</v>
          </cell>
          <cell r="H139">
            <v>0</v>
          </cell>
          <cell r="I139">
            <v>0</v>
          </cell>
          <cell r="J139">
            <v>7.7287999999999996E-2</v>
          </cell>
          <cell r="K139">
            <v>1.5457600000000002E-2</v>
          </cell>
          <cell r="L139">
            <v>7.7287999999999996E-2</v>
          </cell>
          <cell r="M139">
            <v>2023</v>
          </cell>
          <cell r="N139">
            <v>7.7287999999999996E-2</v>
          </cell>
          <cell r="O139" t="str">
            <v>Обеспечение производственного процесса технологическими приборами и  оборудованием</v>
          </cell>
        </row>
        <row r="140">
          <cell r="D140" t="str">
            <v>L_505-ПГг-39-174</v>
          </cell>
          <cell r="E140">
            <v>0.59835000000000005</v>
          </cell>
          <cell r="F140" t="str">
            <v>коммерческое предложение</v>
          </cell>
          <cell r="G140">
            <v>0.59835000000000005</v>
          </cell>
          <cell r="H140">
            <v>0</v>
          </cell>
          <cell r="I140">
            <v>0</v>
          </cell>
          <cell r="J140">
            <v>0.49862500000000004</v>
          </cell>
          <cell r="K140">
            <v>9.9725000000000008E-2</v>
          </cell>
          <cell r="L140">
            <v>0.49862499999999998</v>
          </cell>
          <cell r="M140">
            <v>2022</v>
          </cell>
          <cell r="N140">
            <v>0.49862499999999998</v>
          </cell>
          <cell r="O140" t="str">
            <v>Обеспечение производственного процесса технологическими приборами и  оборудованием</v>
          </cell>
        </row>
        <row r="141">
          <cell r="D141" t="str">
            <v>L_505-ПГг-39-175</v>
          </cell>
          <cell r="E141">
            <v>0.16916160000000002</v>
          </cell>
          <cell r="F141" t="str">
            <v>коммерческое предложение</v>
          </cell>
          <cell r="G141">
            <v>0.16916160000000002</v>
          </cell>
          <cell r="H141">
            <v>0</v>
          </cell>
          <cell r="I141">
            <v>0</v>
          </cell>
          <cell r="J141">
            <v>0.14096800000000001</v>
          </cell>
          <cell r="K141">
            <v>2.8193600000000013E-2</v>
          </cell>
          <cell r="L141">
            <v>0.14096800000000001</v>
          </cell>
          <cell r="M141">
            <v>2022</v>
          </cell>
          <cell r="N141">
            <v>0.14096800000000001</v>
          </cell>
          <cell r="O141" t="str">
            <v>Обеспечение производственного процесса технологическими приборами и  оборудованием</v>
          </cell>
        </row>
        <row r="142">
          <cell r="D142" t="str">
            <v>L_505-ПГг-39-176</v>
          </cell>
          <cell r="E142">
            <v>0.25783200000000001</v>
          </cell>
          <cell r="F142" t="str">
            <v>коммерческое предложение</v>
          </cell>
          <cell r="G142">
            <v>0.25783200000000001</v>
          </cell>
          <cell r="H142">
            <v>0</v>
          </cell>
          <cell r="I142">
            <v>0</v>
          </cell>
          <cell r="J142">
            <v>0.21486000000000002</v>
          </cell>
          <cell r="K142">
            <v>4.2971999999999982E-2</v>
          </cell>
          <cell r="L142">
            <v>0.21486</v>
          </cell>
          <cell r="M142">
            <v>2022</v>
          </cell>
          <cell r="N142">
            <v>0.21486</v>
          </cell>
          <cell r="O142" t="str">
            <v>Обеспечение производственного процесса технологическими приборами и  оборудованием</v>
          </cell>
        </row>
        <row r="143">
          <cell r="D143" t="str">
            <v>L_505-ПГг-39-177</v>
          </cell>
          <cell r="E143">
            <v>0.26639640000000003</v>
          </cell>
          <cell r="F143" t="str">
            <v>коммерческое предложение</v>
          </cell>
          <cell r="G143">
            <v>0.26639640000000003</v>
          </cell>
          <cell r="H143">
            <v>0</v>
          </cell>
          <cell r="I143">
            <v>0</v>
          </cell>
          <cell r="J143">
            <v>0.22199700000000006</v>
          </cell>
          <cell r="K143">
            <v>4.4399399999999978E-2</v>
          </cell>
          <cell r="L143">
            <v>0.22199700000000003</v>
          </cell>
          <cell r="M143">
            <v>2022</v>
          </cell>
          <cell r="N143">
            <v>0.22199700000000003</v>
          </cell>
          <cell r="O143" t="str">
            <v>Обеспечение производственного процесса технологическими приборами и  оборудованием</v>
          </cell>
        </row>
        <row r="144">
          <cell r="D144" t="str">
            <v>L_505-ПГг-39-180</v>
          </cell>
          <cell r="E144">
            <v>0.15557879999999996</v>
          </cell>
          <cell r="F144" t="str">
            <v>коммерческое предложение</v>
          </cell>
          <cell r="G144">
            <v>0.15557879999999996</v>
          </cell>
          <cell r="H144">
            <v>0</v>
          </cell>
          <cell r="I144">
            <v>0</v>
          </cell>
          <cell r="J144">
            <v>0.12964899999999996</v>
          </cell>
          <cell r="K144">
            <v>2.5929800000000003E-2</v>
          </cell>
          <cell r="L144">
            <v>0.12964899999999996</v>
          </cell>
          <cell r="M144">
            <v>2022</v>
          </cell>
          <cell r="N144">
            <v>0.12964899999999996</v>
          </cell>
          <cell r="O144" t="str">
            <v>Обеспечение производственного процесса технологическими приборами и  оборудованием</v>
          </cell>
        </row>
        <row r="145">
          <cell r="D145" t="str">
            <v>L_505-ПГг-39-181</v>
          </cell>
          <cell r="E145">
            <v>0.19165199999999996</v>
          </cell>
          <cell r="F145" t="str">
            <v>коммерческое предложение</v>
          </cell>
          <cell r="G145">
            <v>0.19165199999999996</v>
          </cell>
          <cell r="H145">
            <v>0</v>
          </cell>
          <cell r="I145">
            <v>0</v>
          </cell>
          <cell r="J145">
            <v>0.15970999999999999</v>
          </cell>
          <cell r="K145">
            <v>3.194199999999997E-2</v>
          </cell>
          <cell r="L145">
            <v>0.15970999999999999</v>
          </cell>
          <cell r="M145">
            <v>2022</v>
          </cell>
          <cell r="N145">
            <v>0.15970999999999999</v>
          </cell>
          <cell r="O145" t="str">
            <v>Обеспечение производственного процесса технологическими приборами и  оборудованием</v>
          </cell>
        </row>
        <row r="146">
          <cell r="D146" t="str">
            <v>I_505-ПГг-39-104</v>
          </cell>
          <cell r="E146">
            <v>0.34444439999999998</v>
          </cell>
          <cell r="F146" t="str">
            <v>коммерческое предложение</v>
          </cell>
          <cell r="G146">
            <v>0.34444439999999998</v>
          </cell>
          <cell r="H146">
            <v>0</v>
          </cell>
          <cell r="I146">
            <v>0</v>
          </cell>
          <cell r="J146">
            <v>0.28703699999999999</v>
          </cell>
          <cell r="K146">
            <v>5.7407399999999997E-2</v>
          </cell>
          <cell r="L146">
            <v>0.28703699999999999</v>
          </cell>
          <cell r="M146">
            <v>2023</v>
          </cell>
          <cell r="N146">
            <v>0.28703699999999999</v>
          </cell>
          <cell r="O146" t="str">
            <v>Обеспечение производственного процесса технологическими приборами и  оборудованием</v>
          </cell>
        </row>
        <row r="147">
          <cell r="D147" t="str">
            <v>I_505-ПГг-39-105</v>
          </cell>
          <cell r="E147">
            <v>0</v>
          </cell>
          <cell r="F147" t="str">
            <v>коммерческое предложение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 t="str">
            <v>нд</v>
          </cell>
          <cell r="N147">
            <v>0</v>
          </cell>
          <cell r="O147" t="str">
            <v>Обеспечение производственного процесса технологическими приборами и  оборудованием</v>
          </cell>
        </row>
        <row r="148">
          <cell r="D148" t="str">
            <v>I_505-ПГг-39-106</v>
          </cell>
          <cell r="E148">
            <v>0</v>
          </cell>
          <cell r="F148" t="str">
            <v>коммерческое предложение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 t="str">
            <v>нд</v>
          </cell>
          <cell r="N148">
            <v>0</v>
          </cell>
          <cell r="O148" t="str">
            <v>Обеспечение производственного процесса технологическими приборами и  оборудованием</v>
          </cell>
        </row>
        <row r="149">
          <cell r="D149" t="str">
            <v>I_505-ПГт-11-45</v>
          </cell>
          <cell r="E149">
            <v>0.68015760000000003</v>
          </cell>
          <cell r="F149" t="str">
            <v>коммерческое предложение</v>
          </cell>
          <cell r="G149">
            <v>0.68015760000000003</v>
          </cell>
          <cell r="H149">
            <v>0</v>
          </cell>
          <cell r="I149">
            <v>0</v>
          </cell>
          <cell r="J149">
            <v>0.56679800000000002</v>
          </cell>
          <cell r="K149">
            <v>0.1133596</v>
          </cell>
          <cell r="L149">
            <v>0.56679800000000002</v>
          </cell>
          <cell r="M149">
            <v>2023</v>
          </cell>
          <cell r="N149">
            <v>0.56679800000000002</v>
          </cell>
          <cell r="O149" t="str">
            <v>Обеспечение производственного процесса средствами автоматизации и информатизации</v>
          </cell>
        </row>
        <row r="150">
          <cell r="D150" t="str">
            <v>I_505-ПГт-11-44</v>
          </cell>
          <cell r="E150">
            <v>2.3547996000000002</v>
          </cell>
          <cell r="F150" t="str">
            <v>коммерческое предложение</v>
          </cell>
          <cell r="G150">
            <v>2.3547996000000002</v>
          </cell>
          <cell r="H150">
            <v>0</v>
          </cell>
          <cell r="I150">
            <v>0</v>
          </cell>
          <cell r="J150">
            <v>1.9623330000000001</v>
          </cell>
          <cell r="K150">
            <v>0.39246660000000011</v>
          </cell>
          <cell r="L150">
            <v>1.9623330000000001</v>
          </cell>
          <cell r="M150">
            <v>2023</v>
          </cell>
          <cell r="N150">
            <v>1.9623330000000001</v>
          </cell>
          <cell r="O150" t="str">
            <v>Обеспечение производственного процесса средствами автоматизации и информатизации</v>
          </cell>
        </row>
        <row r="151">
          <cell r="D151" t="str">
            <v>J_505-ПГт-11-80</v>
          </cell>
          <cell r="E151">
            <v>5.8729957800000001</v>
          </cell>
          <cell r="F151" t="str">
            <v>коммерческое предложение</v>
          </cell>
          <cell r="G151">
            <v>5.8729957800000001</v>
          </cell>
          <cell r="H151">
            <v>0</v>
          </cell>
          <cell r="I151">
            <v>0</v>
          </cell>
          <cell r="J151">
            <v>4.8941631500000007</v>
          </cell>
          <cell r="K151">
            <v>0.97883262999999987</v>
          </cell>
          <cell r="L151">
            <v>4.8941631500000007</v>
          </cell>
          <cell r="M151">
            <v>2023</v>
          </cell>
          <cell r="N151">
            <v>4.8941631500000007</v>
          </cell>
          <cell r="O151" t="str">
            <v>Обеспечение производственного процесса средствами автоматизации и информатизации</v>
          </cell>
        </row>
        <row r="152">
          <cell r="D152" t="str">
            <v>K_505-ПГг-39-147</v>
          </cell>
          <cell r="E152">
            <v>0</v>
          </cell>
          <cell r="F152" t="str">
            <v>коммерческое предложение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 t="str">
            <v>нд</v>
          </cell>
          <cell r="N152">
            <v>0</v>
          </cell>
          <cell r="O152" t="str">
            <v>Обеспечение производственного процесса транспортом</v>
          </cell>
        </row>
        <row r="153">
          <cell r="D153" t="str">
            <v>K_505-ПГг-39-136</v>
          </cell>
          <cell r="E153">
            <v>0</v>
          </cell>
          <cell r="F153" t="str">
            <v>коммерческое предложение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 t="str">
            <v>нд</v>
          </cell>
          <cell r="N153">
            <v>0</v>
          </cell>
          <cell r="O153" t="str">
            <v>Обеспечение производственного процесса технологическими приборами и  оборудованием</v>
          </cell>
        </row>
        <row r="154">
          <cell r="D154" t="str">
            <v>K_505-ПГг-39-137</v>
          </cell>
          <cell r="E154">
            <v>0</v>
          </cell>
          <cell r="F154" t="str">
            <v>коммерческое предложение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 t="str">
            <v>нд</v>
          </cell>
          <cell r="N154">
            <v>0</v>
          </cell>
          <cell r="O154" t="str">
            <v>Обеспечение производственного процесса технологическими приборами и  оборудованием</v>
          </cell>
        </row>
        <row r="155">
          <cell r="D155" t="str">
            <v>K_505-ПГг-39-138</v>
          </cell>
          <cell r="E155">
            <v>0</v>
          </cell>
          <cell r="F155" t="str">
            <v>коммерческое предложение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 t="str">
            <v>нд</v>
          </cell>
          <cell r="N155">
            <v>0</v>
          </cell>
          <cell r="O155" t="str">
            <v>Обеспечение производственного процесса технологическими приборами и  оборудованием</v>
          </cell>
        </row>
        <row r="156">
          <cell r="D156" t="str">
            <v>L_505-ПГг-39-178</v>
          </cell>
          <cell r="E156">
            <v>1.7566836000000001</v>
          </cell>
          <cell r="F156" t="str">
            <v>коммерческое предложение</v>
          </cell>
          <cell r="G156">
            <v>1.7566836000000001</v>
          </cell>
          <cell r="H156">
            <v>0</v>
          </cell>
          <cell r="I156">
            <v>0</v>
          </cell>
          <cell r="J156">
            <v>1.463903</v>
          </cell>
          <cell r="K156">
            <v>0.29278060000000017</v>
          </cell>
          <cell r="L156">
            <v>1.463903</v>
          </cell>
          <cell r="M156">
            <v>2022</v>
          </cell>
          <cell r="N156">
            <v>1.463903</v>
          </cell>
          <cell r="O156" t="str">
            <v>Обеспечение производственного процесса технологическими приборами и  оборудованием</v>
          </cell>
        </row>
        <row r="157">
          <cell r="D157" t="str">
            <v>L_505-ПГг-39-151</v>
          </cell>
          <cell r="E157">
            <v>1.0952412</v>
          </cell>
          <cell r="F157" t="str">
            <v>коммерческое предложение</v>
          </cell>
          <cell r="G157">
            <v>1.0952412</v>
          </cell>
          <cell r="H157">
            <v>0</v>
          </cell>
          <cell r="I157">
            <v>0</v>
          </cell>
          <cell r="J157">
            <v>0.91270099999999998</v>
          </cell>
          <cell r="K157">
            <v>0.18254020000000004</v>
          </cell>
          <cell r="L157">
            <v>0.91270099999999998</v>
          </cell>
          <cell r="M157">
            <v>2023</v>
          </cell>
          <cell r="N157">
            <v>0.91270099999999998</v>
          </cell>
          <cell r="O157" t="str">
            <v>Обеспечение производственного процесса технологическими приборами и  оборудованием</v>
          </cell>
        </row>
        <row r="158">
          <cell r="D158" t="str">
            <v>K_505-ПГг-39-139</v>
          </cell>
          <cell r="E158">
            <v>0</v>
          </cell>
          <cell r="F158" t="str">
            <v>коммерческое предложение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 t="str">
            <v>нд</v>
          </cell>
          <cell r="N158">
            <v>0</v>
          </cell>
          <cell r="O158" t="str">
            <v>Обеспечение производственного процесса технологическими приборами и  оборудованием</v>
          </cell>
        </row>
        <row r="159">
          <cell r="D159" t="str">
            <v>K_505-ПГг-39-140</v>
          </cell>
          <cell r="E159">
            <v>0</v>
          </cell>
          <cell r="F159" t="str">
            <v>коммерческое предложение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 t="str">
            <v>нд</v>
          </cell>
          <cell r="N159">
            <v>0</v>
          </cell>
          <cell r="O159" t="str">
            <v>Обеспечение производственного процесса технологическими приборами и  оборудованием</v>
          </cell>
        </row>
        <row r="160">
          <cell r="D160" t="str">
            <v>K_505-ПГг-39-142</v>
          </cell>
          <cell r="E160">
            <v>0</v>
          </cell>
          <cell r="F160" t="str">
            <v>коммерческое предложение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 t="str">
            <v>нд</v>
          </cell>
          <cell r="N160">
            <v>0</v>
          </cell>
          <cell r="O160" t="str">
            <v>Обеспечение производственного процесса технологическими приборами и  оборудованием</v>
          </cell>
        </row>
        <row r="161">
          <cell r="D161" t="str">
            <v>K_505-ПГт-11-94</v>
          </cell>
          <cell r="E161">
            <v>8.271711000000001E-2</v>
          </cell>
          <cell r="F161" t="str">
            <v>коммерческое предложение</v>
          </cell>
          <cell r="G161">
            <v>8.271711000000001E-2</v>
          </cell>
          <cell r="H161">
            <v>0</v>
          </cell>
          <cell r="I161">
            <v>0</v>
          </cell>
          <cell r="J161">
            <v>6.8930925000000004E-2</v>
          </cell>
          <cell r="K161">
            <v>1.3786185000000006E-2</v>
          </cell>
          <cell r="L161">
            <v>6.8930930000000001E-2</v>
          </cell>
          <cell r="M161">
            <v>2021</v>
          </cell>
          <cell r="N161">
            <v>6.8930930000000001E-2</v>
          </cell>
          <cell r="O161" t="str">
            <v>Обеспечение производственного процесса технологическими приборами и  оборудованием</v>
          </cell>
        </row>
        <row r="162">
          <cell r="D162" t="str">
            <v>K_505-ПГт-11-95</v>
          </cell>
          <cell r="E162">
            <v>0.18839248</v>
          </cell>
          <cell r="F162" t="str">
            <v>коммерческое предложение</v>
          </cell>
          <cell r="G162">
            <v>0.18839248</v>
          </cell>
          <cell r="H162">
            <v>0</v>
          </cell>
          <cell r="I162">
            <v>0</v>
          </cell>
          <cell r="J162">
            <v>0.15699373333333336</v>
          </cell>
          <cell r="K162">
            <v>3.1398746666666644E-2</v>
          </cell>
          <cell r="L162">
            <v>0.15699373</v>
          </cell>
          <cell r="M162">
            <v>2021</v>
          </cell>
          <cell r="N162">
            <v>0.15699373</v>
          </cell>
          <cell r="O162" t="str">
            <v>Обеспечение производственного процесса технологическими приборами и  оборудованием</v>
          </cell>
        </row>
        <row r="163">
          <cell r="D163" t="str">
            <v>K_505-ПГт-11-96</v>
          </cell>
          <cell r="E163">
            <v>0.23067961000000001</v>
          </cell>
          <cell r="F163" t="str">
            <v>коммерческое предложение</v>
          </cell>
          <cell r="G163">
            <v>0.23067961000000001</v>
          </cell>
          <cell r="H163">
            <v>0</v>
          </cell>
          <cell r="I163">
            <v>0</v>
          </cell>
          <cell r="J163">
            <v>0.19223300833333334</v>
          </cell>
          <cell r="K163">
            <v>3.8446601666666663E-2</v>
          </cell>
          <cell r="L163">
            <v>0.19223301000000001</v>
          </cell>
          <cell r="M163">
            <v>2021</v>
          </cell>
          <cell r="N163">
            <v>0.19223301000000001</v>
          </cell>
          <cell r="O163" t="str">
            <v>Обеспечение производственного процесса технологическими приборами и  оборудованием</v>
          </cell>
        </row>
        <row r="164">
          <cell r="D164" t="str">
            <v>K_505-ПГт-11-97</v>
          </cell>
          <cell r="E164">
            <v>0.71000039999999998</v>
          </cell>
          <cell r="F164" t="str">
            <v>коммерческое предложение</v>
          </cell>
          <cell r="G164">
            <v>0.71000039999999998</v>
          </cell>
          <cell r="H164">
            <v>0</v>
          </cell>
          <cell r="I164">
            <v>0</v>
          </cell>
          <cell r="J164">
            <v>0.59166699999999994</v>
          </cell>
          <cell r="K164">
            <v>0.11833339999999998</v>
          </cell>
          <cell r="L164">
            <v>0.59166699999999994</v>
          </cell>
          <cell r="M164">
            <v>2021</v>
          </cell>
          <cell r="N164">
            <v>0.59166699999999994</v>
          </cell>
          <cell r="O164" t="str">
            <v>Обеспечение производственного процесса технологическими приборами и  оборудованием</v>
          </cell>
        </row>
        <row r="165">
          <cell r="D165" t="str">
            <v>K_505-ПГт-11-98</v>
          </cell>
          <cell r="E165">
            <v>0.22951457</v>
          </cell>
          <cell r="F165" t="str">
            <v>коммерческое предложение</v>
          </cell>
          <cell r="G165">
            <v>0.22951457</v>
          </cell>
          <cell r="H165">
            <v>0</v>
          </cell>
          <cell r="I165">
            <v>0</v>
          </cell>
          <cell r="J165">
            <v>0.19126214166666669</v>
          </cell>
          <cell r="K165">
            <v>3.825242833333331E-2</v>
          </cell>
          <cell r="L165">
            <v>0.19126214</v>
          </cell>
          <cell r="M165">
            <v>2021</v>
          </cell>
          <cell r="N165">
            <v>0.19126214</v>
          </cell>
          <cell r="O165" t="str">
            <v>Обеспечение производственного процесса технологическими приборами и  оборудованием</v>
          </cell>
        </row>
        <row r="166">
          <cell r="D166" t="str">
            <v>K_505-ПГт-11-99</v>
          </cell>
          <cell r="E166">
            <v>0.17697033199999998</v>
          </cell>
          <cell r="F166" t="str">
            <v>коммерческое предложение</v>
          </cell>
          <cell r="G166">
            <v>0.17697033199999998</v>
          </cell>
          <cell r="H166">
            <v>0</v>
          </cell>
          <cell r="I166">
            <v>0</v>
          </cell>
          <cell r="J166">
            <v>0.14747527666666665</v>
          </cell>
          <cell r="K166">
            <v>2.9495055333333325E-2</v>
          </cell>
          <cell r="L166">
            <v>0.14747527999999999</v>
          </cell>
          <cell r="M166">
            <v>2021</v>
          </cell>
          <cell r="N166">
            <v>0.14747527999999999</v>
          </cell>
          <cell r="O166" t="str">
            <v>Обеспечение производственного процесса технологическими приборами и  оборудованием</v>
          </cell>
        </row>
        <row r="167">
          <cell r="D167" t="str">
            <v>K_505-ПГт-11-100</v>
          </cell>
          <cell r="E167">
            <v>2.86</v>
          </cell>
          <cell r="F167" t="str">
            <v>коммерческое предложение</v>
          </cell>
          <cell r="G167">
            <v>2.86</v>
          </cell>
          <cell r="H167">
            <v>0</v>
          </cell>
          <cell r="I167">
            <v>0</v>
          </cell>
          <cell r="J167">
            <v>2.3833333333333333</v>
          </cell>
          <cell r="K167">
            <v>0.47666666666666657</v>
          </cell>
          <cell r="L167">
            <v>2.3833333300000001</v>
          </cell>
          <cell r="M167">
            <v>2021</v>
          </cell>
          <cell r="N167">
            <v>2.3833333300000001</v>
          </cell>
          <cell r="O167" t="str">
            <v>Обеспечение производственного процесса техникой</v>
          </cell>
        </row>
        <row r="168">
          <cell r="D168" t="str">
            <v>K_505-ПГт-11-101</v>
          </cell>
          <cell r="E168">
            <v>0.21436892399999999</v>
          </cell>
          <cell r="F168" t="str">
            <v>коммерческое предложение</v>
          </cell>
          <cell r="G168">
            <v>0.21436892399999999</v>
          </cell>
          <cell r="H168">
            <v>0</v>
          </cell>
          <cell r="I168">
            <v>0</v>
          </cell>
          <cell r="J168">
            <v>0.17864077</v>
          </cell>
          <cell r="K168">
            <v>3.5728153999999984E-2</v>
          </cell>
          <cell r="L168">
            <v>0.17864077</v>
          </cell>
          <cell r="M168">
            <v>2024</v>
          </cell>
          <cell r="N168">
            <v>0.17864077</v>
          </cell>
          <cell r="O168" t="str">
            <v>Обеспечение производственного процесса технологическими приборами и  оборудованием</v>
          </cell>
        </row>
        <row r="169">
          <cell r="D169" t="str">
            <v>K_505-ПГт-11-102</v>
          </cell>
          <cell r="E169">
            <v>2.1824429279999999</v>
          </cell>
          <cell r="F169" t="str">
            <v>коммерческое предложение</v>
          </cell>
          <cell r="G169">
            <v>2.1824429279999999</v>
          </cell>
          <cell r="H169">
            <v>0</v>
          </cell>
          <cell r="I169">
            <v>0</v>
          </cell>
          <cell r="J169">
            <v>1.81870244</v>
          </cell>
          <cell r="K169">
            <v>0.36374048799999992</v>
          </cell>
          <cell r="L169">
            <v>1.81870244</v>
          </cell>
          <cell r="M169">
            <v>2023</v>
          </cell>
          <cell r="N169">
            <v>1.81870244</v>
          </cell>
          <cell r="O169" t="str">
            <v>Обеспечение производственного процесса технологическими приборами и  оборудованием</v>
          </cell>
        </row>
        <row r="170">
          <cell r="D170" t="str">
            <v>K_505-ПГт-11-103</v>
          </cell>
          <cell r="E170">
            <v>0.48376259999999999</v>
          </cell>
          <cell r="F170" t="str">
            <v>коммерческое предложение</v>
          </cell>
          <cell r="G170">
            <v>0.48376259999999999</v>
          </cell>
          <cell r="H170">
            <v>0</v>
          </cell>
          <cell r="I170">
            <v>0</v>
          </cell>
          <cell r="J170">
            <v>0.40313549999999998</v>
          </cell>
          <cell r="K170">
            <v>8.0627100000000007E-2</v>
          </cell>
          <cell r="L170">
            <v>0.40313549999999998</v>
          </cell>
          <cell r="M170">
            <v>2023</v>
          </cell>
          <cell r="N170">
            <v>0.40313549999999998</v>
          </cell>
          <cell r="O170" t="str">
            <v>Обеспечение производственного процесса технологическими приборами и  оборудованием</v>
          </cell>
        </row>
        <row r="171">
          <cell r="D171" t="str">
            <v>K_505-ПГт-11-104</v>
          </cell>
          <cell r="E171">
            <v>0</v>
          </cell>
          <cell r="F171" t="str">
            <v>коммерческое предложение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 t="str">
            <v>нд</v>
          </cell>
          <cell r="N171">
            <v>0</v>
          </cell>
          <cell r="O171" t="str">
            <v>Обеспечение производственного процесса технологическими приборами и  оборудованием</v>
          </cell>
        </row>
        <row r="172">
          <cell r="D172" t="str">
            <v>K_505-ПГт-11-105</v>
          </cell>
          <cell r="E172">
            <v>4.0940822159999994</v>
          </cell>
          <cell r="F172" t="str">
            <v>коммерческое предложение</v>
          </cell>
          <cell r="G172">
            <v>4.0940822159999994</v>
          </cell>
          <cell r="H172">
            <v>0</v>
          </cell>
          <cell r="I172">
            <v>0</v>
          </cell>
          <cell r="J172">
            <v>3.41173518</v>
          </cell>
          <cell r="K172">
            <v>0.68234703599999946</v>
          </cell>
          <cell r="L172">
            <v>3.41173518</v>
          </cell>
          <cell r="M172">
            <v>2022</v>
          </cell>
          <cell r="N172">
            <v>3.41173518</v>
          </cell>
          <cell r="O172" t="str">
            <v>Обеспечение производственного процесса технологическими приборами и  оборудованием</v>
          </cell>
        </row>
        <row r="173">
          <cell r="D173" t="str">
            <v>K_505-ПГт-11-106</v>
          </cell>
          <cell r="E173">
            <v>0.17399999999999999</v>
          </cell>
          <cell r="F173" t="str">
            <v>коммерческое предложение</v>
          </cell>
          <cell r="G173">
            <v>0.17399999999999999</v>
          </cell>
          <cell r="H173">
            <v>0</v>
          </cell>
          <cell r="I173">
            <v>0</v>
          </cell>
          <cell r="J173">
            <v>0.14499999999999999</v>
          </cell>
          <cell r="K173">
            <v>2.8999999999999998E-2</v>
          </cell>
          <cell r="L173">
            <v>0.14499999999999999</v>
          </cell>
          <cell r="M173">
            <v>2021</v>
          </cell>
          <cell r="N173">
            <v>0.14499999999999999</v>
          </cell>
          <cell r="O173" t="str">
            <v>Обеспечение производственного процесса технологическими приборами и  оборудованием</v>
          </cell>
        </row>
        <row r="174">
          <cell r="D174" t="str">
            <v>K_505-ПГт-11-107</v>
          </cell>
          <cell r="E174">
            <v>0.1831487</v>
          </cell>
          <cell r="F174" t="str">
            <v>коммерческое предложение</v>
          </cell>
          <cell r="G174">
            <v>0.1831487</v>
          </cell>
          <cell r="H174">
            <v>0</v>
          </cell>
          <cell r="I174">
            <v>0</v>
          </cell>
          <cell r="J174">
            <v>0.15262391666666666</v>
          </cell>
          <cell r="K174">
            <v>3.0524783333333333E-2</v>
          </cell>
          <cell r="L174">
            <v>0.15262398999999999</v>
          </cell>
          <cell r="M174">
            <v>2021</v>
          </cell>
          <cell r="N174">
            <v>0.15262398999999999</v>
          </cell>
          <cell r="O174" t="str">
            <v>Обеспечение производственного процесса технологическими приборами и  оборудованием</v>
          </cell>
        </row>
        <row r="175">
          <cell r="D175" t="str">
            <v>K_505-ПГт-11-108</v>
          </cell>
          <cell r="E175">
            <v>9.5279160000000002E-2</v>
          </cell>
          <cell r="F175" t="str">
            <v>коммерческое предложение</v>
          </cell>
          <cell r="G175">
            <v>9.5279160000000002E-2</v>
          </cell>
          <cell r="H175">
            <v>0</v>
          </cell>
          <cell r="I175">
            <v>0</v>
          </cell>
          <cell r="J175">
            <v>7.9399300000000006E-2</v>
          </cell>
          <cell r="K175">
            <v>1.5879859999999996E-2</v>
          </cell>
          <cell r="L175">
            <v>7.9399300000000006E-2</v>
          </cell>
          <cell r="M175">
            <v>2021</v>
          </cell>
          <cell r="N175">
            <v>7.9399300000000006E-2</v>
          </cell>
          <cell r="O175" t="str">
            <v>Обеспечение производственного процесса технологическими приборами и  оборудованием</v>
          </cell>
        </row>
        <row r="176">
          <cell r="D176" t="str">
            <v>K_505-ПГт-11-109</v>
          </cell>
          <cell r="E176">
            <v>0.18624278999999999</v>
          </cell>
          <cell r="F176" t="str">
            <v>коммерческое предложение</v>
          </cell>
          <cell r="G176">
            <v>0.18624278999999999</v>
          </cell>
          <cell r="H176">
            <v>0</v>
          </cell>
          <cell r="I176">
            <v>0</v>
          </cell>
          <cell r="J176">
            <v>0.155202325</v>
          </cell>
          <cell r="K176">
            <v>3.1040464999999989E-2</v>
          </cell>
          <cell r="L176">
            <v>0.15520233</v>
          </cell>
          <cell r="M176">
            <v>2021</v>
          </cell>
          <cell r="N176">
            <v>0.15520233</v>
          </cell>
          <cell r="O176" t="str">
            <v>Обеспечение производственного процесса средствами автоматизации и информатизации</v>
          </cell>
        </row>
        <row r="177">
          <cell r="D177" t="str">
            <v>K_505-ПГт-11-110</v>
          </cell>
          <cell r="E177">
            <v>0.33931325000000007</v>
          </cell>
          <cell r="F177" t="str">
            <v>коммерческое предложение</v>
          </cell>
          <cell r="G177">
            <v>0.33931325000000007</v>
          </cell>
          <cell r="H177">
            <v>0</v>
          </cell>
          <cell r="I177">
            <v>0</v>
          </cell>
          <cell r="J177">
            <v>0.28276104166666671</v>
          </cell>
          <cell r="K177">
            <v>5.6552208333333354E-2</v>
          </cell>
          <cell r="L177">
            <v>0.28276104000000002</v>
          </cell>
          <cell r="M177">
            <v>2021</v>
          </cell>
          <cell r="N177">
            <v>0.28276104000000002</v>
          </cell>
          <cell r="O177" t="str">
            <v>Обеспечение производственного процесса технологическими приборами и  оборудованием</v>
          </cell>
        </row>
        <row r="178">
          <cell r="D178" t="str">
            <v>K_505-ПГт-11-111</v>
          </cell>
          <cell r="E178">
            <v>4.7994969999999998E-2</v>
          </cell>
          <cell r="F178" t="str">
            <v>коммерческое предложение</v>
          </cell>
          <cell r="G178">
            <v>4.7994969999999998E-2</v>
          </cell>
          <cell r="H178">
            <v>0</v>
          </cell>
          <cell r="I178">
            <v>0</v>
          </cell>
          <cell r="J178">
            <v>3.9995808333333327E-2</v>
          </cell>
          <cell r="K178">
            <v>7.9991616666666709E-3</v>
          </cell>
          <cell r="L178">
            <v>3.999581E-2</v>
          </cell>
          <cell r="M178">
            <v>2021</v>
          </cell>
          <cell r="N178">
            <v>3.999581E-2</v>
          </cell>
          <cell r="O178" t="str">
            <v>Обеспечение производственного процесса технологическими приборами и  оборудованием</v>
          </cell>
        </row>
        <row r="179">
          <cell r="D179" t="str">
            <v>K_505-ПГт-11-112</v>
          </cell>
          <cell r="E179">
            <v>5.9603049999999998E-2</v>
          </cell>
          <cell r="F179" t="str">
            <v>коммерческое предложение</v>
          </cell>
          <cell r="G179">
            <v>5.9603049999999998E-2</v>
          </cell>
          <cell r="H179">
            <v>0</v>
          </cell>
          <cell r="I179">
            <v>0</v>
          </cell>
          <cell r="J179">
            <v>4.9669208333333333E-2</v>
          </cell>
          <cell r="K179">
            <v>9.9338416666666651E-3</v>
          </cell>
          <cell r="L179">
            <v>4.9669209999999998E-2</v>
          </cell>
          <cell r="M179">
            <v>2021</v>
          </cell>
          <cell r="N179">
            <v>4.9669209999999998E-2</v>
          </cell>
          <cell r="O179" t="str">
            <v>Обеспечение производственного процесса технологическими приборами и  оборудованием</v>
          </cell>
        </row>
        <row r="180">
          <cell r="D180" t="str">
            <v>K_505-ПГт-11-113</v>
          </cell>
          <cell r="E180">
            <v>0.17126213000000001</v>
          </cell>
          <cell r="F180" t="str">
            <v>коммерческое предложение</v>
          </cell>
          <cell r="G180">
            <v>0.17126213000000001</v>
          </cell>
          <cell r="H180">
            <v>0</v>
          </cell>
          <cell r="I180">
            <v>0</v>
          </cell>
          <cell r="J180">
            <v>0.14271844166666667</v>
          </cell>
          <cell r="K180">
            <v>2.8543688333333345E-2</v>
          </cell>
          <cell r="L180">
            <v>0.14271845</v>
          </cell>
          <cell r="M180">
            <v>2021</v>
          </cell>
          <cell r="N180">
            <v>0.14271845</v>
          </cell>
          <cell r="O180" t="str">
            <v>Обеспечение производственного процесса технологическими приборами и  оборудованием</v>
          </cell>
        </row>
        <row r="181">
          <cell r="D181" t="str">
            <v>K_505-ПГг-39-144</v>
          </cell>
          <cell r="E181">
            <v>0</v>
          </cell>
          <cell r="F181" t="str">
            <v>коммерческое предложение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 t="str">
            <v>нд</v>
          </cell>
          <cell r="N181">
            <v>0</v>
          </cell>
          <cell r="O181" t="str">
            <v>Обеспечение производственного процесса технологическими приборами и  оборудованием</v>
          </cell>
        </row>
        <row r="182">
          <cell r="D182" t="str">
            <v>K_505-ПГт-11-84</v>
          </cell>
          <cell r="E182">
            <v>1.65607196</v>
          </cell>
          <cell r="F182" t="str">
            <v>коммерческое предложение</v>
          </cell>
          <cell r="G182">
            <v>1.65607196</v>
          </cell>
          <cell r="H182">
            <v>0</v>
          </cell>
          <cell r="I182">
            <v>0</v>
          </cell>
          <cell r="J182">
            <v>1.3800599666666666</v>
          </cell>
          <cell r="K182">
            <v>0.27601199333333337</v>
          </cell>
          <cell r="L182">
            <v>1.38005997</v>
          </cell>
          <cell r="M182">
            <v>2021</v>
          </cell>
          <cell r="N182">
            <v>1.38005997</v>
          </cell>
          <cell r="O182" t="str">
            <v>Обеспечение производственного процесса средствами автоматизации и информатизации</v>
          </cell>
        </row>
        <row r="183">
          <cell r="D183" t="str">
            <v>K_505-ПГт-11-85</v>
          </cell>
          <cell r="E183">
            <v>1.3400640000000001</v>
          </cell>
          <cell r="F183" t="str">
            <v>коммерческое предложение</v>
          </cell>
          <cell r="G183">
            <v>1.3400640000000001</v>
          </cell>
          <cell r="H183">
            <v>0</v>
          </cell>
          <cell r="I183">
            <v>0</v>
          </cell>
          <cell r="J183">
            <v>1.1167199999999999</v>
          </cell>
          <cell r="K183">
            <v>0.22334400000000021</v>
          </cell>
          <cell r="L183">
            <v>1.1167199999999999</v>
          </cell>
          <cell r="M183">
            <v>2021</v>
          </cell>
          <cell r="N183">
            <v>1.1167199999999999</v>
          </cell>
          <cell r="O183" t="str">
            <v>Обеспечение производственного процесса средствами автоматизации и информатизации</v>
          </cell>
        </row>
        <row r="184">
          <cell r="D184" t="str">
            <v>K_505-ПГт-11-86</v>
          </cell>
          <cell r="E184">
            <v>1.295306772</v>
          </cell>
          <cell r="F184" t="str">
            <v>коммерческое предложение</v>
          </cell>
          <cell r="G184">
            <v>1.295306772</v>
          </cell>
          <cell r="H184">
            <v>0</v>
          </cell>
          <cell r="I184">
            <v>0</v>
          </cell>
          <cell r="J184">
            <v>1.07942231</v>
          </cell>
          <cell r="K184">
            <v>0.215884462</v>
          </cell>
          <cell r="L184">
            <v>1.07942231</v>
          </cell>
          <cell r="M184">
            <v>2024</v>
          </cell>
          <cell r="N184">
            <v>1.07942231</v>
          </cell>
          <cell r="O184" t="str">
            <v>Обеспечение производственного процесса средствами автоматизации и информатизации</v>
          </cell>
        </row>
        <row r="185">
          <cell r="D185" t="str">
            <v>K_505-ПГт-11-87</v>
          </cell>
          <cell r="E185">
            <v>0.73224267599999993</v>
          </cell>
          <cell r="F185" t="str">
            <v>коммерческое предложение</v>
          </cell>
          <cell r="G185">
            <v>0.73224267599999993</v>
          </cell>
          <cell r="H185">
            <v>0</v>
          </cell>
          <cell r="I185">
            <v>0</v>
          </cell>
          <cell r="J185">
            <v>0.61020222999999996</v>
          </cell>
          <cell r="K185">
            <v>0.12204044599999997</v>
          </cell>
          <cell r="L185">
            <v>0.61020222999999996</v>
          </cell>
          <cell r="M185">
            <v>2024</v>
          </cell>
          <cell r="N185">
            <v>0.61020222999999996</v>
          </cell>
          <cell r="O185" t="str">
            <v>Обеспечение производственного процесса средствами автоматизации и информатизации</v>
          </cell>
        </row>
        <row r="186">
          <cell r="D186" t="str">
            <v>K_505-ПГт-11-88</v>
          </cell>
          <cell r="E186">
            <v>4.8816178079999997</v>
          </cell>
          <cell r="F186" t="str">
            <v>коммерческое предложение</v>
          </cell>
          <cell r="G186">
            <v>4.8816178079999997</v>
          </cell>
          <cell r="H186">
            <v>0</v>
          </cell>
          <cell r="I186">
            <v>0</v>
          </cell>
          <cell r="J186">
            <v>4.06801484</v>
          </cell>
          <cell r="K186">
            <v>0.81360296799999965</v>
          </cell>
          <cell r="L186">
            <v>4.06801484</v>
          </cell>
          <cell r="M186">
            <v>2024</v>
          </cell>
          <cell r="N186">
            <v>4.06801484</v>
          </cell>
          <cell r="O186" t="str">
            <v>Обеспечение производственного процесса средствами автоматизации и информатизации</v>
          </cell>
        </row>
        <row r="187">
          <cell r="D187" t="str">
            <v>K_505-ПГт-11-93</v>
          </cell>
          <cell r="E187">
            <v>1.073571048</v>
          </cell>
          <cell r="F187" t="str">
            <v>коммерческое предложение</v>
          </cell>
          <cell r="G187">
            <v>0.87</v>
          </cell>
          <cell r="H187">
            <v>0</v>
          </cell>
          <cell r="I187">
            <v>0</v>
          </cell>
          <cell r="J187">
            <v>0.72499999999999998</v>
          </cell>
          <cell r="K187">
            <v>0.14500000000000002</v>
          </cell>
          <cell r="L187">
            <v>0.72499999999999998</v>
          </cell>
          <cell r="M187">
            <v>2021</v>
          </cell>
          <cell r="N187">
            <v>0.89464253999999999</v>
          </cell>
          <cell r="O187" t="str">
            <v>Обеспечение производственного процесса средствами автоматизации и информатизации</v>
          </cell>
        </row>
        <row r="188">
          <cell r="D188" t="str">
            <v>J_505-ПГт-11-47</v>
          </cell>
          <cell r="E188">
            <v>6.5469999999999997</v>
          </cell>
          <cell r="F188" t="str">
            <v>коммерческое предложение</v>
          </cell>
          <cell r="G188">
            <v>6.5469999999999997</v>
          </cell>
          <cell r="H188">
            <v>0</v>
          </cell>
          <cell r="I188">
            <v>0</v>
          </cell>
          <cell r="J188">
            <v>6.5469999999999997</v>
          </cell>
          <cell r="K188">
            <v>0</v>
          </cell>
          <cell r="L188">
            <v>6.5469999999999997</v>
          </cell>
          <cell r="M188">
            <v>2020</v>
          </cell>
          <cell r="N188">
            <v>6.5469999999999997</v>
          </cell>
          <cell r="O188" t="str">
            <v>Обеспечение производственного процесса специализированной техникой</v>
          </cell>
        </row>
        <row r="189">
          <cell r="D189" t="str">
            <v>J_505-ПГт-11-48</v>
          </cell>
          <cell r="E189">
            <v>1.8480000000000001</v>
          </cell>
          <cell r="F189" t="str">
            <v>коммерческое предложение</v>
          </cell>
          <cell r="G189">
            <v>1.8480000000000001</v>
          </cell>
          <cell r="H189">
            <v>0</v>
          </cell>
          <cell r="I189">
            <v>0</v>
          </cell>
          <cell r="J189">
            <v>1.54</v>
          </cell>
          <cell r="K189">
            <v>0.30800000000000005</v>
          </cell>
          <cell r="L189">
            <v>1.54</v>
          </cell>
          <cell r="M189">
            <v>2020</v>
          </cell>
          <cell r="N189">
            <v>1.54</v>
          </cell>
          <cell r="O189" t="str">
            <v>Обеспечение производственного процесса специализированной техникой</v>
          </cell>
        </row>
        <row r="190">
          <cell r="D190" t="str">
            <v>J_505-ПГт-11-49</v>
          </cell>
          <cell r="E190">
            <v>3.9085200000000002</v>
          </cell>
          <cell r="F190" t="str">
            <v>коммерческое предложение</v>
          </cell>
          <cell r="G190">
            <v>3.9085200000000002</v>
          </cell>
          <cell r="H190">
            <v>0</v>
          </cell>
          <cell r="I190">
            <v>0</v>
          </cell>
          <cell r="J190">
            <v>3.2571000000000003</v>
          </cell>
          <cell r="K190">
            <v>0.65141999999999989</v>
          </cell>
          <cell r="L190">
            <v>3.2571000000000003</v>
          </cell>
          <cell r="M190">
            <v>2020</v>
          </cell>
          <cell r="N190">
            <v>3.2571000000000003</v>
          </cell>
          <cell r="O190" t="str">
            <v>Обеспечение производственного процесса специализированной техникой</v>
          </cell>
        </row>
        <row r="191">
          <cell r="D191" t="str">
            <v>J_505-ПГт-11-50</v>
          </cell>
          <cell r="E191">
            <v>11.713271550000002</v>
          </cell>
          <cell r="F191" t="str">
            <v>коммерческое предложение</v>
          </cell>
          <cell r="G191">
            <v>11.713271550000002</v>
          </cell>
          <cell r="H191">
            <v>0</v>
          </cell>
          <cell r="I191">
            <v>0</v>
          </cell>
          <cell r="J191">
            <v>9.7610596199999993</v>
          </cell>
          <cell r="K191">
            <v>1.9522119300000025</v>
          </cell>
          <cell r="L191">
            <v>9.7610596300000001</v>
          </cell>
          <cell r="M191">
            <v>2020</v>
          </cell>
          <cell r="N191">
            <v>9.7610596300000001</v>
          </cell>
          <cell r="O191" t="str">
            <v>Обеспечение производственного процесса специализированной техникой</v>
          </cell>
        </row>
        <row r="192">
          <cell r="D192" t="str">
            <v>J_505-ПГт-11-51</v>
          </cell>
          <cell r="E192">
            <v>2.4</v>
          </cell>
          <cell r="F192" t="str">
            <v>коммерческое предложение</v>
          </cell>
          <cell r="G192">
            <v>2.4</v>
          </cell>
          <cell r="H192">
            <v>0</v>
          </cell>
          <cell r="I192">
            <v>0</v>
          </cell>
          <cell r="J192">
            <v>2</v>
          </cell>
          <cell r="K192">
            <v>0.39999999999999991</v>
          </cell>
          <cell r="L192">
            <v>2</v>
          </cell>
          <cell r="M192">
            <v>2021</v>
          </cell>
          <cell r="N192">
            <v>2</v>
          </cell>
          <cell r="O192" t="str">
            <v>Обеспечение производственного процесса специализированной техникой</v>
          </cell>
        </row>
        <row r="193">
          <cell r="D193" t="str">
            <v>J_505-ПГт-11-52</v>
          </cell>
          <cell r="E193">
            <v>15.160915320000001</v>
          </cell>
          <cell r="F193" t="str">
            <v>коммерческое предложение</v>
          </cell>
          <cell r="G193">
            <v>15.160915320000001</v>
          </cell>
          <cell r="H193">
            <v>0</v>
          </cell>
          <cell r="I193">
            <v>0</v>
          </cell>
          <cell r="J193">
            <v>12.634096100000001</v>
          </cell>
          <cell r="K193">
            <v>2.5268192200000001</v>
          </cell>
          <cell r="L193">
            <v>12.634096100000001</v>
          </cell>
          <cell r="M193">
            <v>2020</v>
          </cell>
          <cell r="N193">
            <v>12.634096100000001</v>
          </cell>
          <cell r="O193" t="str">
            <v>Обеспечение производственного процесса специализированной техникой</v>
          </cell>
        </row>
        <row r="194">
          <cell r="D194" t="str">
            <v>J_505-ПГт-11-53</v>
          </cell>
          <cell r="E194">
            <v>6.516</v>
          </cell>
          <cell r="F194" t="str">
            <v>коммерческое предложение</v>
          </cell>
          <cell r="G194">
            <v>6.516</v>
          </cell>
          <cell r="H194">
            <v>0</v>
          </cell>
          <cell r="I194">
            <v>0</v>
          </cell>
          <cell r="J194">
            <v>5.43</v>
          </cell>
          <cell r="K194">
            <v>1.0860000000000003</v>
          </cell>
          <cell r="L194">
            <v>5.43</v>
          </cell>
          <cell r="M194">
            <v>2020</v>
          </cell>
          <cell r="N194">
            <v>5.43</v>
          </cell>
          <cell r="O194" t="str">
            <v>Обеспечение производственного процесса специализированной техникой</v>
          </cell>
        </row>
        <row r="195">
          <cell r="D195" t="str">
            <v>J_505-ПГт-11-54</v>
          </cell>
          <cell r="E195">
            <v>22.569175643999998</v>
          </cell>
          <cell r="F195" t="str">
            <v>коммерческое предложение</v>
          </cell>
          <cell r="G195">
            <v>22.569175643999998</v>
          </cell>
          <cell r="H195">
            <v>0</v>
          </cell>
          <cell r="I195">
            <v>0</v>
          </cell>
          <cell r="J195">
            <v>18.807646370000001</v>
          </cell>
          <cell r="K195">
            <v>3.761529273999999</v>
          </cell>
          <cell r="L195">
            <v>18.807646370000001</v>
          </cell>
          <cell r="M195">
            <v>2022</v>
          </cell>
          <cell r="N195">
            <v>18.807646370000001</v>
          </cell>
          <cell r="O195" t="str">
            <v>Обеспечение производственного процесса специализированной техникой</v>
          </cell>
        </row>
        <row r="196">
          <cell r="D196" t="str">
            <v>K_505-ПГт-11-114</v>
          </cell>
          <cell r="E196">
            <v>3.3652284300000002</v>
          </cell>
          <cell r="F196" t="str">
            <v>коммерческое предложение</v>
          </cell>
          <cell r="G196">
            <v>3.3652284300000002</v>
          </cell>
          <cell r="H196">
            <v>0</v>
          </cell>
          <cell r="I196">
            <v>0</v>
          </cell>
          <cell r="J196">
            <v>2.8043570250000003</v>
          </cell>
          <cell r="K196">
            <v>0.56087140499999988</v>
          </cell>
          <cell r="L196">
            <v>2.8043570299999998</v>
          </cell>
          <cell r="M196">
            <v>2021</v>
          </cell>
          <cell r="N196">
            <v>2.8043570299999998</v>
          </cell>
          <cell r="O196" t="str">
            <v>Обеспечение производственного процесса специализированной техникой</v>
          </cell>
        </row>
        <row r="197">
          <cell r="D197" t="str">
            <v>L_505-ПГг-39-182</v>
          </cell>
          <cell r="E197">
            <v>3.733152</v>
          </cell>
          <cell r="F197" t="str">
            <v>коммерческое предложение</v>
          </cell>
          <cell r="G197">
            <v>3.733152</v>
          </cell>
          <cell r="H197">
            <v>0</v>
          </cell>
          <cell r="I197">
            <v>0</v>
          </cell>
          <cell r="J197">
            <v>3.1109599999999999</v>
          </cell>
          <cell r="K197">
            <v>0.62219200000000008</v>
          </cell>
          <cell r="L197">
            <v>3.1109599999999999</v>
          </cell>
          <cell r="M197">
            <v>2021</v>
          </cell>
          <cell r="N197">
            <v>3.1109599999999999</v>
          </cell>
          <cell r="O197" t="str">
            <v>Обеспечение производственного процесса специализированной техникой</v>
          </cell>
        </row>
        <row r="198">
          <cell r="D198" t="str">
            <v>K_505-ПГт-11-115</v>
          </cell>
          <cell r="E198">
            <v>12.12699029</v>
          </cell>
          <cell r="F198" t="str">
            <v>коммерческое предложение</v>
          </cell>
          <cell r="G198">
            <v>12.12699029</v>
          </cell>
          <cell r="H198">
            <v>0</v>
          </cell>
          <cell r="I198">
            <v>0</v>
          </cell>
          <cell r="J198">
            <v>10.105825241666667</v>
          </cell>
          <cell r="K198">
            <v>2.0211650483333337</v>
          </cell>
          <cell r="L198">
            <v>10.10582524</v>
          </cell>
          <cell r="M198">
            <v>2021</v>
          </cell>
          <cell r="N198">
            <v>10.10582524</v>
          </cell>
          <cell r="O198" t="str">
            <v>Обеспечение производственного процесса специализированной техникой</v>
          </cell>
        </row>
        <row r="199">
          <cell r="D199" t="str">
            <v>K_505-ПГт-11-116</v>
          </cell>
          <cell r="E199">
            <v>31.582919950000001</v>
          </cell>
          <cell r="F199" t="str">
            <v>коммерческое предложение</v>
          </cell>
          <cell r="G199">
            <v>31.582919950000001</v>
          </cell>
          <cell r="H199">
            <v>0</v>
          </cell>
          <cell r="I199">
            <v>0</v>
          </cell>
          <cell r="J199">
            <v>26.319099958333332</v>
          </cell>
          <cell r="K199">
            <v>5.2638199916666686</v>
          </cell>
          <cell r="L199">
            <v>26.319099959999999</v>
          </cell>
          <cell r="M199">
            <v>2021</v>
          </cell>
          <cell r="N199">
            <v>26.319099959999999</v>
          </cell>
          <cell r="O199" t="str">
            <v>Обеспечение производственного процесса специализированной техникой</v>
          </cell>
        </row>
        <row r="200">
          <cell r="D200" t="str">
            <v>J_505-ПГт-11-55</v>
          </cell>
          <cell r="E200">
            <v>2.2206301919999998</v>
          </cell>
          <cell r="F200" t="str">
            <v>коммерческое предложение</v>
          </cell>
          <cell r="G200">
            <v>2.2206301919999998</v>
          </cell>
          <cell r="H200">
            <v>0</v>
          </cell>
          <cell r="I200">
            <v>0</v>
          </cell>
          <cell r="J200">
            <v>1.8505251599999997</v>
          </cell>
          <cell r="K200">
            <v>0.37010503200000011</v>
          </cell>
          <cell r="L200">
            <v>1.8505251599999999</v>
          </cell>
          <cell r="M200">
            <v>2022</v>
          </cell>
          <cell r="N200">
            <v>1.8505251599999999</v>
          </cell>
          <cell r="O200" t="str">
            <v>Обеспечение производственного процесса специализированной техникой</v>
          </cell>
        </row>
        <row r="201">
          <cell r="D201" t="str">
            <v>J_505-ПГт-11-56</v>
          </cell>
          <cell r="E201">
            <v>1.4188919280000001</v>
          </cell>
          <cell r="F201" t="str">
            <v>коммерческое предложение</v>
          </cell>
          <cell r="G201">
            <v>1.4188919280000001</v>
          </cell>
          <cell r="H201">
            <v>0</v>
          </cell>
          <cell r="I201">
            <v>0</v>
          </cell>
          <cell r="J201">
            <v>1.1824099400000001</v>
          </cell>
          <cell r="K201">
            <v>0.23648198799999998</v>
          </cell>
          <cell r="L201">
            <v>1.1824099400000001</v>
          </cell>
          <cell r="M201">
            <v>2022</v>
          </cell>
          <cell r="N201">
            <v>1.1824099400000001</v>
          </cell>
          <cell r="O201" t="str">
            <v>Обеспечение производственного процесса специализированной техникой</v>
          </cell>
        </row>
        <row r="202">
          <cell r="D202" t="str">
            <v>J_505-ПГт-11-57</v>
          </cell>
          <cell r="E202">
            <v>8.0255858880000002</v>
          </cell>
          <cell r="F202" t="str">
            <v>коммерческое предложение</v>
          </cell>
          <cell r="G202">
            <v>8.0255858880000002</v>
          </cell>
          <cell r="H202">
            <v>0</v>
          </cell>
          <cell r="I202">
            <v>0</v>
          </cell>
          <cell r="J202">
            <v>6.6879882400000001</v>
          </cell>
          <cell r="K202">
            <v>1.3375976479999996</v>
          </cell>
          <cell r="L202">
            <v>6.6879882400000001</v>
          </cell>
          <cell r="M202">
            <v>2022</v>
          </cell>
          <cell r="N202">
            <v>6.6879882400000001</v>
          </cell>
          <cell r="O202" t="str">
            <v>Обеспечение производственного процесса специализированной техникой</v>
          </cell>
        </row>
        <row r="203">
          <cell r="D203" t="str">
            <v>J_505-ПГт-11-59</v>
          </cell>
          <cell r="E203">
            <v>23.035134048000003</v>
          </cell>
          <cell r="F203" t="str">
            <v>коммерческое предложение</v>
          </cell>
          <cell r="G203">
            <v>23.035134048000003</v>
          </cell>
          <cell r="H203">
            <v>0</v>
          </cell>
          <cell r="I203">
            <v>0</v>
          </cell>
          <cell r="J203">
            <v>19.195945040000002</v>
          </cell>
          <cell r="K203">
            <v>3.8391890080000017</v>
          </cell>
          <cell r="L203">
            <v>19.195945040000002</v>
          </cell>
          <cell r="M203">
            <v>2024</v>
          </cell>
          <cell r="N203">
            <v>19.195945040000002</v>
          </cell>
          <cell r="O203" t="str">
            <v>Обеспечение производственного процесса специализированной техникой</v>
          </cell>
        </row>
        <row r="204">
          <cell r="D204" t="str">
            <v>J_505-ПГт-11-60</v>
          </cell>
          <cell r="E204">
            <v>4.0222496759999995</v>
          </cell>
          <cell r="F204" t="str">
            <v>коммерческое предложение</v>
          </cell>
          <cell r="G204">
            <v>4.0222496759999995</v>
          </cell>
          <cell r="H204">
            <v>0</v>
          </cell>
          <cell r="I204">
            <v>0</v>
          </cell>
          <cell r="J204">
            <v>3.35187473</v>
          </cell>
          <cell r="K204">
            <v>0.67037494599999947</v>
          </cell>
          <cell r="L204">
            <v>3.35187473</v>
          </cell>
          <cell r="M204">
            <v>2024</v>
          </cell>
          <cell r="N204">
            <v>3.35187473</v>
          </cell>
          <cell r="O204" t="str">
            <v>Обеспечение производственного процесса специализированной техникой</v>
          </cell>
        </row>
        <row r="205">
          <cell r="D205" t="str">
            <v>J_505-ПГт-11-74</v>
          </cell>
          <cell r="E205">
            <v>7.751093784</v>
          </cell>
          <cell r="F205" t="str">
            <v>коммерческое предложение</v>
          </cell>
          <cell r="G205">
            <v>7.751093784</v>
          </cell>
          <cell r="H205">
            <v>0</v>
          </cell>
          <cell r="I205">
            <v>0</v>
          </cell>
          <cell r="J205">
            <v>6.4592448200000003</v>
          </cell>
          <cell r="K205">
            <v>1.2918489639999997</v>
          </cell>
          <cell r="L205">
            <v>6.4592448200000003</v>
          </cell>
          <cell r="M205">
            <v>2024</v>
          </cell>
          <cell r="N205">
            <v>6.4592448200000003</v>
          </cell>
          <cell r="O205" t="str">
            <v>Обеспечение производственного процесса специализированной техникой</v>
          </cell>
        </row>
        <row r="206">
          <cell r="D206" t="str">
            <v>J_505-ПГт-11-82</v>
          </cell>
          <cell r="E206">
            <v>0.52963106760000001</v>
          </cell>
          <cell r="F206" t="str">
            <v>коммерческое предложение</v>
          </cell>
          <cell r="G206">
            <v>0.52963106760000001</v>
          </cell>
          <cell r="H206">
            <v>0</v>
          </cell>
          <cell r="I206">
            <v>0</v>
          </cell>
          <cell r="J206">
            <v>0.44135922299999997</v>
          </cell>
          <cell r="K206">
            <v>8.827184460000001E-2</v>
          </cell>
          <cell r="L206">
            <v>0.44135922299999997</v>
          </cell>
          <cell r="M206">
            <v>2020</v>
          </cell>
          <cell r="N206">
            <v>0.44135922299999997</v>
          </cell>
          <cell r="O206" t="str">
            <v>Обеспечение производственного процесса технологическими приборами и  оборудованием</v>
          </cell>
        </row>
        <row r="207">
          <cell r="D207" t="str">
            <v>J_505-ПГт-11-61</v>
          </cell>
          <cell r="E207">
            <v>0.18786000000000003</v>
          </cell>
          <cell r="F207" t="str">
            <v>коммерческое предложение</v>
          </cell>
          <cell r="G207">
            <v>0.18786000000000003</v>
          </cell>
          <cell r="H207">
            <v>0</v>
          </cell>
          <cell r="I207">
            <v>0</v>
          </cell>
          <cell r="J207">
            <v>0.15654999999999999</v>
          </cell>
          <cell r="K207">
            <v>3.1310000000000004E-2</v>
          </cell>
          <cell r="L207">
            <v>0.15655000000000002</v>
          </cell>
          <cell r="M207">
            <v>2020</v>
          </cell>
          <cell r="N207">
            <v>0.15655000000000002</v>
          </cell>
          <cell r="O207" t="str">
            <v>Обеспечение производственного процесса технологическими приборами и  оборудованием</v>
          </cell>
        </row>
        <row r="208">
          <cell r="D208" t="str">
            <v>J_505-ПГт-11-62</v>
          </cell>
          <cell r="E208">
            <v>0.27565048799999997</v>
          </cell>
          <cell r="F208" t="str">
            <v>коммерческое предложение</v>
          </cell>
          <cell r="G208">
            <v>0.27565048799999997</v>
          </cell>
          <cell r="H208">
            <v>0</v>
          </cell>
          <cell r="I208">
            <v>0</v>
          </cell>
          <cell r="J208">
            <v>0.22970873999999999</v>
          </cell>
          <cell r="K208">
            <v>4.5941747999999977E-2</v>
          </cell>
          <cell r="L208">
            <v>0.22970873999999999</v>
          </cell>
          <cell r="M208">
            <v>2020</v>
          </cell>
          <cell r="N208">
            <v>0.22970873999999999</v>
          </cell>
          <cell r="O208" t="str">
            <v>Обеспечение производственного процесса технологическими приборами и  оборудованием</v>
          </cell>
        </row>
        <row r="209">
          <cell r="D209" t="str">
            <v>J_505-ПГт-11-63</v>
          </cell>
          <cell r="E209">
            <v>0.29677999999999999</v>
          </cell>
          <cell r="F209" t="str">
            <v>коммерческое предложение</v>
          </cell>
          <cell r="G209">
            <v>0.29677999999999999</v>
          </cell>
          <cell r="H209">
            <v>0</v>
          </cell>
          <cell r="I209">
            <v>0</v>
          </cell>
          <cell r="J209">
            <v>0.24731666999999999</v>
          </cell>
          <cell r="K209">
            <v>4.946333E-2</v>
          </cell>
          <cell r="L209">
            <v>0.24731666999999999</v>
          </cell>
          <cell r="M209">
            <v>2020</v>
          </cell>
          <cell r="N209">
            <v>0.24731666999999999</v>
          </cell>
          <cell r="O209" t="str">
            <v>Обеспечение производственного процесса технологическими приборами и  оборудованием</v>
          </cell>
        </row>
        <row r="210">
          <cell r="D210" t="str">
            <v>J_505-ПГт-11-64</v>
          </cell>
          <cell r="E210">
            <v>0.108</v>
          </cell>
          <cell r="F210" t="str">
            <v>коммерческое предложение</v>
          </cell>
          <cell r="G210">
            <v>0.108</v>
          </cell>
          <cell r="H210">
            <v>0</v>
          </cell>
          <cell r="I210">
            <v>0</v>
          </cell>
          <cell r="J210">
            <v>0.09</v>
          </cell>
          <cell r="K210">
            <v>1.8000000000000002E-2</v>
          </cell>
          <cell r="L210">
            <v>0.09</v>
          </cell>
          <cell r="M210">
            <v>2020</v>
          </cell>
          <cell r="N210">
            <v>0.09</v>
          </cell>
          <cell r="O210" t="str">
            <v>Обеспечение производственного процесса технологическими приборами и  оборудованием</v>
          </cell>
        </row>
        <row r="211">
          <cell r="D211" t="str">
            <v>J_505-ПГт-11-65</v>
          </cell>
          <cell r="E211">
            <v>5.2953E-2</v>
          </cell>
          <cell r="F211" t="str">
            <v>коммерческое предложение</v>
          </cell>
          <cell r="G211">
            <v>5.2953E-2</v>
          </cell>
          <cell r="H211">
            <v>0</v>
          </cell>
          <cell r="I211">
            <v>0</v>
          </cell>
          <cell r="J211">
            <v>4.41275E-2</v>
          </cell>
          <cell r="K211">
            <v>8.8255E-3</v>
          </cell>
          <cell r="L211">
            <v>4.41275E-2</v>
          </cell>
          <cell r="M211">
            <v>2020</v>
          </cell>
          <cell r="N211">
            <v>4.41275E-2</v>
          </cell>
          <cell r="O211" t="str">
            <v>Обеспечение производственного процесса технологическими приборами и  оборудованием</v>
          </cell>
        </row>
        <row r="212">
          <cell r="D212" t="str">
            <v>J_505-ПГт-11-66</v>
          </cell>
          <cell r="E212">
            <v>0</v>
          </cell>
          <cell r="F212" t="str">
            <v>коммерческое предложение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 t="str">
            <v>нд</v>
          </cell>
          <cell r="N212">
            <v>0</v>
          </cell>
          <cell r="O212" t="str">
            <v>Обеспечение производственного процесса технологическими приборами и  оборудованием</v>
          </cell>
        </row>
        <row r="213">
          <cell r="D213" t="str">
            <v>J_505-ПГт-11-67</v>
          </cell>
          <cell r="E213">
            <v>0.34367999999999999</v>
          </cell>
          <cell r="F213" t="str">
            <v>коммерческое предложение</v>
          </cell>
          <cell r="G213">
            <v>0.34367999999999999</v>
          </cell>
          <cell r="H213">
            <v>0</v>
          </cell>
          <cell r="I213">
            <v>0</v>
          </cell>
          <cell r="J213">
            <v>0.28639999999999999</v>
          </cell>
          <cell r="K213">
            <v>5.7279999999999998E-2</v>
          </cell>
          <cell r="L213">
            <v>0.28639999999999999</v>
          </cell>
          <cell r="M213">
            <v>2020</v>
          </cell>
          <cell r="N213">
            <v>0.28639999999999999</v>
          </cell>
          <cell r="O213" t="str">
            <v>Обеспечение производственного процесса технологическими приборами и  оборудованием</v>
          </cell>
        </row>
        <row r="214">
          <cell r="D214" t="str">
            <v>J_505-ПГт-11-68</v>
          </cell>
          <cell r="E214">
            <v>0.64200000000000002</v>
          </cell>
          <cell r="F214" t="str">
            <v>коммерческое предложение</v>
          </cell>
          <cell r="G214">
            <v>0.64200000000000002</v>
          </cell>
          <cell r="H214">
            <v>0</v>
          </cell>
          <cell r="I214">
            <v>0</v>
          </cell>
          <cell r="J214">
            <v>0.53500000000000003</v>
          </cell>
          <cell r="K214">
            <v>0.10699999999999998</v>
          </cell>
          <cell r="L214">
            <v>0.53500000000000003</v>
          </cell>
          <cell r="M214">
            <v>2020</v>
          </cell>
          <cell r="N214">
            <v>0.53500000000000003</v>
          </cell>
          <cell r="O214" t="str">
            <v>Обеспечение производственного процесса технологическими приборами и  оборудованием</v>
          </cell>
        </row>
        <row r="215">
          <cell r="D215" t="str">
            <v>J_505-ПГт-11-69</v>
          </cell>
          <cell r="E215">
            <v>0.35486306000000001</v>
          </cell>
          <cell r="F215" t="str">
            <v>коммерческое предложение</v>
          </cell>
          <cell r="G215">
            <v>0.35486306000000001</v>
          </cell>
          <cell r="H215">
            <v>0</v>
          </cell>
          <cell r="I215">
            <v>0</v>
          </cell>
          <cell r="J215">
            <v>0.29571922</v>
          </cell>
          <cell r="K215">
            <v>5.9143840000000003E-2</v>
          </cell>
          <cell r="L215">
            <v>0.29571922</v>
          </cell>
          <cell r="M215">
            <v>2020</v>
          </cell>
          <cell r="N215">
            <v>0.29571922</v>
          </cell>
          <cell r="O215" t="str">
            <v>Обеспечение производственного процесса технологическими приборами и  оборудованием</v>
          </cell>
        </row>
        <row r="216">
          <cell r="D216" t="str">
            <v>J_505-ПГт-11-70</v>
          </cell>
          <cell r="E216">
            <v>0.12720766</v>
          </cell>
          <cell r="F216" t="str">
            <v>коммерческое предложение</v>
          </cell>
          <cell r="G216">
            <v>0.12720766</v>
          </cell>
          <cell r="H216">
            <v>0</v>
          </cell>
          <cell r="I216">
            <v>0</v>
          </cell>
          <cell r="J216">
            <v>0.10600638</v>
          </cell>
          <cell r="K216">
            <v>2.1201280000000003E-2</v>
          </cell>
          <cell r="L216">
            <v>0.10600638000000001</v>
          </cell>
          <cell r="M216">
            <v>2020</v>
          </cell>
          <cell r="N216">
            <v>0.10600638000000001</v>
          </cell>
          <cell r="O216" t="str">
            <v>Обеспечение производственного процесса технологическими приборами и  оборудованием</v>
          </cell>
        </row>
        <row r="217">
          <cell r="D217" t="str">
            <v>J_505-ПГт-11-71</v>
          </cell>
          <cell r="E217">
            <v>0</v>
          </cell>
          <cell r="F217" t="str">
            <v>коммерческое предложение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 t="str">
            <v>нд</v>
          </cell>
          <cell r="N217">
            <v>0</v>
          </cell>
          <cell r="O217" t="str">
            <v>Обеспечение производственного процесса технологическими приборами и  оборудованием</v>
          </cell>
        </row>
        <row r="218">
          <cell r="D218" t="str">
            <v>J_505-ПГт-11-72</v>
          </cell>
          <cell r="E218">
            <v>6.5985290000000002E-2</v>
          </cell>
          <cell r="F218" t="str">
            <v>коммерческое предложение</v>
          </cell>
          <cell r="G218">
            <v>6.5985290000000002E-2</v>
          </cell>
          <cell r="H218">
            <v>0</v>
          </cell>
          <cell r="I218">
            <v>0</v>
          </cell>
          <cell r="J218">
            <v>5.498774E-2</v>
          </cell>
          <cell r="K218">
            <v>1.0997550000000002E-2</v>
          </cell>
          <cell r="L218">
            <v>5.4987739999999993E-2</v>
          </cell>
          <cell r="M218">
            <v>2020</v>
          </cell>
          <cell r="N218">
            <v>5.4987739999999993E-2</v>
          </cell>
          <cell r="O218" t="str">
            <v>Обеспечение производственного процесса технологическими приборами и  оборудованием</v>
          </cell>
        </row>
        <row r="219">
          <cell r="D219" t="str">
            <v>J_505-ПГт-11-73</v>
          </cell>
          <cell r="E219">
            <v>0.11318708399999999</v>
          </cell>
          <cell r="F219" t="str">
            <v>коммерческое предложение</v>
          </cell>
          <cell r="G219">
            <v>0.11318708399999999</v>
          </cell>
          <cell r="H219">
            <v>0</v>
          </cell>
          <cell r="I219">
            <v>0</v>
          </cell>
          <cell r="J219">
            <v>9.4322569999999994E-2</v>
          </cell>
          <cell r="K219">
            <v>1.8864513999999999E-2</v>
          </cell>
          <cell r="L219">
            <v>9.4322569999999994E-2</v>
          </cell>
          <cell r="M219">
            <v>2022</v>
          </cell>
          <cell r="N219">
            <v>9.4322569999999994E-2</v>
          </cell>
          <cell r="O219" t="str">
            <v>Обеспечение производственного процесса технологическими приборами и  оборудованием</v>
          </cell>
        </row>
        <row r="220">
          <cell r="D220" t="str">
            <v>J_505-ПГт-11-75</v>
          </cell>
          <cell r="E220">
            <v>0</v>
          </cell>
          <cell r="F220" t="str">
            <v>коммерческое предложение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 t="str">
            <v>нд</v>
          </cell>
          <cell r="N220">
            <v>0</v>
          </cell>
          <cell r="O220" t="str">
            <v>Обеспечение производственного процесса технологическими приборами и  оборудованием</v>
          </cell>
        </row>
        <row r="221">
          <cell r="D221" t="str">
            <v>J_505-ПГт-11-76</v>
          </cell>
          <cell r="E221">
            <v>7.2034751999999994E-2</v>
          </cell>
          <cell r="F221" t="str">
            <v>коммерческое предложение</v>
          </cell>
          <cell r="G221">
            <v>7.2034751999999994E-2</v>
          </cell>
          <cell r="H221">
            <v>0</v>
          </cell>
          <cell r="I221">
            <v>0</v>
          </cell>
          <cell r="J221">
            <v>6.0028959999999999E-2</v>
          </cell>
          <cell r="K221">
            <v>1.2005791999999994E-2</v>
          </cell>
          <cell r="L221">
            <v>6.0028959999999999E-2</v>
          </cell>
          <cell r="M221">
            <v>2022</v>
          </cell>
          <cell r="N221">
            <v>6.0028959999999999E-2</v>
          </cell>
          <cell r="O221" t="str">
            <v>Обеспечение производственного процесса технологическими приборами и  оборудованием</v>
          </cell>
        </row>
        <row r="222">
          <cell r="D222" t="str">
            <v>J_505-ПГт-11-77</v>
          </cell>
          <cell r="E222">
            <v>0.11928924</v>
          </cell>
          <cell r="F222" t="str">
            <v>коммерческое предложение</v>
          </cell>
          <cell r="G222">
            <v>0.11928924</v>
          </cell>
          <cell r="H222">
            <v>0</v>
          </cell>
          <cell r="I222">
            <v>0</v>
          </cell>
          <cell r="J222">
            <v>9.9407700000000002E-2</v>
          </cell>
          <cell r="K222">
            <v>1.9881540000000003E-2</v>
          </cell>
          <cell r="L222">
            <v>9.9407700000000002E-2</v>
          </cell>
          <cell r="M222">
            <v>2023</v>
          </cell>
          <cell r="N222">
            <v>9.9407700000000002E-2</v>
          </cell>
          <cell r="O222" t="str">
            <v>Обеспечение производственного процесса технологическими приборами и  оборудованием</v>
          </cell>
        </row>
        <row r="223">
          <cell r="D223" t="str">
            <v>J_505-ПГт-11-78</v>
          </cell>
          <cell r="E223">
            <v>0.69563054400000002</v>
          </cell>
          <cell r="F223" t="str">
            <v>коммерческое предложение</v>
          </cell>
          <cell r="G223">
            <v>0.69563054400000002</v>
          </cell>
          <cell r="H223">
            <v>0</v>
          </cell>
          <cell r="I223">
            <v>0</v>
          </cell>
          <cell r="J223">
            <v>0.57969212000000003</v>
          </cell>
          <cell r="K223">
            <v>0.11593842399999998</v>
          </cell>
          <cell r="L223">
            <v>0.57969212000000003</v>
          </cell>
          <cell r="M223">
            <v>2024</v>
          </cell>
          <cell r="N223">
            <v>0.57969212000000003</v>
          </cell>
          <cell r="O223" t="str">
            <v>Обеспечение производственного процесса технологическими приборами и  оборудованием</v>
          </cell>
        </row>
        <row r="224">
          <cell r="D224" t="str">
            <v>J_505-ПГт-11-83</v>
          </cell>
          <cell r="E224">
            <v>1.0042666679999999</v>
          </cell>
          <cell r="F224" t="str">
            <v>коммерческое предложение</v>
          </cell>
          <cell r="G224">
            <v>1.0042666679999999</v>
          </cell>
          <cell r="H224">
            <v>0</v>
          </cell>
          <cell r="I224">
            <v>0</v>
          </cell>
          <cell r="J224">
            <v>0.83688889</v>
          </cell>
          <cell r="K224">
            <v>0.16737777799999987</v>
          </cell>
          <cell r="L224">
            <v>0.83688889</v>
          </cell>
          <cell r="M224">
            <v>2023</v>
          </cell>
          <cell r="N224">
            <v>0.83688889</v>
          </cell>
          <cell r="O224" t="str">
            <v>Обеспечение производственного процесса технологическими приборами и  оборудованием</v>
          </cell>
        </row>
        <row r="225">
          <cell r="D225" t="str">
            <v>J_505-ПГт-11-81</v>
          </cell>
          <cell r="E225">
            <v>0.260953728</v>
          </cell>
          <cell r="F225" t="str">
            <v>коммерческое предложение</v>
          </cell>
          <cell r="G225">
            <v>0.260953728</v>
          </cell>
          <cell r="H225">
            <v>0</v>
          </cell>
          <cell r="I225">
            <v>0</v>
          </cell>
          <cell r="J225">
            <v>0.21746144000000001</v>
          </cell>
          <cell r="K225">
            <v>4.349228799999999E-2</v>
          </cell>
          <cell r="L225">
            <v>0.21746144000000001</v>
          </cell>
          <cell r="M225">
            <v>2024</v>
          </cell>
          <cell r="N225">
            <v>0.21746144000000001</v>
          </cell>
          <cell r="O225" t="str">
            <v>Обеспечение производственного процесса технологическими приборами и  оборудованием</v>
          </cell>
        </row>
        <row r="226">
          <cell r="D226" t="str">
            <v>J_505-ПГт-11-79</v>
          </cell>
          <cell r="E226">
            <v>0.477726288</v>
          </cell>
          <cell r="F226" t="str">
            <v>коммерческое предложение</v>
          </cell>
          <cell r="G226">
            <v>0.477726288</v>
          </cell>
          <cell r="H226">
            <v>0</v>
          </cell>
          <cell r="I226">
            <v>0</v>
          </cell>
          <cell r="J226">
            <v>0.39810524000000003</v>
          </cell>
          <cell r="K226">
            <v>7.9621047999999972E-2</v>
          </cell>
          <cell r="L226">
            <v>0.39810524000000003</v>
          </cell>
          <cell r="M226">
            <v>2024</v>
          </cell>
          <cell r="N226">
            <v>0.39810524000000003</v>
          </cell>
          <cell r="O226" t="str">
            <v>Обеспечение производственного процесса технологическими приборами и  оборудованием</v>
          </cell>
        </row>
        <row r="227">
          <cell r="D227" t="str">
            <v>L_505-ПГт-11-124</v>
          </cell>
          <cell r="E227">
            <v>0.14114323199999998</v>
          </cell>
          <cell r="F227" t="str">
            <v>коммерческое предложение</v>
          </cell>
          <cell r="G227">
            <v>0.14114323199999998</v>
          </cell>
          <cell r="H227">
            <v>0</v>
          </cell>
          <cell r="I227">
            <v>0</v>
          </cell>
          <cell r="J227">
            <v>0.11761935999999999</v>
          </cell>
          <cell r="K227">
            <v>2.3523871999999987E-2</v>
          </cell>
          <cell r="L227">
            <v>0.11761936000000001</v>
          </cell>
          <cell r="M227">
            <v>2022</v>
          </cell>
          <cell r="N227">
            <v>0.11761936000000001</v>
          </cell>
          <cell r="O227" t="str">
            <v>Обеспечение производственного процесса технологическими приборами и  оборудованием</v>
          </cell>
        </row>
        <row r="228">
          <cell r="D228" t="str">
            <v>L_505-ПГт-11-125</v>
          </cell>
          <cell r="E228">
            <v>5.8214663999999999E-2</v>
          </cell>
          <cell r="F228" t="str">
            <v>коммерческое предложение</v>
          </cell>
          <cell r="G228">
            <v>5.8214663999999999E-2</v>
          </cell>
          <cell r="H228">
            <v>0</v>
          </cell>
          <cell r="I228">
            <v>0</v>
          </cell>
          <cell r="J228">
            <v>4.8512220000000002E-2</v>
          </cell>
          <cell r="K228">
            <v>9.7024439999999976E-3</v>
          </cell>
          <cell r="L228">
            <v>4.8512220000000002E-2</v>
          </cell>
          <cell r="M228">
            <v>2022</v>
          </cell>
          <cell r="N228">
            <v>4.8512220000000002E-2</v>
          </cell>
          <cell r="O228" t="str">
            <v>Обеспечение производственного процесса технологическими приборами и  оборудованием</v>
          </cell>
        </row>
        <row r="229">
          <cell r="D229" t="str">
            <v>L_505-ПГт-11-126</v>
          </cell>
          <cell r="E229">
            <v>0.18849751199999998</v>
          </cell>
          <cell r="F229" t="str">
            <v>коммерческое предложение</v>
          </cell>
          <cell r="G229">
            <v>0.18849751199999998</v>
          </cell>
          <cell r="H229">
            <v>0</v>
          </cell>
          <cell r="I229">
            <v>0</v>
          </cell>
          <cell r="J229">
            <v>0.15708125999999997</v>
          </cell>
          <cell r="K229">
            <v>3.1416252000000006E-2</v>
          </cell>
          <cell r="L229">
            <v>0.15708125999999997</v>
          </cell>
          <cell r="M229">
            <v>2022</v>
          </cell>
          <cell r="N229">
            <v>0.15708125999999997</v>
          </cell>
          <cell r="O229" t="str">
            <v>Обеспечение производственного процесса технологическими приборами и  оборудованием</v>
          </cell>
        </row>
        <row r="230">
          <cell r="D230" t="str">
            <v>L_505-ПГт-11-127</v>
          </cell>
          <cell r="E230">
            <v>0.234358392</v>
          </cell>
          <cell r="F230" t="str">
            <v>коммерческое предложение</v>
          </cell>
          <cell r="G230">
            <v>0.234358392</v>
          </cell>
          <cell r="H230">
            <v>0</v>
          </cell>
          <cell r="I230">
            <v>0</v>
          </cell>
          <cell r="J230">
            <v>0.19529866000000001</v>
          </cell>
          <cell r="K230">
            <v>3.9059731999999986E-2</v>
          </cell>
          <cell r="L230">
            <v>0.19529866000000001</v>
          </cell>
          <cell r="M230">
            <v>2022</v>
          </cell>
          <cell r="N230">
            <v>0.19529866000000001</v>
          </cell>
          <cell r="O230" t="str">
            <v>Обеспечение производственного процесса технологическими приборами и  оборудованием</v>
          </cell>
        </row>
        <row r="231">
          <cell r="D231" t="str">
            <v>L_505-ПГт-11-128</v>
          </cell>
          <cell r="E231">
            <v>0.18394511999999999</v>
          </cell>
          <cell r="F231" t="str">
            <v>коммерческое предложение</v>
          </cell>
          <cell r="G231">
            <v>0.18394511999999999</v>
          </cell>
          <cell r="H231">
            <v>0</v>
          </cell>
          <cell r="I231">
            <v>0</v>
          </cell>
          <cell r="J231">
            <v>0.1532876</v>
          </cell>
          <cell r="K231">
            <v>3.0657519999999994E-2</v>
          </cell>
          <cell r="L231">
            <v>0.1532876</v>
          </cell>
          <cell r="M231">
            <v>2022</v>
          </cell>
          <cell r="N231">
            <v>0.1532876</v>
          </cell>
          <cell r="O231" t="str">
            <v>Обеспечение производственного процесса технологическими приборами и  оборудованием</v>
          </cell>
        </row>
        <row r="232">
          <cell r="D232" t="str">
            <v>L_505-ПГт-11-129</v>
          </cell>
          <cell r="E232">
            <v>1.185598632</v>
          </cell>
          <cell r="F232" t="str">
            <v>коммерческое предложение</v>
          </cell>
          <cell r="G232">
            <v>1.185598632</v>
          </cell>
          <cell r="H232">
            <v>0</v>
          </cell>
          <cell r="I232">
            <v>0</v>
          </cell>
          <cell r="J232">
            <v>0.98799886000000003</v>
          </cell>
          <cell r="K232">
            <v>0.19759977200000001</v>
          </cell>
          <cell r="L232">
            <v>0.98799886000000003</v>
          </cell>
          <cell r="M232">
            <v>2022</v>
          </cell>
          <cell r="N232">
            <v>0.98799886000000003</v>
          </cell>
          <cell r="O232" t="str">
            <v>Обеспечение производственного процесса технологическими приборами и  оборудованием</v>
          </cell>
        </row>
        <row r="233">
          <cell r="D233" t="str">
            <v>L_505-ПГт-11-130</v>
          </cell>
          <cell r="E233">
            <v>7.7971199999999991E-2</v>
          </cell>
          <cell r="F233" t="str">
            <v>коммерческое предложение</v>
          </cell>
          <cell r="G233">
            <v>7.7971199999999991E-2</v>
          </cell>
          <cell r="H233">
            <v>0</v>
          </cell>
          <cell r="I233">
            <v>0</v>
          </cell>
          <cell r="J233">
            <v>6.4976000000000006E-2</v>
          </cell>
          <cell r="K233">
            <v>1.2995199999999985E-2</v>
          </cell>
          <cell r="L233">
            <v>6.4976000000000006E-2</v>
          </cell>
          <cell r="M233">
            <v>2022</v>
          </cell>
          <cell r="N233">
            <v>6.4976000000000006E-2</v>
          </cell>
          <cell r="O233" t="str">
            <v>Обеспечение производственного процесса технологическими приборами и  оборудованием</v>
          </cell>
        </row>
        <row r="234">
          <cell r="D234" t="str">
            <v>L_505-ПГт-11-131</v>
          </cell>
          <cell r="E234">
            <v>0.99923362799999982</v>
          </cell>
          <cell r="F234" t="str">
            <v>коммерческое предложение</v>
          </cell>
          <cell r="G234">
            <v>0.99923362799999982</v>
          </cell>
          <cell r="H234">
            <v>0</v>
          </cell>
          <cell r="I234">
            <v>0</v>
          </cell>
          <cell r="J234">
            <v>0.83269468999999996</v>
          </cell>
          <cell r="K234">
            <v>0.16653893799999986</v>
          </cell>
          <cell r="L234">
            <v>0.83269468999999996</v>
          </cell>
          <cell r="M234">
            <v>2022</v>
          </cell>
          <cell r="N234">
            <v>0.83269468999999996</v>
          </cell>
          <cell r="O234" t="str">
            <v>Обеспечение производственного процесса технологическими приборами и  оборудованием</v>
          </cell>
        </row>
        <row r="235">
          <cell r="D235" t="str">
            <v>L_505-ПГт-11-132</v>
          </cell>
          <cell r="E235">
            <v>1.4063288039999999</v>
          </cell>
          <cell r="F235" t="str">
            <v>коммерческое предложение</v>
          </cell>
          <cell r="G235">
            <v>1.4063288039999999</v>
          </cell>
          <cell r="H235">
            <v>0</v>
          </cell>
          <cell r="I235">
            <v>0</v>
          </cell>
          <cell r="J235">
            <v>1.1719406699999999</v>
          </cell>
          <cell r="K235">
            <v>0.23438813400000003</v>
          </cell>
          <cell r="L235">
            <v>1.1719406699999999</v>
          </cell>
          <cell r="M235">
            <v>2022</v>
          </cell>
          <cell r="N235">
            <v>1.1719406699999999</v>
          </cell>
          <cell r="O235" t="str">
            <v>Обеспечение производственного процесса технологическими приборами и  оборудованием</v>
          </cell>
        </row>
        <row r="236">
          <cell r="D236" t="str">
            <v>L_505-ПГт-11-133</v>
          </cell>
          <cell r="E236">
            <v>1.7843457599999999</v>
          </cell>
          <cell r="F236" t="str">
            <v>коммерческое предложение</v>
          </cell>
          <cell r="G236">
            <v>1.7843457599999999</v>
          </cell>
          <cell r="H236">
            <v>0</v>
          </cell>
          <cell r="I236">
            <v>0</v>
          </cell>
          <cell r="J236">
            <v>1.4869547999999999</v>
          </cell>
          <cell r="K236">
            <v>0.29739095999999998</v>
          </cell>
          <cell r="L236">
            <v>1.4869547999999999</v>
          </cell>
          <cell r="M236">
            <v>2022</v>
          </cell>
          <cell r="N236">
            <v>1.4869547999999999</v>
          </cell>
          <cell r="O236" t="str">
            <v>Обеспечение производственного процесса технологическими приборами и  оборудованием</v>
          </cell>
        </row>
        <row r="237">
          <cell r="D237" t="str">
            <v>L_505-ПГт-11-134</v>
          </cell>
          <cell r="E237">
            <v>1.3878244799999999</v>
          </cell>
          <cell r="F237" t="str">
            <v>коммерческое предложение</v>
          </cell>
          <cell r="G237">
            <v>1.3878244799999999</v>
          </cell>
          <cell r="H237">
            <v>0</v>
          </cell>
          <cell r="I237">
            <v>0</v>
          </cell>
          <cell r="J237">
            <v>1.1565204</v>
          </cell>
          <cell r="K237">
            <v>0.23130407999999991</v>
          </cell>
          <cell r="L237">
            <v>1.1565204</v>
          </cell>
          <cell r="M237">
            <v>2022</v>
          </cell>
          <cell r="N237">
            <v>1.1565204</v>
          </cell>
          <cell r="O237" t="str">
            <v>Обеспечение производственного процесса технологическими приборами и  оборудованием</v>
          </cell>
        </row>
        <row r="238">
          <cell r="D238" t="str">
            <v>L_505-ПГт-11-135</v>
          </cell>
          <cell r="E238">
            <v>1.1528000039999999</v>
          </cell>
          <cell r="F238" t="str">
            <v>коммерческое предложение</v>
          </cell>
          <cell r="G238">
            <v>1.1528000039999999</v>
          </cell>
          <cell r="H238">
            <v>0</v>
          </cell>
          <cell r="I238">
            <v>0</v>
          </cell>
          <cell r="J238">
            <v>0.96066666999999994</v>
          </cell>
          <cell r="K238">
            <v>0.19213333399999999</v>
          </cell>
          <cell r="L238">
            <v>0.96066666999999994</v>
          </cell>
          <cell r="M238">
            <v>2022</v>
          </cell>
          <cell r="N238">
            <v>0.96066666999999994</v>
          </cell>
          <cell r="O238" t="str">
            <v>Обеспечение производственного процесса технологическими приборами и  оборудованием</v>
          </cell>
        </row>
        <row r="239">
          <cell r="D239" t="str">
            <v>L_505-ПГт-11-136</v>
          </cell>
          <cell r="E239">
            <v>0.38550680399999998</v>
          </cell>
          <cell r="F239" t="str">
            <v>коммерческое предложение</v>
          </cell>
          <cell r="G239">
            <v>0.38550680399999998</v>
          </cell>
          <cell r="H239">
            <v>0</v>
          </cell>
          <cell r="I239">
            <v>0</v>
          </cell>
          <cell r="J239">
            <v>0.32125566999999999</v>
          </cell>
          <cell r="K239">
            <v>6.4251133999999988E-2</v>
          </cell>
          <cell r="L239">
            <v>0.32125566999999999</v>
          </cell>
          <cell r="M239">
            <v>2022</v>
          </cell>
          <cell r="N239">
            <v>0.32125566999999999</v>
          </cell>
          <cell r="O239" t="str">
            <v>Обеспечение производственного процесса технологическими приборами и  оборудованием</v>
          </cell>
        </row>
        <row r="240">
          <cell r="D240" t="str">
            <v>L_505-ПГт-11-137</v>
          </cell>
          <cell r="E240">
            <v>1.4869547999999997</v>
          </cell>
          <cell r="F240" t="str">
            <v>коммерческое предложение</v>
          </cell>
          <cell r="G240">
            <v>1.4869547999999997</v>
          </cell>
          <cell r="H240">
            <v>0</v>
          </cell>
          <cell r="I240">
            <v>0</v>
          </cell>
          <cell r="J240">
            <v>1.2391289999999999</v>
          </cell>
          <cell r="K240">
            <v>0.24782579999999976</v>
          </cell>
          <cell r="L240">
            <v>1.2391289999999999</v>
          </cell>
          <cell r="M240">
            <v>2022</v>
          </cell>
          <cell r="N240">
            <v>1.2391289999999999</v>
          </cell>
          <cell r="O240" t="str">
            <v>Обеспечение производственного процесса технологическими приборами и  оборудованием</v>
          </cell>
        </row>
        <row r="241">
          <cell r="D241" t="str">
            <v>L_505-ПГт-11-138</v>
          </cell>
          <cell r="E241">
            <v>5.2499999999999998E-2</v>
          </cell>
          <cell r="F241" t="str">
            <v>коммерческое предложение</v>
          </cell>
          <cell r="G241">
            <v>5.2499999999999998E-2</v>
          </cell>
          <cell r="H241">
            <v>0</v>
          </cell>
          <cell r="I241">
            <v>0</v>
          </cell>
          <cell r="J241">
            <v>4.3749999999999997E-2</v>
          </cell>
          <cell r="K241">
            <v>8.7500000000000008E-3</v>
          </cell>
          <cell r="L241">
            <v>4.3749999999999997E-2</v>
          </cell>
          <cell r="M241">
            <v>2022</v>
          </cell>
          <cell r="N241">
            <v>4.3749999999999997E-2</v>
          </cell>
          <cell r="O241" t="str">
            <v>Обеспечение производственного процесса технологическими приборами и  оборудованием</v>
          </cell>
        </row>
        <row r="242">
          <cell r="D242" t="str">
            <v>L_505-ПГт-11-139</v>
          </cell>
          <cell r="E242">
            <v>6.9391223999999987E-2</v>
          </cell>
          <cell r="F242" t="str">
            <v>коммерческое предложение</v>
          </cell>
          <cell r="G242">
            <v>6.9391223999999987E-2</v>
          </cell>
          <cell r="H242">
            <v>0</v>
          </cell>
          <cell r="I242">
            <v>0</v>
          </cell>
          <cell r="J242">
            <v>5.7826019999999999E-2</v>
          </cell>
          <cell r="K242">
            <v>1.1565203999999989E-2</v>
          </cell>
          <cell r="L242">
            <v>5.7826019999999999E-2</v>
          </cell>
          <cell r="M242">
            <v>2022</v>
          </cell>
          <cell r="N242">
            <v>5.7826019999999999E-2</v>
          </cell>
          <cell r="O242" t="str">
            <v>Обеспечение производственного процесса технологическими приборами и  оборудованием</v>
          </cell>
        </row>
        <row r="243">
          <cell r="D243" t="str">
            <v>L_505-ПГт-11-140</v>
          </cell>
          <cell r="E243">
            <v>0.77101359599999997</v>
          </cell>
          <cell r="F243" t="str">
            <v>коммерческое предложение</v>
          </cell>
          <cell r="G243">
            <v>0.77101359599999997</v>
          </cell>
          <cell r="H243">
            <v>0</v>
          </cell>
          <cell r="I243">
            <v>0</v>
          </cell>
          <cell r="J243">
            <v>0.64251133000000005</v>
          </cell>
          <cell r="K243">
            <v>0.12850226599999992</v>
          </cell>
          <cell r="L243">
            <v>0.64251133000000005</v>
          </cell>
          <cell r="M243">
            <v>2022</v>
          </cell>
          <cell r="N243">
            <v>0.64251133000000005</v>
          </cell>
          <cell r="O243" t="str">
            <v>Обеспечение производственного процесса технологическими приборами и  оборудованием</v>
          </cell>
        </row>
        <row r="244">
          <cell r="D244" t="str">
            <v>L_505-ПГт-11-141</v>
          </cell>
          <cell r="E244">
            <v>5.7826019999999999E-2</v>
          </cell>
          <cell r="F244" t="str">
            <v>коммерческое предложение</v>
          </cell>
          <cell r="G244">
            <v>5.7826019999999999E-2</v>
          </cell>
          <cell r="H244">
            <v>0</v>
          </cell>
          <cell r="I244">
            <v>0</v>
          </cell>
          <cell r="J244">
            <v>4.8188349999999998E-2</v>
          </cell>
          <cell r="K244">
            <v>9.637670000000001E-3</v>
          </cell>
          <cell r="L244">
            <v>4.8188349999999998E-2</v>
          </cell>
          <cell r="M244">
            <v>2022</v>
          </cell>
          <cell r="N244">
            <v>4.8188349999999998E-2</v>
          </cell>
          <cell r="O244" t="str">
            <v>Обеспечение производственного процесса технологическими приборами и  оборудованием</v>
          </cell>
        </row>
        <row r="245">
          <cell r="D245" t="str">
            <v>L_505-ПГт-11-142</v>
          </cell>
          <cell r="E245">
            <v>9.5429460000000008E-2</v>
          </cell>
          <cell r="F245" t="str">
            <v>коммерческое предложение</v>
          </cell>
          <cell r="G245">
            <v>9.5429460000000008E-2</v>
          </cell>
          <cell r="H245">
            <v>0</v>
          </cell>
          <cell r="I245">
            <v>0</v>
          </cell>
          <cell r="J245">
            <v>7.9524549999999999E-2</v>
          </cell>
          <cell r="K245">
            <v>1.5904910000000008E-2</v>
          </cell>
          <cell r="L245">
            <v>7.9524549999999999E-2</v>
          </cell>
          <cell r="M245">
            <v>2022</v>
          </cell>
          <cell r="N245">
            <v>7.9524549999999999E-2</v>
          </cell>
          <cell r="O245" t="str">
            <v>Обеспечение производственного процесса технологическими приборами и  оборудованием</v>
          </cell>
        </row>
        <row r="246">
          <cell r="D246" t="str">
            <v>L_505-ПГт-11-143</v>
          </cell>
          <cell r="E246">
            <v>7.2695567999999988E-2</v>
          </cell>
          <cell r="F246" t="str">
            <v>коммерческое предложение</v>
          </cell>
          <cell r="G246">
            <v>7.2695567999999988E-2</v>
          </cell>
          <cell r="H246">
            <v>0</v>
          </cell>
          <cell r="I246">
            <v>0</v>
          </cell>
          <cell r="J246">
            <v>6.0579639999999997E-2</v>
          </cell>
          <cell r="K246">
            <v>1.2115927999999991E-2</v>
          </cell>
          <cell r="L246">
            <v>6.0579639999999997E-2</v>
          </cell>
          <cell r="M246">
            <v>2022</v>
          </cell>
          <cell r="N246">
            <v>6.0579639999999997E-2</v>
          </cell>
          <cell r="O246" t="str">
            <v>Обеспечение производственного процесса технологическими приборами и  оборудованием</v>
          </cell>
        </row>
        <row r="247">
          <cell r="D247" t="str">
            <v>L_505-ПГт-11-144</v>
          </cell>
          <cell r="E247">
            <v>0.39304522799999997</v>
          </cell>
          <cell r="F247" t="str">
            <v>коммерческое предложение</v>
          </cell>
          <cell r="G247">
            <v>0.288641184</v>
          </cell>
          <cell r="H247">
            <v>0</v>
          </cell>
          <cell r="I247">
            <v>0</v>
          </cell>
          <cell r="J247">
            <v>0.24053432</v>
          </cell>
          <cell r="K247">
            <v>4.8106863999999999E-2</v>
          </cell>
          <cell r="L247">
            <v>0.24053432</v>
          </cell>
          <cell r="M247">
            <v>2022</v>
          </cell>
          <cell r="N247">
            <v>0.32753768999999999</v>
          </cell>
          <cell r="O247" t="str">
            <v>Обеспечение производственного процесса технологическими приборами и  оборудованием</v>
          </cell>
        </row>
        <row r="248">
          <cell r="D248" t="str">
            <v>L_505-ПГт-11-145</v>
          </cell>
          <cell r="E248">
            <v>9.2521631999999993E-2</v>
          </cell>
          <cell r="F248" t="str">
            <v>коммерческое предложение</v>
          </cell>
          <cell r="G248">
            <v>9.2521631999999993E-2</v>
          </cell>
          <cell r="H248">
            <v>0</v>
          </cell>
          <cell r="I248">
            <v>0</v>
          </cell>
          <cell r="J248">
            <v>7.7101359999999994E-2</v>
          </cell>
          <cell r="K248">
            <v>1.5420271999999999E-2</v>
          </cell>
          <cell r="L248">
            <v>7.7101359999999994E-2</v>
          </cell>
          <cell r="M248">
            <v>2022</v>
          </cell>
          <cell r="N248">
            <v>7.7101359999999994E-2</v>
          </cell>
          <cell r="O248" t="str">
            <v>Обеспечение производственного процесса технологическими приборами и  оборудованием</v>
          </cell>
        </row>
        <row r="249">
          <cell r="D249" t="str">
            <v>L_505-ПГт-11-146</v>
          </cell>
          <cell r="E249">
            <v>4.6908468000000002E-2</v>
          </cell>
          <cell r="F249" t="str">
            <v>коммерческое предложение</v>
          </cell>
          <cell r="G249">
            <v>4.6908468000000002E-2</v>
          </cell>
          <cell r="H249">
            <v>0</v>
          </cell>
          <cell r="I249">
            <v>0</v>
          </cell>
          <cell r="J249">
            <v>3.9090390000000003E-2</v>
          </cell>
          <cell r="K249">
            <v>7.8180779999999991E-3</v>
          </cell>
          <cell r="L249">
            <v>3.9090390000000003E-2</v>
          </cell>
          <cell r="M249">
            <v>2022</v>
          </cell>
          <cell r="N249">
            <v>3.9090390000000003E-2</v>
          </cell>
          <cell r="O249" t="str">
            <v>Обеспечение производственного процесса технологическими приборами и  оборудованием</v>
          </cell>
        </row>
        <row r="250">
          <cell r="D250" t="str">
            <v>L_505-ПГт-11-147</v>
          </cell>
          <cell r="E250">
            <v>0.18030943199999999</v>
          </cell>
          <cell r="F250" t="str">
            <v>коммерческое предложение</v>
          </cell>
          <cell r="G250">
            <v>0.18030943199999999</v>
          </cell>
          <cell r="H250">
            <v>0</v>
          </cell>
          <cell r="I250">
            <v>0</v>
          </cell>
          <cell r="J250">
            <v>0.15025785999999999</v>
          </cell>
          <cell r="K250">
            <v>3.0051572000000006E-2</v>
          </cell>
          <cell r="L250">
            <v>0.15025785999999999</v>
          </cell>
          <cell r="M250">
            <v>2022</v>
          </cell>
          <cell r="N250">
            <v>0.15025785999999999</v>
          </cell>
          <cell r="O250" t="str">
            <v>Обеспечение производственного процесса технологическими приборами и  оборудованием</v>
          </cell>
        </row>
        <row r="251">
          <cell r="D251" t="str">
            <v>L_505-ПГт-11-148</v>
          </cell>
          <cell r="E251">
            <v>0.101705508</v>
          </cell>
          <cell r="F251" t="str">
            <v>коммерческое предложение</v>
          </cell>
          <cell r="G251">
            <v>0.101705508</v>
          </cell>
          <cell r="H251">
            <v>0</v>
          </cell>
          <cell r="I251">
            <v>0</v>
          </cell>
          <cell r="J251">
            <v>8.4754589999999991E-2</v>
          </cell>
          <cell r="K251">
            <v>1.6950918000000009E-2</v>
          </cell>
          <cell r="L251">
            <v>8.4754589999999991E-2</v>
          </cell>
          <cell r="M251">
            <v>2022</v>
          </cell>
          <cell r="N251">
            <v>8.4754589999999991E-2</v>
          </cell>
          <cell r="O251" t="str">
            <v>Обеспечение производственного процесса технологическими приборами и  оборудованием</v>
          </cell>
        </row>
        <row r="252">
          <cell r="D252" t="str">
            <v>L_505-ПГт-11-149</v>
          </cell>
          <cell r="E252">
            <v>0.139223028</v>
          </cell>
          <cell r="F252" t="str">
            <v>коммерческое предложение</v>
          </cell>
          <cell r="G252">
            <v>0.139223028</v>
          </cell>
          <cell r="H252">
            <v>0</v>
          </cell>
          <cell r="I252">
            <v>0</v>
          </cell>
          <cell r="J252">
            <v>0.11601919000000001</v>
          </cell>
          <cell r="K252">
            <v>2.3203837999999991E-2</v>
          </cell>
          <cell r="L252">
            <v>0.11601918999999999</v>
          </cell>
          <cell r="M252">
            <v>2022</v>
          </cell>
          <cell r="N252">
            <v>0.11601918999999999</v>
          </cell>
          <cell r="O252" t="str">
            <v>Обеспечение производственного процесса технологическими приборами и  оборудованием</v>
          </cell>
        </row>
        <row r="253">
          <cell r="D253" t="str">
            <v>L_505-ПГт-11-150</v>
          </cell>
          <cell r="E253">
            <v>0.35741048400000003</v>
          </cell>
          <cell r="F253" t="str">
            <v>коммерческое предложение</v>
          </cell>
          <cell r="G253">
            <v>0.35741048400000003</v>
          </cell>
          <cell r="H253">
            <v>0</v>
          </cell>
          <cell r="I253">
            <v>0</v>
          </cell>
          <cell r="J253">
            <v>0.29784207000000001</v>
          </cell>
          <cell r="K253">
            <v>5.9568414000000014E-2</v>
          </cell>
          <cell r="L253">
            <v>0.29784207000000001</v>
          </cell>
          <cell r="M253">
            <v>2023</v>
          </cell>
          <cell r="N253">
            <v>0.29784207000000001</v>
          </cell>
          <cell r="O253" t="str">
            <v>Обеспечение производственного процесса технологическими приборами и  оборудованием</v>
          </cell>
        </row>
        <row r="254">
          <cell r="D254" t="str">
            <v>L_505-ПГт-11-151</v>
          </cell>
          <cell r="E254">
            <v>0.26523969599999997</v>
          </cell>
          <cell r="F254" t="str">
            <v>коммерческое предложение</v>
          </cell>
          <cell r="G254">
            <v>0.26523969599999997</v>
          </cell>
          <cell r="H254">
            <v>0</v>
          </cell>
          <cell r="I254">
            <v>0</v>
          </cell>
          <cell r="J254">
            <v>0.22103307999999999</v>
          </cell>
          <cell r="K254">
            <v>4.4206615999999976E-2</v>
          </cell>
          <cell r="L254">
            <v>0.22103307999999999</v>
          </cell>
          <cell r="M254">
            <v>2023</v>
          </cell>
          <cell r="N254">
            <v>0.22103307999999999</v>
          </cell>
          <cell r="O254" t="str">
            <v>Обеспечение производственного процесса технологическими приборами и  оборудованием</v>
          </cell>
        </row>
        <row r="255">
          <cell r="D255" t="str">
            <v>L_505-ПГт-11-152</v>
          </cell>
          <cell r="E255">
            <v>1.1989293599999999</v>
          </cell>
          <cell r="F255" t="str">
            <v>коммерческое предложение</v>
          </cell>
          <cell r="G255">
            <v>1.1989293599999999</v>
          </cell>
          <cell r="H255">
            <v>0</v>
          </cell>
          <cell r="I255">
            <v>0</v>
          </cell>
          <cell r="J255">
            <v>0.99910779999999988</v>
          </cell>
          <cell r="K255">
            <v>0.19982156000000006</v>
          </cell>
          <cell r="L255">
            <v>0.99910779999999999</v>
          </cell>
          <cell r="M255">
            <v>2023</v>
          </cell>
          <cell r="N255">
            <v>0.99910779999999999</v>
          </cell>
          <cell r="O255" t="str">
            <v>Обеспечение производственного процесса технологическими приборами и  оборудованием</v>
          </cell>
        </row>
        <row r="256">
          <cell r="D256" t="str">
            <v>L_505-ПГт-11-153</v>
          </cell>
          <cell r="E256">
            <v>0.11649327599999999</v>
          </cell>
          <cell r="F256" t="str">
            <v>коммерческое предложение</v>
          </cell>
          <cell r="G256">
            <v>0.11649327599999999</v>
          </cell>
          <cell r="H256">
            <v>0</v>
          </cell>
          <cell r="I256">
            <v>0</v>
          </cell>
          <cell r="J256">
            <v>9.7077730000000001E-2</v>
          </cell>
          <cell r="K256">
            <v>1.9415545999999992E-2</v>
          </cell>
          <cell r="L256">
            <v>9.7077730000000001E-2</v>
          </cell>
          <cell r="M256">
            <v>2023</v>
          </cell>
          <cell r="N256">
            <v>9.7077730000000001E-2</v>
          </cell>
          <cell r="O256" t="str">
            <v>Обеспечение производственного процесса технологическими приборами и  оборудованием</v>
          </cell>
        </row>
        <row r="257">
          <cell r="D257" t="str">
            <v>L_505-ПГт-11-154</v>
          </cell>
          <cell r="E257">
            <v>0.12731505600000001</v>
          </cell>
          <cell r="F257" t="str">
            <v>коммерческое предложение</v>
          </cell>
          <cell r="G257">
            <v>0.12731505600000001</v>
          </cell>
          <cell r="H257">
            <v>0</v>
          </cell>
          <cell r="I257">
            <v>0</v>
          </cell>
          <cell r="J257">
            <v>0.10609588</v>
          </cell>
          <cell r="K257">
            <v>2.1219176000000006E-2</v>
          </cell>
          <cell r="L257">
            <v>0.10609588</v>
          </cell>
          <cell r="M257">
            <v>2023</v>
          </cell>
          <cell r="N257">
            <v>0.10609588</v>
          </cell>
          <cell r="O257" t="str">
            <v>Обеспечение производственного процесса технологическими приборами и  оборудованием</v>
          </cell>
        </row>
        <row r="258">
          <cell r="D258" t="str">
            <v>L_505-ПГт-11-155</v>
          </cell>
          <cell r="E258">
            <v>1.0998986159999999</v>
          </cell>
          <cell r="F258" t="str">
            <v>коммерческое предложение</v>
          </cell>
          <cell r="G258">
            <v>1.0998986159999999</v>
          </cell>
          <cell r="H258">
            <v>0</v>
          </cell>
          <cell r="I258">
            <v>0</v>
          </cell>
          <cell r="J258">
            <v>0.91658218000000002</v>
          </cell>
          <cell r="K258">
            <v>0.18331643599999992</v>
          </cell>
          <cell r="L258">
            <v>0.91658218000000002</v>
          </cell>
          <cell r="M258">
            <v>2024</v>
          </cell>
          <cell r="N258">
            <v>0.91658218000000002</v>
          </cell>
          <cell r="O258" t="str">
            <v>Обеспечение производственного процесса технологическими приборами и  оборудованием</v>
          </cell>
        </row>
        <row r="259">
          <cell r="D259" t="str">
            <v>L_505-ПГт-11-156</v>
          </cell>
          <cell r="E259">
            <v>1.356951792</v>
          </cell>
          <cell r="F259" t="str">
            <v>коммерческое предложение</v>
          </cell>
          <cell r="G259">
            <v>1.356951792</v>
          </cell>
          <cell r="H259">
            <v>0</v>
          </cell>
          <cell r="I259">
            <v>0</v>
          </cell>
          <cell r="J259">
            <v>1.1307931600000001</v>
          </cell>
          <cell r="K259">
            <v>0.22615863199999997</v>
          </cell>
          <cell r="L259">
            <v>1.1307931600000001</v>
          </cell>
          <cell r="M259">
            <v>2024</v>
          </cell>
          <cell r="N259">
            <v>1.1307931600000001</v>
          </cell>
          <cell r="O259" t="str">
            <v>Обеспечение производственного процесса технологическими приборами и  оборудованием</v>
          </cell>
        </row>
        <row r="260">
          <cell r="D260" t="str">
            <v>M_505-ПГт-11-157</v>
          </cell>
          <cell r="E260">
            <v>1.1750597258259454</v>
          </cell>
          <cell r="F260" t="str">
            <v>коммерческое предложение</v>
          </cell>
          <cell r="G260">
            <v>1.1750597258259454</v>
          </cell>
          <cell r="H260"/>
          <cell r="I260"/>
          <cell r="J260">
            <v>0.97921643818828785</v>
          </cell>
          <cell r="K260">
            <v>0.19584328763765757</v>
          </cell>
          <cell r="L260">
            <v>0.97921643818828785</v>
          </cell>
          <cell r="M260">
            <v>2025</v>
          </cell>
          <cell r="N260">
            <v>0.97921643818828785</v>
          </cell>
          <cell r="O260" t="str">
            <v>Обеспечение производственного процесса технологическими приборами и  оборудованием</v>
          </cell>
        </row>
        <row r="261">
          <cell r="D261" t="str">
            <v>M_505-ПГт-11-158</v>
          </cell>
          <cell r="E261">
            <v>0.28767172978405198</v>
          </cell>
          <cell r="F261" t="str">
            <v>коммерческое предложение</v>
          </cell>
          <cell r="G261">
            <v>0.28767172978405198</v>
          </cell>
          <cell r="H261"/>
          <cell r="I261"/>
          <cell r="J261">
            <v>0.23972644148670999</v>
          </cell>
          <cell r="K261">
            <v>4.7945288297342001E-2</v>
          </cell>
          <cell r="L261">
            <v>0.23972644148670999</v>
          </cell>
          <cell r="M261">
            <v>2025</v>
          </cell>
          <cell r="N261">
            <v>0.23972644148670999</v>
          </cell>
          <cell r="O261" t="str">
            <v>Обеспечение производственного процесса технологическими приборами и  оборудованием</v>
          </cell>
        </row>
        <row r="262">
          <cell r="D262" t="str">
            <v>I_505-ПГт-11-40</v>
          </cell>
          <cell r="E262">
            <v>0.43454246400000002</v>
          </cell>
          <cell r="F262" t="str">
            <v>коммерческое предложение</v>
          </cell>
          <cell r="G262">
            <v>0.43454246400000002</v>
          </cell>
          <cell r="H262">
            <v>0</v>
          </cell>
          <cell r="I262">
            <v>0</v>
          </cell>
          <cell r="J262">
            <v>0.36211872000000001</v>
          </cell>
          <cell r="K262">
            <v>7.2423744000000012E-2</v>
          </cell>
          <cell r="L262">
            <v>0.36211872000000001</v>
          </cell>
          <cell r="M262">
            <v>2023</v>
          </cell>
          <cell r="N262">
            <v>0.36211872000000001</v>
          </cell>
          <cell r="O262" t="str">
            <v>Обеспечение производственного процесса технологическими приборами и  оборудованием</v>
          </cell>
        </row>
        <row r="263">
          <cell r="D263" t="str">
            <v>I_505-ПГт-11-41</v>
          </cell>
          <cell r="E263">
            <v>0.16425814799999996</v>
          </cell>
          <cell r="F263" t="str">
            <v>коммерческое предложение</v>
          </cell>
          <cell r="G263">
            <v>0.16425814799999996</v>
          </cell>
          <cell r="H263">
            <v>0</v>
          </cell>
          <cell r="I263">
            <v>0</v>
          </cell>
          <cell r="J263">
            <v>0.13688179</v>
          </cell>
          <cell r="K263">
            <v>2.7376357999999962E-2</v>
          </cell>
          <cell r="L263">
            <v>0.13688179</v>
          </cell>
          <cell r="M263">
            <v>2023</v>
          </cell>
          <cell r="N263">
            <v>0.13688179</v>
          </cell>
          <cell r="O263" t="str">
            <v>Обеспечение производственного процесса технологическими приборами и  оборудованием</v>
          </cell>
        </row>
        <row r="264">
          <cell r="D264" t="str">
            <v>I_505-ПГт-11-42</v>
          </cell>
          <cell r="E264">
            <v>0.20504854799999997</v>
          </cell>
          <cell r="F264" t="str">
            <v>коммерческое предложение</v>
          </cell>
          <cell r="G264">
            <v>0.20504854799999997</v>
          </cell>
          <cell r="H264">
            <v>0</v>
          </cell>
          <cell r="I264">
            <v>0</v>
          </cell>
          <cell r="J264">
            <v>0.17087379</v>
          </cell>
          <cell r="K264">
            <v>3.4174757999999972E-2</v>
          </cell>
          <cell r="L264">
            <v>0.17087379</v>
          </cell>
          <cell r="M264">
            <v>2023</v>
          </cell>
          <cell r="N264">
            <v>0.17087379</v>
          </cell>
          <cell r="O264" t="str">
            <v>Обеспечение производственного процесса технологическими приборами и  оборудованием</v>
          </cell>
        </row>
        <row r="265">
          <cell r="D265" t="str">
            <v>I_505-ПГт-11-43</v>
          </cell>
          <cell r="E265">
            <v>0.28427184</v>
          </cell>
          <cell r="F265" t="str">
            <v>коммерческое предложение</v>
          </cell>
          <cell r="G265">
            <v>0.28427184</v>
          </cell>
          <cell r="H265">
            <v>0</v>
          </cell>
          <cell r="I265">
            <v>0</v>
          </cell>
          <cell r="J265">
            <v>0.2368932</v>
          </cell>
          <cell r="K265">
            <v>4.737864E-2</v>
          </cell>
          <cell r="L265">
            <v>0.2368932</v>
          </cell>
          <cell r="M265">
            <v>2023</v>
          </cell>
          <cell r="N265">
            <v>0.2368932</v>
          </cell>
          <cell r="O265" t="str">
            <v>Обеспечение производственного процесса технологическими приборами и  оборудованием</v>
          </cell>
        </row>
        <row r="266">
          <cell r="D266" t="str">
            <v>M_505-ПГт-11-89</v>
          </cell>
          <cell r="E266">
            <v>7.3628750552938556</v>
          </cell>
          <cell r="F266" t="str">
            <v>коммерческое предложение</v>
          </cell>
          <cell r="G266">
            <v>7.3628750552938556</v>
          </cell>
          <cell r="H266"/>
          <cell r="I266"/>
          <cell r="J266">
            <v>6.1357292127448799</v>
          </cell>
          <cell r="K266">
            <v>1.2271458425489761</v>
          </cell>
          <cell r="L266">
            <v>6.1357292127448799</v>
          </cell>
          <cell r="M266">
            <v>2025</v>
          </cell>
          <cell r="N266">
            <v>6.1357292127448799</v>
          </cell>
          <cell r="O266" t="str">
            <v>Обеспечение производственного процесса средствами автоматизации и информатизации</v>
          </cell>
        </row>
        <row r="267">
          <cell r="D267" t="str">
            <v>M_505-ПГт-11-92</v>
          </cell>
          <cell r="E267">
            <v>0.14262084905694838</v>
          </cell>
          <cell r="F267" t="str">
            <v>коммерческое предложение</v>
          </cell>
          <cell r="G267">
            <v>0.14262084905694838</v>
          </cell>
          <cell r="H267"/>
          <cell r="I267"/>
          <cell r="J267">
            <v>0.118850707547457</v>
          </cell>
          <cell r="K267">
            <v>2.3770141509491402E-2</v>
          </cell>
          <cell r="L267">
            <v>0.118850707547457</v>
          </cell>
          <cell r="M267">
            <v>2025</v>
          </cell>
          <cell r="N267">
            <v>0.118850707547457</v>
          </cell>
          <cell r="O267" t="str">
            <v>Обеспечение производственного процесса технологическими приборами и  оборудованием</v>
          </cell>
        </row>
        <row r="268">
          <cell r="D268" t="str">
            <v>M_505-ПГт-11-117</v>
          </cell>
          <cell r="E268">
            <v>1.356350766371208</v>
          </cell>
          <cell r="F268" t="str">
            <v>коммерческое предложение</v>
          </cell>
          <cell r="G268">
            <v>1.356350766371208</v>
          </cell>
          <cell r="H268"/>
          <cell r="I268"/>
          <cell r="J268">
            <v>1.1302923053093401</v>
          </cell>
          <cell r="K268">
            <v>0.22605846106186803</v>
          </cell>
          <cell r="L268">
            <v>1.1302923053093401</v>
          </cell>
          <cell r="M268">
            <v>2025</v>
          </cell>
          <cell r="N268">
            <v>1.1302923053093401</v>
          </cell>
          <cell r="O268" t="str">
            <v>Обеспечение производственного процесса средствами автоматизации и информатизации</v>
          </cell>
        </row>
        <row r="269">
          <cell r="D269" t="str">
            <v>M_505-ПГт-11-119</v>
          </cell>
          <cell r="E269">
            <v>3.65202816</v>
          </cell>
          <cell r="F269" t="str">
            <v>коммерческое предложение</v>
          </cell>
          <cell r="G269">
            <v>3.65202816</v>
          </cell>
          <cell r="H269"/>
          <cell r="I269"/>
          <cell r="J269">
            <v>3.0433568000000002</v>
          </cell>
          <cell r="K269">
            <v>0.60867136000000011</v>
          </cell>
          <cell r="L269">
            <v>3.0433568000000002</v>
          </cell>
          <cell r="M269">
            <v>2023</v>
          </cell>
          <cell r="N269">
            <v>3.0433568000000002</v>
          </cell>
          <cell r="O269" t="str">
            <v>Обеспечение производственного процесса средствами автоматизации и информатизации</v>
          </cell>
        </row>
        <row r="270">
          <cell r="D270" t="str">
            <v>M_505-ПГт-11-90</v>
          </cell>
          <cell r="E270">
            <v>0.34229003773667638</v>
          </cell>
          <cell r="F270" t="str">
            <v>коммерческое предложение</v>
          </cell>
          <cell r="G270">
            <v>0.34229003773667638</v>
          </cell>
          <cell r="H270"/>
          <cell r="I270"/>
          <cell r="J270">
            <v>0.28524169811389699</v>
          </cell>
          <cell r="K270">
            <v>5.7048339622779401E-2</v>
          </cell>
          <cell r="L270">
            <v>0.28524169811389699</v>
          </cell>
          <cell r="M270">
            <v>2025</v>
          </cell>
          <cell r="N270">
            <v>0.28524169811389699</v>
          </cell>
          <cell r="O270" t="str">
            <v>Обеспечение производственного процесса средствами автоматизации и информатизации</v>
          </cell>
        </row>
        <row r="271">
          <cell r="D271" t="str">
            <v>M_505-ПГт-11-120</v>
          </cell>
          <cell r="E271">
            <v>0.99142986514329356</v>
          </cell>
          <cell r="F271" t="str">
            <v>коммерческое предложение</v>
          </cell>
          <cell r="G271">
            <v>0.99142986514329356</v>
          </cell>
          <cell r="H271"/>
          <cell r="I271"/>
          <cell r="J271">
            <v>0.82619155428607804</v>
          </cell>
          <cell r="K271">
            <v>0.16523831085721563</v>
          </cell>
          <cell r="L271">
            <v>0.82619155428607804</v>
          </cell>
          <cell r="M271">
            <v>2025</v>
          </cell>
          <cell r="N271">
            <v>0.82619155428607804</v>
          </cell>
          <cell r="O271" t="str">
            <v>Обеспечение производственного процесса технологическими приборами и  оборудованием</v>
          </cell>
        </row>
        <row r="272">
          <cell r="D272" t="str">
            <v>L_505-ПГт-11-122</v>
          </cell>
          <cell r="E272">
            <v>1.50407767</v>
          </cell>
          <cell r="F272" t="str">
            <v>коммерческое предложение</v>
          </cell>
          <cell r="G272">
            <v>1.50407767</v>
          </cell>
          <cell r="H272">
            <v>0</v>
          </cell>
          <cell r="I272">
            <v>0</v>
          </cell>
          <cell r="J272">
            <v>1.2533980583333335</v>
          </cell>
          <cell r="K272">
            <v>0.25067961166666652</v>
          </cell>
          <cell r="L272">
            <v>1.2533980600000001</v>
          </cell>
          <cell r="M272">
            <v>2021</v>
          </cell>
          <cell r="N272">
            <v>1.2533980600000001</v>
          </cell>
          <cell r="O272" t="str">
            <v>Обеспечение производственного процесса автотранспортом</v>
          </cell>
        </row>
        <row r="273">
          <cell r="D273" t="str">
            <v>I_505-ЛуТЭК-30-65</v>
          </cell>
          <cell r="E273">
            <v>0</v>
          </cell>
          <cell r="F273" t="str">
            <v>коммерческое предложение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 t="str">
            <v>нд</v>
          </cell>
          <cell r="N273">
            <v>0</v>
          </cell>
          <cell r="O273" t="str">
            <v>Проект исключен из ИПР. Задачей проекта было обеспечение производственного процесса специализированной техникой</v>
          </cell>
        </row>
        <row r="274">
          <cell r="D274" t="str">
            <v>J_505-ЛуТЭК-30-123</v>
          </cell>
          <cell r="E274">
            <v>0</v>
          </cell>
          <cell r="F274" t="str">
            <v>коммерческое предложение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 t="str">
            <v>нд</v>
          </cell>
          <cell r="N274">
            <v>0</v>
          </cell>
          <cell r="O274" t="str">
            <v>Проект исключен из ИПР. Задачей проекта было обеспечение производственного процесса специализированной техникой</v>
          </cell>
        </row>
        <row r="275">
          <cell r="D275" t="str">
            <v>M_505-ПГг-39-150</v>
          </cell>
          <cell r="E275">
            <v>55.946541371999999</v>
          </cell>
          <cell r="F275" t="str">
            <v>коммерческое предложение</v>
          </cell>
          <cell r="G275">
            <v>55.946541371999999</v>
          </cell>
          <cell r="H275"/>
          <cell r="I275"/>
          <cell r="J275">
            <v>46.622117809999999</v>
          </cell>
          <cell r="K275">
            <v>9.3244235619999998</v>
          </cell>
          <cell r="L275">
            <v>46.622117809999999</v>
          </cell>
          <cell r="M275">
            <v>2026</v>
          </cell>
          <cell r="N275">
            <v>46.622117809999999</v>
          </cell>
          <cell r="O275" t="str">
            <v xml:space="preserve">Обеспечение производственного процесса технологическими приборами и  оборудованием
</v>
          </cell>
        </row>
        <row r="276">
          <cell r="D276" t="str">
            <v>M_505-ПГг-39-183</v>
          </cell>
          <cell r="E276">
            <v>3.985061988</v>
          </cell>
          <cell r="F276" t="str">
            <v>коммерческое предложение</v>
          </cell>
          <cell r="G276">
            <v>3.985061988</v>
          </cell>
          <cell r="H276"/>
          <cell r="I276"/>
          <cell r="J276">
            <v>3.3208849900000001</v>
          </cell>
          <cell r="K276">
            <v>0.66417699800000007</v>
          </cell>
          <cell r="L276">
            <v>3.3208849900000001</v>
          </cell>
          <cell r="M276">
            <v>2027</v>
          </cell>
          <cell r="N276">
            <v>3.3208849900000001</v>
          </cell>
          <cell r="O276" t="str">
            <v>Обеспечение производственного процесса средствами автоматизации и информатизации</v>
          </cell>
        </row>
        <row r="277">
          <cell r="D277" t="str">
            <v>M_505-ПГг-39-184</v>
          </cell>
          <cell r="E277">
            <v>0.42672964800000002</v>
          </cell>
          <cell r="F277" t="str">
            <v>коммерческое предложение</v>
          </cell>
          <cell r="G277">
            <v>0.42672964800000002</v>
          </cell>
          <cell r="H277"/>
          <cell r="I277"/>
          <cell r="J277">
            <v>0.35560804000000001</v>
          </cell>
          <cell r="K277">
            <v>7.1121608000000003E-2</v>
          </cell>
          <cell r="L277">
            <v>0.35560804000000001</v>
          </cell>
          <cell r="M277">
            <v>2022</v>
          </cell>
          <cell r="N277">
            <v>0.35560804000000001</v>
          </cell>
          <cell r="O277" t="str">
            <v>Обеспечение производственного процесса технологическими приборами и  оборудованием</v>
          </cell>
        </row>
        <row r="278">
          <cell r="D278" t="str">
            <v>M_505-ПГг-39-185</v>
          </cell>
          <cell r="E278">
            <v>2.2817710559999997</v>
          </cell>
          <cell r="F278" t="str">
            <v>коммерческое предложение</v>
          </cell>
          <cell r="G278">
            <v>2.2817710559999997</v>
          </cell>
          <cell r="H278"/>
          <cell r="I278"/>
          <cell r="J278">
            <v>1.9014758799999998</v>
          </cell>
          <cell r="K278">
            <v>0.38029517599999996</v>
          </cell>
          <cell r="L278">
            <v>1.9014758799999998</v>
          </cell>
          <cell r="M278">
            <v>2022</v>
          </cell>
          <cell r="N278">
            <v>1.9014758799999998</v>
          </cell>
          <cell r="O278" t="str">
            <v>Обеспечение производственного процесса технологическими приборами и  оборудованием</v>
          </cell>
        </row>
        <row r="279">
          <cell r="D279" t="str">
            <v>M_505-ПГг-39-186</v>
          </cell>
          <cell r="E279">
            <v>0.31284766800000002</v>
          </cell>
          <cell r="F279" t="str">
            <v>коммерческое предложение</v>
          </cell>
          <cell r="G279">
            <v>0.31284766800000002</v>
          </cell>
          <cell r="H279"/>
          <cell r="I279"/>
          <cell r="J279">
            <v>0.26070639000000001</v>
          </cell>
          <cell r="K279">
            <v>5.2141278000000006E-2</v>
          </cell>
          <cell r="L279">
            <v>0.26070639000000001</v>
          </cell>
          <cell r="M279">
            <v>2023</v>
          </cell>
          <cell r="N279">
            <v>0.26070639000000001</v>
          </cell>
          <cell r="O279" t="str">
            <v>Обеспечение производственного процесса технологическими приборами и  оборудованием</v>
          </cell>
        </row>
        <row r="280">
          <cell r="D280" t="str">
            <v>M_505-ПГг-39-187</v>
          </cell>
          <cell r="E280">
            <v>0.16800000000000001</v>
          </cell>
          <cell r="F280" t="str">
            <v>коммерческое предложение</v>
          </cell>
          <cell r="G280">
            <v>0.16800000000000001</v>
          </cell>
          <cell r="H280"/>
          <cell r="I280"/>
          <cell r="J280">
            <v>0.14000000000000001</v>
          </cell>
          <cell r="K280">
            <v>2.8000000000000004E-2</v>
          </cell>
          <cell r="L280">
            <v>0.14000000000000001</v>
          </cell>
          <cell r="M280">
            <v>2022</v>
          </cell>
          <cell r="N280">
            <v>0.14000000000000001</v>
          </cell>
          <cell r="O280" t="str">
            <v>Обеспечение производственного процесса технологическими приборами и  оборудованием</v>
          </cell>
        </row>
        <row r="281">
          <cell r="D281" t="str">
            <v>M_505-ПГг-39-188</v>
          </cell>
          <cell r="E281">
            <v>1.296</v>
          </cell>
          <cell r="F281" t="str">
            <v>коммерческое предложение</v>
          </cell>
          <cell r="G281">
            <v>1.296</v>
          </cell>
          <cell r="H281"/>
          <cell r="I281"/>
          <cell r="J281">
            <v>1.08</v>
          </cell>
          <cell r="K281">
            <v>0.21600000000000003</v>
          </cell>
          <cell r="L281">
            <v>1.08</v>
          </cell>
          <cell r="M281">
            <v>2022</v>
          </cell>
          <cell r="N281">
            <v>1.08</v>
          </cell>
          <cell r="O281" t="str">
            <v>Обеспечение производственного процесса технологическими приборами и  оборудованием</v>
          </cell>
        </row>
        <row r="282">
          <cell r="D282" t="str">
            <v>M_505-ПГг-39-189</v>
          </cell>
          <cell r="E282">
            <v>1.56</v>
          </cell>
          <cell r="F282" t="str">
            <v>коммерческое предложение</v>
          </cell>
          <cell r="G282">
            <v>1.56</v>
          </cell>
          <cell r="H282"/>
          <cell r="I282"/>
          <cell r="J282">
            <v>1.3</v>
          </cell>
          <cell r="K282">
            <v>0.26</v>
          </cell>
          <cell r="L282">
            <v>1.3</v>
          </cell>
          <cell r="M282">
            <v>2022</v>
          </cell>
          <cell r="N282">
            <v>1.3</v>
          </cell>
          <cell r="O282" t="str">
            <v>Обеспечение производственного процесса технологическими приборами и  оборудованием</v>
          </cell>
        </row>
        <row r="283">
          <cell r="D283" t="str">
            <v>M_505-ПГг-39-190</v>
          </cell>
          <cell r="E283">
            <v>2.3759999999999999</v>
          </cell>
          <cell r="F283" t="str">
            <v>коммерческое предложение</v>
          </cell>
          <cell r="G283">
            <v>2.3759999999999999</v>
          </cell>
          <cell r="H283"/>
          <cell r="I283"/>
          <cell r="J283">
            <v>1.98</v>
          </cell>
          <cell r="K283">
            <v>0.39600000000000002</v>
          </cell>
          <cell r="L283">
            <v>1.98</v>
          </cell>
          <cell r="M283">
            <v>2022</v>
          </cell>
          <cell r="N283">
            <v>1.98</v>
          </cell>
          <cell r="O283" t="str">
            <v>Обеспечение производственного процесса технологическими приборами и  оборудованием</v>
          </cell>
        </row>
        <row r="284">
          <cell r="D284" t="str">
            <v>M_505-ПГг-39-191</v>
          </cell>
          <cell r="E284">
            <v>2.0760000000000001</v>
          </cell>
          <cell r="F284" t="str">
            <v>коммерческое предложение</v>
          </cell>
          <cell r="G284">
            <v>2.0760000000000001</v>
          </cell>
          <cell r="H284"/>
          <cell r="I284"/>
          <cell r="J284">
            <v>1.7300000000000002</v>
          </cell>
          <cell r="K284">
            <v>0.34600000000000009</v>
          </cell>
          <cell r="L284">
            <v>1.7300000000000002</v>
          </cell>
          <cell r="M284">
            <v>2022</v>
          </cell>
          <cell r="N284">
            <v>1.7300000000000002</v>
          </cell>
          <cell r="O284" t="str">
            <v>Обеспечение производственного процесса технологическими приборами и  оборудованием</v>
          </cell>
        </row>
        <row r="285">
          <cell r="D285" t="str">
            <v>M_505-ПГг-39-192</v>
          </cell>
          <cell r="E285">
            <v>0.42</v>
          </cell>
          <cell r="F285" t="str">
            <v>коммерческое предложение</v>
          </cell>
          <cell r="G285">
            <v>0.42</v>
          </cell>
          <cell r="H285"/>
          <cell r="I285"/>
          <cell r="J285">
            <v>0.35</v>
          </cell>
          <cell r="K285">
            <v>6.9999999999999993E-2</v>
          </cell>
          <cell r="L285">
            <v>0.35</v>
          </cell>
          <cell r="M285">
            <v>2022</v>
          </cell>
          <cell r="N285">
            <v>0.35</v>
          </cell>
          <cell r="O285" t="str">
            <v>Обеспечение производственного процесса технологическими приборами и  оборудованием</v>
          </cell>
        </row>
        <row r="286">
          <cell r="D286" t="str">
            <v>M_505-ПГг-39-193</v>
          </cell>
          <cell r="E286">
            <v>0.33600000000000002</v>
          </cell>
          <cell r="F286" t="str">
            <v>коммерческое предложение</v>
          </cell>
          <cell r="G286">
            <v>0.33600000000000002</v>
          </cell>
          <cell r="H286"/>
          <cell r="I286"/>
          <cell r="J286">
            <v>0.28000000000000003</v>
          </cell>
          <cell r="K286">
            <v>5.6000000000000008E-2</v>
          </cell>
          <cell r="L286">
            <v>0.28000000000000003</v>
          </cell>
          <cell r="M286">
            <v>2022</v>
          </cell>
          <cell r="N286">
            <v>0.28000000000000003</v>
          </cell>
          <cell r="O286" t="str">
            <v>Обеспечение производственного процесса технологическими приборами и  оборудованием</v>
          </cell>
        </row>
        <row r="287">
          <cell r="D287" t="str">
            <v>M_505-ПГг-39-194</v>
          </cell>
          <cell r="E287">
            <v>1.32</v>
          </cell>
          <cell r="F287" t="str">
            <v>коммерческое предложение</v>
          </cell>
          <cell r="G287">
            <v>1.32</v>
          </cell>
          <cell r="H287"/>
          <cell r="I287"/>
          <cell r="J287">
            <v>1.1000000000000001</v>
          </cell>
          <cell r="K287">
            <v>0.22000000000000003</v>
          </cell>
          <cell r="L287">
            <v>1.1000000000000001</v>
          </cell>
          <cell r="M287">
            <v>2022</v>
          </cell>
          <cell r="N287">
            <v>1.1000000000000001</v>
          </cell>
          <cell r="O287" t="str">
            <v>Обеспечение производственного процесса технологическими приборами и  оборудованием</v>
          </cell>
        </row>
        <row r="288">
          <cell r="D288" t="str">
            <v>M_505-ПГг-39-195</v>
          </cell>
          <cell r="E288">
            <v>0.156</v>
          </cell>
          <cell r="F288" t="str">
            <v>коммерческое предложение</v>
          </cell>
          <cell r="G288">
            <v>0.156</v>
          </cell>
          <cell r="H288"/>
          <cell r="I288"/>
          <cell r="J288">
            <v>0.13</v>
          </cell>
          <cell r="K288">
            <v>2.6000000000000002E-2</v>
          </cell>
          <cell r="L288">
            <v>0.13</v>
          </cell>
          <cell r="M288">
            <v>2022</v>
          </cell>
          <cell r="N288">
            <v>0.13</v>
          </cell>
          <cell r="O288" t="str">
            <v>Обеспечение производственного процесса технологическими приборами и  оборудованием</v>
          </cell>
        </row>
        <row r="289">
          <cell r="D289" t="str">
            <v>M_505-ПГг-39-196</v>
          </cell>
          <cell r="E289">
            <v>4.1174991663481553</v>
          </cell>
          <cell r="F289" t="str">
            <v>коммерческое предложение</v>
          </cell>
          <cell r="G289">
            <v>4.1174991663481553</v>
          </cell>
          <cell r="H289"/>
          <cell r="I289"/>
          <cell r="J289">
            <v>3.4312493052901294</v>
          </cell>
          <cell r="K289">
            <v>0.68624986105802588</v>
          </cell>
          <cell r="L289">
            <v>3.4312493052901294</v>
          </cell>
          <cell r="M289">
            <v>2027</v>
          </cell>
          <cell r="N289">
            <v>3.4312493052901294</v>
          </cell>
          <cell r="O289" t="str">
            <v>Обеспечение производственного процесса средствами автоматизации и информатизации</v>
          </cell>
        </row>
        <row r="290">
          <cell r="D290" t="str">
            <v>M_505-ПГг-39-197</v>
          </cell>
          <cell r="E290">
            <v>124.11730332363359</v>
          </cell>
          <cell r="F290" t="str">
            <v>коммерческое предложение</v>
          </cell>
          <cell r="G290">
            <v>124.11730332363359</v>
          </cell>
          <cell r="H290"/>
          <cell r="I290"/>
          <cell r="J290">
            <v>103.43108610302799</v>
          </cell>
          <cell r="K290">
            <v>20.686217220605599</v>
          </cell>
          <cell r="L290">
            <v>103.43108610302799</v>
          </cell>
          <cell r="M290">
            <v>2027</v>
          </cell>
          <cell r="N290">
            <v>103.43108610302799</v>
          </cell>
          <cell r="O290" t="str">
            <v>Обеспечение производственного процесса транспортом и транспортными стредствами</v>
          </cell>
        </row>
        <row r="291">
          <cell r="D291" t="str">
            <v>M_505-ПГг-39-198</v>
          </cell>
          <cell r="E291">
            <v>5.5959619545861718</v>
          </cell>
          <cell r="F291" t="str">
            <v>коммерческое предложение</v>
          </cell>
          <cell r="G291">
            <v>5.5959619545861718</v>
          </cell>
          <cell r="H291"/>
          <cell r="I291"/>
          <cell r="J291">
            <v>4.6633016288218103</v>
          </cell>
          <cell r="K291">
            <v>0.93266032576436209</v>
          </cell>
          <cell r="L291">
            <v>4.6633016288218103</v>
          </cell>
          <cell r="M291">
            <v>2027</v>
          </cell>
          <cell r="N291">
            <v>4.6633016288218103</v>
          </cell>
          <cell r="O291" t="str">
            <v>Обеспечение производственного процесса технологическими приборами и  оборудованием</v>
          </cell>
        </row>
        <row r="292">
          <cell r="D292" t="str">
            <v>M_505-ПГг-39-199</v>
          </cell>
          <cell r="E292">
            <v>107.09544</v>
          </cell>
          <cell r="F292" t="str">
            <v>коммерческое предложение</v>
          </cell>
          <cell r="G292">
            <v>107.09544</v>
          </cell>
          <cell r="H292"/>
          <cell r="I292"/>
          <cell r="J292">
            <v>89.246200000000002</v>
          </cell>
          <cell r="K292">
            <v>17.849240000000002</v>
          </cell>
          <cell r="L292">
            <v>89.246200000000002</v>
          </cell>
          <cell r="M292">
            <v>2024</v>
          </cell>
          <cell r="N292">
            <v>89.246200000000002</v>
          </cell>
          <cell r="O292" t="str">
            <v>Обеспечение производственного процесса транспортом и транспортными стредствами</v>
          </cell>
        </row>
        <row r="293">
          <cell r="D293" t="str">
            <v>M_505-ПГг-39-200</v>
          </cell>
          <cell r="E293">
            <v>0.23311480800000001</v>
          </cell>
          <cell r="F293" t="str">
            <v>коммерческое предложение</v>
          </cell>
          <cell r="G293">
            <v>0.23311480800000001</v>
          </cell>
          <cell r="H293"/>
          <cell r="I293"/>
          <cell r="J293">
            <v>0.19426234000000001</v>
          </cell>
          <cell r="K293">
            <v>3.8852468000000001E-2</v>
          </cell>
          <cell r="L293">
            <v>0.19426234000000001</v>
          </cell>
          <cell r="M293">
            <v>2023</v>
          </cell>
          <cell r="N293">
            <v>0.19426234000000001</v>
          </cell>
          <cell r="O293" t="str">
            <v>Обеспечение производственного процесса технологическими приборами и  оборудованием</v>
          </cell>
        </row>
        <row r="294">
          <cell r="D294" t="str">
            <v>M_505-ПГг-39-201</v>
          </cell>
          <cell r="E294">
            <v>7.4283215999999994</v>
          </cell>
          <cell r="F294" t="str">
            <v>коммерческое предложение</v>
          </cell>
          <cell r="G294">
            <v>7.4283215999999994</v>
          </cell>
          <cell r="H294"/>
          <cell r="I294"/>
          <cell r="J294">
            <v>6.1902679999999997</v>
          </cell>
          <cell r="K294">
            <v>1.2380536</v>
          </cell>
          <cell r="L294">
            <v>6.1902679999999997</v>
          </cell>
          <cell r="M294">
            <v>2027</v>
          </cell>
          <cell r="N294">
            <v>6.1902679999999997</v>
          </cell>
          <cell r="O294" t="str">
            <v>Обеспечение производственного процесса технологическими приборами и  оборудованием</v>
          </cell>
        </row>
        <row r="295">
          <cell r="D295" t="str">
            <v>M_505-ПГг-39-202</v>
          </cell>
          <cell r="E295">
            <v>1.9162428</v>
          </cell>
          <cell r="F295" t="str">
            <v>коммерческое предложение</v>
          </cell>
          <cell r="G295">
            <v>1.9162428</v>
          </cell>
          <cell r="H295"/>
          <cell r="I295"/>
          <cell r="J295">
            <v>1.5968690000000001</v>
          </cell>
          <cell r="K295">
            <v>0.31937380000000004</v>
          </cell>
          <cell r="L295">
            <v>1.5968690000000001</v>
          </cell>
          <cell r="M295">
            <v>2027</v>
          </cell>
          <cell r="N295">
            <v>1.5968690000000001</v>
          </cell>
          <cell r="O295" t="str">
            <v>Обеспечение производственного процесса технологическими приборами и  оборудованием</v>
          </cell>
        </row>
        <row r="296">
          <cell r="D296" t="str">
            <v>M_505-ПГг-39-203</v>
          </cell>
          <cell r="E296">
            <v>1.8354707639999999</v>
          </cell>
          <cell r="F296" t="str">
            <v>коммерческое предложение</v>
          </cell>
          <cell r="G296">
            <v>1.8354707639999999</v>
          </cell>
          <cell r="H296"/>
          <cell r="I296"/>
          <cell r="J296">
            <v>1.5295589699999999</v>
          </cell>
          <cell r="K296">
            <v>0.30591179400000001</v>
          </cell>
          <cell r="L296">
            <v>1.5295589699999999</v>
          </cell>
          <cell r="M296" t="str">
            <v>2024-2025</v>
          </cell>
          <cell r="N296">
            <v>1.5295589699999999</v>
          </cell>
          <cell r="O296" t="str">
            <v>Обеспечение производственного процесса технологическими приборами и  оборудованием</v>
          </cell>
        </row>
        <row r="297">
          <cell r="D297" t="str">
            <v>M_505-ПГт-11-159</v>
          </cell>
          <cell r="E297">
            <v>3.32443138464</v>
          </cell>
          <cell r="F297" t="str">
            <v>коммерческое предложение</v>
          </cell>
          <cell r="G297">
            <v>3.32443138464</v>
          </cell>
          <cell r="H297"/>
          <cell r="I297"/>
          <cell r="J297">
            <v>2.7703594871999999</v>
          </cell>
          <cell r="K297">
            <v>0.55407189743999996</v>
          </cell>
          <cell r="L297">
            <v>2.7703594871999999</v>
          </cell>
          <cell r="M297">
            <v>2024</v>
          </cell>
          <cell r="N297">
            <v>2.7703594871999999</v>
          </cell>
          <cell r="O297" t="str">
            <v>Обеспечение производственного процесса средствами автоматизации и информатизации</v>
          </cell>
        </row>
        <row r="298">
          <cell r="D298" t="str">
            <v>M_505-ПГт-11-160</v>
          </cell>
          <cell r="E298">
            <v>6.8294662151471037</v>
          </cell>
          <cell r="F298" t="str">
            <v>коммерческое предложение</v>
          </cell>
          <cell r="G298">
            <v>6.8294662151471037</v>
          </cell>
          <cell r="H298"/>
          <cell r="I298"/>
          <cell r="J298">
            <v>5.6912218459559201</v>
          </cell>
          <cell r="K298">
            <v>1.1382443691911841</v>
          </cell>
          <cell r="L298">
            <v>5.6912218459559201</v>
          </cell>
          <cell r="M298">
            <v>2026</v>
          </cell>
          <cell r="N298">
            <v>5.6912218459559201</v>
          </cell>
          <cell r="O298" t="str">
            <v>Обеспечение производственного процесса средствами автоматизации и информатизации</v>
          </cell>
        </row>
        <row r="299">
          <cell r="D299" t="str">
            <v>M_505-ПГт-11-161</v>
          </cell>
          <cell r="E299">
            <v>1.904066619746652</v>
          </cell>
          <cell r="F299" t="str">
            <v>коммерческое предложение</v>
          </cell>
          <cell r="G299">
            <v>1.904066619746652</v>
          </cell>
          <cell r="H299"/>
          <cell r="I299"/>
          <cell r="J299">
            <v>1.58672218312221</v>
          </cell>
          <cell r="K299">
            <v>0.31734443662444201</v>
          </cell>
          <cell r="L299">
            <v>1.58672218312221</v>
          </cell>
          <cell r="M299">
            <v>2027</v>
          </cell>
          <cell r="N299">
            <v>1.58672218312221</v>
          </cell>
          <cell r="O299" t="str">
            <v>Обеспечение производственного процесса технологическими приборами и  оборудованием</v>
          </cell>
        </row>
        <row r="300">
          <cell r="D300" t="str">
            <v>M_505-ПГт-11-162</v>
          </cell>
          <cell r="E300">
            <v>6.0165259367785202</v>
          </cell>
          <cell r="F300" t="str">
            <v>коммерческое предложение</v>
          </cell>
          <cell r="G300">
            <v>6.0165259367785202</v>
          </cell>
          <cell r="H300"/>
          <cell r="I300"/>
          <cell r="J300">
            <v>5.0137716139821</v>
          </cell>
          <cell r="K300">
            <v>1.00275432279642</v>
          </cell>
          <cell r="L300">
            <v>5.0137716139821</v>
          </cell>
          <cell r="M300">
            <v>2027</v>
          </cell>
          <cell r="N300">
            <v>5.0137716139821</v>
          </cell>
          <cell r="O300" t="str">
            <v>Обеспечение производственного процесса средствами автоматизации и информатизации</v>
          </cell>
        </row>
        <row r="301">
          <cell r="D301" t="str">
            <v>M_505-ПГт-11-163</v>
          </cell>
          <cell r="E301">
            <v>0.79911851795</v>
          </cell>
          <cell r="F301" t="str">
            <v>коммерческое предложение</v>
          </cell>
          <cell r="G301">
            <v>0.79911851795</v>
          </cell>
          <cell r="H301"/>
          <cell r="I301"/>
          <cell r="J301">
            <v>0.66593209829166666</v>
          </cell>
          <cell r="K301">
            <v>0.13318641965833333</v>
          </cell>
          <cell r="L301">
            <v>0.66593209829166666</v>
          </cell>
          <cell r="M301">
            <v>2023</v>
          </cell>
          <cell r="N301">
            <v>0.66593209829166666</v>
          </cell>
          <cell r="O301" t="str">
            <v>Обеспечение производственного процесса технологическими приборами и  оборудованием</v>
          </cell>
        </row>
        <row r="302">
          <cell r="D302" t="str">
            <v>M_505-ПГт-11-164</v>
          </cell>
          <cell r="E302">
            <v>1.1918779103806201</v>
          </cell>
          <cell r="F302" t="str">
            <v>коммерческое предложение</v>
          </cell>
          <cell r="G302">
            <v>1.1918779103806201</v>
          </cell>
          <cell r="H302"/>
          <cell r="I302"/>
          <cell r="J302">
            <v>0.99323159198385014</v>
          </cell>
          <cell r="K302">
            <v>0.19864631839677005</v>
          </cell>
          <cell r="L302">
            <v>0.99323159198385014</v>
          </cell>
          <cell r="M302">
            <v>2024</v>
          </cell>
          <cell r="N302">
            <v>0.99323159198385014</v>
          </cell>
          <cell r="O302" t="str">
            <v>Модернизация эл.снабжения собственных нужд СП ПГРЭС</v>
          </cell>
        </row>
        <row r="303">
          <cell r="D303" t="str">
            <v>M_505-ПГт-11-165</v>
          </cell>
          <cell r="E303">
            <v>0.35460787299578039</v>
          </cell>
          <cell r="F303" t="str">
            <v>коммерческое предложение</v>
          </cell>
          <cell r="G303">
            <v>0.35460787299578039</v>
          </cell>
          <cell r="H303"/>
          <cell r="I303"/>
          <cell r="J303">
            <v>0.29550656082981702</v>
          </cell>
          <cell r="K303">
            <v>5.9101312165963406E-2</v>
          </cell>
          <cell r="L303">
            <v>0.29550656082981702</v>
          </cell>
          <cell r="M303">
            <v>2026</v>
          </cell>
          <cell r="N303">
            <v>0.29550656082981702</v>
          </cell>
          <cell r="O303" t="str">
            <v>Обеспечение производственного процесса технологическими приборами и  оборудованием</v>
          </cell>
        </row>
        <row r="304">
          <cell r="D304" t="str">
            <v>M_505-ПГт-11-166</v>
          </cell>
          <cell r="E304">
            <v>0.75011257176669366</v>
          </cell>
          <cell r="F304" t="str">
            <v>коммерческое предложение</v>
          </cell>
          <cell r="G304">
            <v>0.75011257176669366</v>
          </cell>
          <cell r="H304"/>
          <cell r="I304"/>
          <cell r="J304">
            <v>0.62509380980557805</v>
          </cell>
          <cell r="K304">
            <v>0.12501876196111561</v>
          </cell>
          <cell r="L304">
            <v>0.62509380980557805</v>
          </cell>
          <cell r="M304">
            <v>2026</v>
          </cell>
          <cell r="N304">
            <v>0.62509380980557805</v>
          </cell>
          <cell r="O304" t="str">
            <v>Обеспечение производственного процесса технологическими приборами и  оборудованием</v>
          </cell>
        </row>
        <row r="305">
          <cell r="D305" t="str">
            <v>M_505-ПГт-11-167</v>
          </cell>
          <cell r="E305">
            <v>0.72996458789999996</v>
          </cell>
          <cell r="F305" t="str">
            <v>коммерческое предложение</v>
          </cell>
          <cell r="G305">
            <v>0.72996458789999996</v>
          </cell>
          <cell r="H305"/>
          <cell r="I305"/>
          <cell r="J305">
            <v>0.60830382324999999</v>
          </cell>
          <cell r="K305">
            <v>0.12166076465</v>
          </cell>
          <cell r="L305">
            <v>0.60830382324999999</v>
          </cell>
          <cell r="M305">
            <v>2023</v>
          </cell>
          <cell r="N305">
            <v>0.60830382324999999</v>
          </cell>
          <cell r="O305" t="str">
            <v>Обеспечение производственного процесса технологическими приборами и  оборудованием</v>
          </cell>
        </row>
        <row r="306">
          <cell r="D306" t="str">
            <v>M_505-ПГт-11-168</v>
          </cell>
          <cell r="E306">
            <v>0.5569116645398724</v>
          </cell>
          <cell r="F306" t="str">
            <v>коммерческое предложение</v>
          </cell>
          <cell r="G306">
            <v>0.5569116645398724</v>
          </cell>
          <cell r="H306"/>
          <cell r="I306"/>
          <cell r="J306">
            <v>0.46409305378322702</v>
          </cell>
          <cell r="K306">
            <v>9.2818610756645409E-2</v>
          </cell>
          <cell r="L306">
            <v>0.46409305378322702</v>
          </cell>
          <cell r="M306">
            <v>2027</v>
          </cell>
          <cell r="N306">
            <v>0.46409305378322702</v>
          </cell>
          <cell r="O306" t="str">
            <v>Обеспечение производственного процесса технологическими приборами и  оборудованием</v>
          </cell>
        </row>
        <row r="307">
          <cell r="D307" t="str">
            <v>I_505-ЛуТЭК-30-67</v>
          </cell>
          <cell r="E307">
            <v>0</v>
          </cell>
          <cell r="F307" t="str">
            <v>коммерческое предложение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 t="str">
            <v>нд</v>
          </cell>
          <cell r="N307">
            <v>0</v>
          </cell>
          <cell r="O307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08">
          <cell r="D308" t="str">
            <v>I_505-ЛуТЭК-30-69</v>
          </cell>
          <cell r="E308">
            <v>0</v>
          </cell>
          <cell r="F308" t="str">
            <v>коммерческое предложение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 t="str">
            <v>нд</v>
          </cell>
          <cell r="N308">
            <v>0</v>
          </cell>
          <cell r="O308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09">
          <cell r="D309" t="str">
            <v>I_505-ЛуТЭК-30-77</v>
          </cell>
          <cell r="E309">
            <v>0</v>
          </cell>
          <cell r="F309" t="str">
            <v>коммерческое предложение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 t="str">
            <v>нд</v>
          </cell>
          <cell r="N309">
            <v>0</v>
          </cell>
          <cell r="O309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0">
          <cell r="D310" t="str">
            <v>I_505-ЛуТЭК-30-78</v>
          </cell>
          <cell r="E310">
            <v>0</v>
          </cell>
          <cell r="F310" t="str">
            <v>коммерческое предложение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 t="str">
            <v>нд</v>
          </cell>
          <cell r="N310">
            <v>0</v>
          </cell>
          <cell r="O310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1">
          <cell r="D311" t="str">
            <v>I_505-ЛуТЭК-30-79</v>
          </cell>
          <cell r="E311">
            <v>0</v>
          </cell>
          <cell r="F311" t="str">
            <v>коммерческое предложение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 t="str">
            <v>нд</v>
          </cell>
          <cell r="N311">
            <v>0</v>
          </cell>
          <cell r="O311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2">
          <cell r="D312" t="str">
            <v>I_505-ЛуТЭК-30-80</v>
          </cell>
          <cell r="E312">
            <v>0</v>
          </cell>
          <cell r="F312" t="str">
            <v>коммерческое предложение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 t="str">
            <v>нд</v>
          </cell>
          <cell r="N312">
            <v>0</v>
          </cell>
          <cell r="O312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3">
          <cell r="D313" t="str">
            <v>I_505-ЛуТЭК-30-90</v>
          </cell>
          <cell r="E313">
            <v>0</v>
          </cell>
          <cell r="F313" t="str">
            <v>коммерческое предложение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 t="str">
            <v>нд</v>
          </cell>
          <cell r="N313">
            <v>0</v>
          </cell>
          <cell r="O313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4">
          <cell r="D314" t="str">
            <v>I_505-ЛуТЭК-30-95</v>
          </cell>
          <cell r="E314">
            <v>0</v>
          </cell>
          <cell r="F314" t="str">
            <v>коммерческое предложение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 t="str">
            <v>нд</v>
          </cell>
          <cell r="N314">
            <v>0</v>
          </cell>
          <cell r="O314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5">
          <cell r="D315" t="str">
            <v>I_505-ЛуТЭК-30-108</v>
          </cell>
          <cell r="E315">
            <v>0</v>
          </cell>
          <cell r="F315" t="str">
            <v>коммерческое предложение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 t="str">
            <v>нд</v>
          </cell>
          <cell r="N315">
            <v>0</v>
          </cell>
          <cell r="O315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6">
          <cell r="D316" t="str">
            <v>I_505-ЛуТЭК-30-112</v>
          </cell>
          <cell r="E316">
            <v>0</v>
          </cell>
          <cell r="F316" t="str">
            <v>коммерческое предложение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 t="str">
            <v>нд</v>
          </cell>
          <cell r="N316">
            <v>0</v>
          </cell>
          <cell r="O316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7">
          <cell r="D317" t="str">
            <v>I_505-ЛуТЭК-30-113</v>
          </cell>
          <cell r="E317">
            <v>0</v>
          </cell>
          <cell r="F317" t="str">
            <v>коммерческое предложение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 t="str">
            <v>нд</v>
          </cell>
          <cell r="N317">
            <v>0</v>
          </cell>
          <cell r="O317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8">
          <cell r="D318" t="str">
            <v>I_505-ЛуТЭК-30-115</v>
          </cell>
          <cell r="E318">
            <v>0</v>
          </cell>
          <cell r="F318" t="str">
            <v>коммерческое предложение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 t="str">
            <v>нд</v>
          </cell>
          <cell r="N318">
            <v>0</v>
          </cell>
          <cell r="O318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9">
          <cell r="D319" t="str">
            <v>I_505-ПГг-75</v>
          </cell>
          <cell r="E319">
            <v>84.45</v>
          </cell>
          <cell r="F319" t="str">
            <v>сметный расчет</v>
          </cell>
          <cell r="G319">
            <v>84.45</v>
          </cell>
          <cell r="H319">
            <v>0</v>
          </cell>
          <cell r="I319">
            <v>0</v>
          </cell>
          <cell r="J319">
            <v>3.3250000000000002</v>
          </cell>
          <cell r="K319">
            <v>81.125</v>
          </cell>
          <cell r="L319">
            <v>70.375</v>
          </cell>
          <cell r="M319" t="str">
            <v>нд</v>
          </cell>
          <cell r="N319">
            <v>0</v>
          </cell>
          <cell r="O319" t="str">
            <v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v>
          </cell>
        </row>
        <row r="320">
          <cell r="D320" t="str">
            <v>L_505-ПГг-138на</v>
          </cell>
          <cell r="E320">
            <v>108</v>
          </cell>
          <cell r="F320" t="str">
            <v>сметный расчет</v>
          </cell>
          <cell r="G320">
            <v>108</v>
          </cell>
          <cell r="H320">
            <v>0</v>
          </cell>
          <cell r="I320">
            <v>0</v>
          </cell>
          <cell r="J320">
            <v>90</v>
          </cell>
          <cell r="K320">
            <v>18</v>
          </cell>
          <cell r="L320">
            <v>90</v>
          </cell>
          <cell r="M320">
            <v>2023</v>
          </cell>
          <cell r="N320">
            <v>90</v>
          </cell>
          <cell r="O320" t="str">
            <v xml:space="preserve"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</v>
          </cell>
        </row>
        <row r="321">
          <cell r="D321" t="str">
            <v>L_505-ПГг-138на</v>
          </cell>
          <cell r="E321">
            <v>108</v>
          </cell>
          <cell r="F321" t="str">
            <v>сметный расчет</v>
          </cell>
          <cell r="G321">
            <v>108</v>
          </cell>
          <cell r="H321"/>
          <cell r="I321"/>
          <cell r="J321"/>
          <cell r="K321">
            <v>108</v>
          </cell>
          <cell r="L321">
            <v>90</v>
          </cell>
          <cell r="M321" t="str">
            <v>нд</v>
          </cell>
          <cell r="N321">
            <v>90</v>
          </cell>
          <cell r="O321" t="str">
            <v>Разработка и внедрение технических и технологических решений по повышению КПД золоулавливающих установок, улучшение технико-экономических показателей основных средств</v>
          </cell>
        </row>
        <row r="322">
          <cell r="D322" t="str">
            <v>L_505-ПГг-140на</v>
          </cell>
          <cell r="E322">
            <v>120</v>
          </cell>
          <cell r="F322" t="str">
            <v>сметный расчет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2025</v>
          </cell>
          <cell r="N322">
            <v>100</v>
          </cell>
          <cell r="O322" t="str">
            <v>Разработка и внедрение образца силового трансформатора с встроенной системой непрерывного мониторинга параметров его технического состояния</v>
          </cell>
        </row>
        <row r="323">
          <cell r="D323" t="str">
            <v>F_505-ЛуТЭК-42на</v>
          </cell>
          <cell r="E323">
            <v>2.4919823999999999</v>
          </cell>
          <cell r="F323" t="str">
            <v>договоры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 t="str">
            <v>нд</v>
          </cell>
          <cell r="N323">
            <v>0</v>
          </cell>
          <cell r="O323" t="str">
            <v>Проект исключен из ИПР. Задачей проекта была разработка инновационного метода  модернизации существующих центробежных насосов путем замены рабочих колес на имеющие расширенную на 15…20% рабочую зону для эффективной работы на переменных режимах в условиях систем водоснабжения.</v>
          </cell>
        </row>
        <row r="324">
          <cell r="D324" t="str">
            <v>Г</v>
          </cell>
          <cell r="E324" t="e">
            <v>#REF!</v>
          </cell>
          <cell r="F324" t="str">
            <v>нд</v>
          </cell>
          <cell r="G324" t="e">
            <v>#REF!</v>
          </cell>
          <cell r="H324" t="e">
            <v>#REF!</v>
          </cell>
          <cell r="I324" t="e">
            <v>#REF!</v>
          </cell>
          <cell r="J324" t="e">
            <v>#REF!</v>
          </cell>
          <cell r="K324" t="e">
            <v>#REF!</v>
          </cell>
          <cell r="L324" t="e">
            <v>#REF!</v>
          </cell>
          <cell r="M324" t="str">
            <v>нд</v>
          </cell>
          <cell r="N324" t="e">
            <v>#REF!</v>
          </cell>
          <cell r="O324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a:spPr>
      <a:bodyPr/>
      <a:lstStyle/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687"/>
  <sheetViews>
    <sheetView tabSelected="1" view="pageBreakPreview" topLeftCell="A2" zoomScale="60" zoomScaleNormal="60" workbookViewId="0">
      <pane xSplit="3" ySplit="14" topLeftCell="D16" activePane="bottomRight" state="frozen"/>
      <selection activeCell="A2" sqref="A2"/>
      <selection pane="topRight" activeCell="D2" sqref="D2"/>
      <selection pane="bottomLeft" activeCell="A16" sqref="A16"/>
      <selection pane="bottomRight" activeCell="A2" sqref="A1:XFD1048576"/>
    </sheetView>
  </sheetViews>
  <sheetFormatPr defaultRowHeight="15" x14ac:dyDescent="0.25"/>
  <cols>
    <col min="1" max="1" width="11.85546875" style="46" customWidth="1"/>
    <col min="2" max="2" width="61.42578125" style="47" customWidth="1"/>
    <col min="3" max="3" width="26" style="35" customWidth="1"/>
    <col min="4" max="4" width="23" style="35" customWidth="1"/>
    <col min="5" max="5" width="27.28515625" style="47" customWidth="1"/>
    <col min="6" max="6" width="23.28515625" style="47" customWidth="1"/>
    <col min="7" max="8" width="18.7109375" style="47" customWidth="1"/>
    <col min="9" max="9" width="21.28515625" style="47" customWidth="1"/>
    <col min="10" max="10" width="18.7109375" style="47" customWidth="1"/>
    <col min="11" max="11" width="22.7109375" style="47" customWidth="1"/>
    <col min="12" max="12" width="22.7109375" style="35" customWidth="1"/>
    <col min="13" max="13" width="22.7109375" style="47" customWidth="1"/>
    <col min="14" max="14" width="89" style="51" customWidth="1"/>
    <col min="15" max="15" width="32.140625" style="35" customWidth="1"/>
    <col min="16" max="31" width="15.7109375" style="35" customWidth="1"/>
    <col min="32" max="16384" width="9.140625" style="61"/>
  </cols>
  <sheetData>
    <row r="1" spans="1:31" ht="15" customHeight="1" x14ac:dyDescent="0.25">
      <c r="D1" s="48"/>
      <c r="F1" s="49"/>
      <c r="G1" s="49"/>
      <c r="H1" s="49"/>
      <c r="I1" s="49"/>
      <c r="J1" s="49"/>
      <c r="K1" s="50"/>
      <c r="Z1" s="89" t="s">
        <v>0</v>
      </c>
      <c r="AA1" s="89"/>
      <c r="AB1" s="89"/>
      <c r="AC1" s="89"/>
      <c r="AD1" s="89"/>
      <c r="AE1" s="89"/>
    </row>
    <row r="2" spans="1:31" ht="15" customHeight="1" x14ac:dyDescent="0.25">
      <c r="D2" s="48"/>
      <c r="E2" s="49"/>
      <c r="F2" s="52"/>
      <c r="G2" s="52"/>
      <c r="H2" s="52"/>
      <c r="I2" s="52"/>
      <c r="J2" s="52"/>
      <c r="K2" s="53"/>
      <c r="Z2" s="89" t="s">
        <v>1</v>
      </c>
      <c r="AA2" s="89"/>
      <c r="AB2" s="89"/>
      <c r="AC2" s="89"/>
      <c r="AD2" s="89"/>
      <c r="AE2" s="89"/>
    </row>
    <row r="3" spans="1:31" ht="15" customHeight="1" x14ac:dyDescent="0.25">
      <c r="F3" s="64"/>
      <c r="G3" s="64"/>
      <c r="H3" s="64"/>
      <c r="I3" s="64"/>
      <c r="J3" s="64"/>
      <c r="Z3" s="54"/>
      <c r="AA3" s="89" t="s">
        <v>2</v>
      </c>
      <c r="AB3" s="89"/>
      <c r="AC3" s="89"/>
      <c r="AD3" s="89"/>
      <c r="AE3" s="89"/>
    </row>
    <row r="4" spans="1:31" ht="16.5" x14ac:dyDescent="0.25">
      <c r="A4" s="90" t="s">
        <v>3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</row>
    <row r="5" spans="1:31" x14ac:dyDescent="0.25">
      <c r="B5" s="46"/>
      <c r="C5" s="55"/>
      <c r="D5" s="55"/>
      <c r="E5" s="46"/>
      <c r="F5" s="46"/>
      <c r="G5" s="46"/>
      <c r="H5" s="46"/>
      <c r="I5" s="46"/>
      <c r="J5" s="46"/>
      <c r="K5" s="46"/>
      <c r="L5" s="55"/>
      <c r="M5" s="46"/>
      <c r="O5" s="55"/>
    </row>
    <row r="6" spans="1:31" ht="15.75" x14ac:dyDescent="0.25">
      <c r="A6" s="91" t="s">
        <v>4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</row>
    <row r="7" spans="1:31" ht="15.75" x14ac:dyDescent="0.25">
      <c r="A7" s="88" t="s">
        <v>552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</row>
    <row r="8" spans="1:31" x14ac:dyDescent="0.25">
      <c r="B8" s="46"/>
      <c r="C8" s="55"/>
      <c r="D8" s="55"/>
      <c r="E8" s="55"/>
      <c r="F8" s="59"/>
      <c r="G8" s="59"/>
      <c r="H8" s="59"/>
      <c r="I8" s="59"/>
      <c r="J8" s="59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</row>
    <row r="9" spans="1:31" ht="15.75" x14ac:dyDescent="0.25">
      <c r="A9" s="92" t="s">
        <v>1408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</row>
    <row r="10" spans="1:31" ht="15.75" x14ac:dyDescent="0.25">
      <c r="A10" s="86"/>
      <c r="B10" s="86"/>
      <c r="C10" s="8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31" s="73" customFormat="1" ht="15.75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31" ht="15.75" customHeight="1" x14ac:dyDescent="0.25">
      <c r="A12" s="93" t="s">
        <v>5</v>
      </c>
      <c r="B12" s="93" t="s">
        <v>6</v>
      </c>
      <c r="C12" s="93" t="s">
        <v>388</v>
      </c>
      <c r="D12" s="93" t="s">
        <v>7</v>
      </c>
      <c r="E12" s="93" t="s">
        <v>8</v>
      </c>
      <c r="F12" s="93" t="s">
        <v>9</v>
      </c>
      <c r="G12" s="93"/>
      <c r="H12" s="93"/>
      <c r="I12" s="93"/>
      <c r="J12" s="93"/>
      <c r="K12" s="93" t="s">
        <v>10</v>
      </c>
      <c r="L12" s="93" t="s">
        <v>11</v>
      </c>
      <c r="M12" s="93"/>
      <c r="N12" s="93" t="s">
        <v>12</v>
      </c>
      <c r="O12" s="93" t="s">
        <v>13</v>
      </c>
      <c r="P12" s="94" t="s">
        <v>378</v>
      </c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</row>
    <row r="13" spans="1:31" ht="31.5" customHeight="1" x14ac:dyDescent="0.25">
      <c r="A13" s="93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4" t="s">
        <v>14</v>
      </c>
      <c r="Q13" s="94"/>
      <c r="R13" s="94" t="s">
        <v>15</v>
      </c>
      <c r="S13" s="94"/>
      <c r="T13" s="94" t="s">
        <v>16</v>
      </c>
      <c r="U13" s="94"/>
      <c r="V13" s="94" t="s">
        <v>385</v>
      </c>
      <c r="W13" s="94"/>
      <c r="X13" s="94" t="s">
        <v>383</v>
      </c>
      <c r="Y13" s="94"/>
      <c r="Z13" s="94" t="s">
        <v>120</v>
      </c>
      <c r="AA13" s="94"/>
      <c r="AB13" s="94" t="s">
        <v>384</v>
      </c>
      <c r="AC13" s="94"/>
      <c r="AD13" s="95" t="s">
        <v>17</v>
      </c>
      <c r="AE13" s="95"/>
    </row>
    <row r="14" spans="1:31" ht="123" customHeight="1" x14ac:dyDescent="0.25">
      <c r="A14" s="93"/>
      <c r="B14" s="93"/>
      <c r="C14" s="93"/>
      <c r="D14" s="93"/>
      <c r="E14" s="93"/>
      <c r="F14" s="70" t="s">
        <v>18</v>
      </c>
      <c r="G14" s="70" t="s">
        <v>19</v>
      </c>
      <c r="H14" s="70" t="s">
        <v>20</v>
      </c>
      <c r="I14" s="70" t="s">
        <v>21</v>
      </c>
      <c r="J14" s="70" t="s">
        <v>22</v>
      </c>
      <c r="K14" s="93"/>
      <c r="L14" s="71" t="s">
        <v>23</v>
      </c>
      <c r="M14" s="71" t="s">
        <v>24</v>
      </c>
      <c r="N14" s="93"/>
      <c r="O14" s="93"/>
      <c r="P14" s="37" t="s">
        <v>25</v>
      </c>
      <c r="Q14" s="37" t="s">
        <v>26</v>
      </c>
      <c r="R14" s="37" t="s">
        <v>25</v>
      </c>
      <c r="S14" s="37" t="s">
        <v>26</v>
      </c>
      <c r="T14" s="37" t="s">
        <v>25</v>
      </c>
      <c r="U14" s="37" t="s">
        <v>26</v>
      </c>
      <c r="V14" s="37" t="s">
        <v>25</v>
      </c>
      <c r="W14" s="37" t="s">
        <v>26</v>
      </c>
      <c r="X14" s="37" t="s">
        <v>25</v>
      </c>
      <c r="Y14" s="37" t="s">
        <v>26</v>
      </c>
      <c r="Z14" s="37" t="s">
        <v>25</v>
      </c>
      <c r="AA14" s="37" t="s">
        <v>26</v>
      </c>
      <c r="AB14" s="37" t="s">
        <v>25</v>
      </c>
      <c r="AC14" s="37" t="s">
        <v>26</v>
      </c>
      <c r="AD14" s="37" t="s">
        <v>25</v>
      </c>
      <c r="AE14" s="37" t="s">
        <v>26</v>
      </c>
    </row>
    <row r="15" spans="1:31" ht="24.75" customHeight="1" x14ac:dyDescent="0.25">
      <c r="A15" s="85">
        <v>1</v>
      </c>
      <c r="B15" s="85">
        <v>2</v>
      </c>
      <c r="C15" s="85">
        <v>3</v>
      </c>
      <c r="D15" s="85">
        <v>4</v>
      </c>
      <c r="E15" s="85">
        <v>5</v>
      </c>
      <c r="F15" s="85">
        <v>6</v>
      </c>
      <c r="G15" s="85">
        <v>7</v>
      </c>
      <c r="H15" s="85">
        <v>8</v>
      </c>
      <c r="I15" s="85">
        <v>9</v>
      </c>
      <c r="J15" s="85">
        <v>10</v>
      </c>
      <c r="K15" s="85">
        <v>11</v>
      </c>
      <c r="L15" s="85">
        <v>12</v>
      </c>
      <c r="M15" s="85">
        <v>13</v>
      </c>
      <c r="N15" s="84">
        <v>14</v>
      </c>
      <c r="O15" s="85">
        <v>15</v>
      </c>
      <c r="P15" s="56" t="s">
        <v>27</v>
      </c>
      <c r="Q15" s="56" t="s">
        <v>28</v>
      </c>
      <c r="R15" s="56" t="s">
        <v>29</v>
      </c>
      <c r="S15" s="56" t="s">
        <v>30</v>
      </c>
      <c r="T15" s="56" t="s">
        <v>31</v>
      </c>
      <c r="U15" s="56" t="s">
        <v>32</v>
      </c>
      <c r="V15" s="56" t="s">
        <v>33</v>
      </c>
      <c r="W15" s="56" t="s">
        <v>34</v>
      </c>
      <c r="X15" s="56" t="s">
        <v>35</v>
      </c>
      <c r="Y15" s="56" t="s">
        <v>36</v>
      </c>
      <c r="Z15" s="56" t="s">
        <v>37</v>
      </c>
      <c r="AA15" s="56" t="s">
        <v>38</v>
      </c>
      <c r="AB15" s="56" t="s">
        <v>39</v>
      </c>
      <c r="AC15" s="56" t="s">
        <v>40</v>
      </c>
      <c r="AD15" s="56" t="s">
        <v>387</v>
      </c>
      <c r="AE15" s="56" t="s">
        <v>386</v>
      </c>
    </row>
    <row r="16" spans="1:31" s="62" customFormat="1" ht="67.5" customHeight="1" x14ac:dyDescent="0.25">
      <c r="A16" s="2" t="s">
        <v>123</v>
      </c>
      <c r="B16" s="1" t="s">
        <v>545</v>
      </c>
      <c r="C16" s="3" t="s">
        <v>41</v>
      </c>
      <c r="D16" s="74">
        <f>D17+D32+D33</f>
        <v>6374.167553763139</v>
      </c>
      <c r="E16" s="4" t="s">
        <v>42</v>
      </c>
      <c r="F16" s="74">
        <f t="shared" ref="F16:K16" si="0">F17+F32+F33</f>
        <v>2467.9783383723407</v>
      </c>
      <c r="G16" s="74">
        <f t="shared" si="0"/>
        <v>0</v>
      </c>
      <c r="H16" s="74">
        <f t="shared" si="0"/>
        <v>0</v>
      </c>
      <c r="I16" s="74">
        <f t="shared" si="0"/>
        <v>2045.8344352436168</v>
      </c>
      <c r="J16" s="74">
        <f t="shared" si="0"/>
        <v>422.14390312872371</v>
      </c>
      <c r="K16" s="74">
        <f t="shared" si="0"/>
        <v>2076.6734486200135</v>
      </c>
      <c r="L16" s="4" t="s">
        <v>42</v>
      </c>
      <c r="M16" s="74">
        <f>M17+M32+M33</f>
        <v>5350.148972230013</v>
      </c>
      <c r="N16" s="4" t="s">
        <v>42</v>
      </c>
      <c r="O16" s="4" t="s">
        <v>42</v>
      </c>
      <c r="P16" s="4">
        <f t="shared" ref="P16:AE16" si="1">P17+P32+P33</f>
        <v>0</v>
      </c>
      <c r="Q16" s="4">
        <f t="shared" si="1"/>
        <v>8.5330000000000013</v>
      </c>
      <c r="R16" s="4">
        <f t="shared" si="1"/>
        <v>0</v>
      </c>
      <c r="S16" s="4">
        <f t="shared" si="1"/>
        <v>588</v>
      </c>
      <c r="T16" s="4">
        <f t="shared" si="1"/>
        <v>0</v>
      </c>
      <c r="U16" s="4">
        <f t="shared" si="1"/>
        <v>3.2</v>
      </c>
      <c r="V16" s="4">
        <f t="shared" si="1"/>
        <v>0</v>
      </c>
      <c r="W16" s="4">
        <f t="shared" si="1"/>
        <v>0</v>
      </c>
      <c r="X16" s="4">
        <f t="shared" si="1"/>
        <v>0</v>
      </c>
      <c r="Y16" s="4">
        <f t="shared" si="1"/>
        <v>0</v>
      </c>
      <c r="Z16" s="4">
        <f t="shared" si="1"/>
        <v>0</v>
      </c>
      <c r="AA16" s="4">
        <f t="shared" si="1"/>
        <v>13.76</v>
      </c>
      <c r="AB16" s="4">
        <f t="shared" si="1"/>
        <v>0</v>
      </c>
      <c r="AC16" s="4">
        <f t="shared" si="1"/>
        <v>2382.9169999999999</v>
      </c>
      <c r="AD16" s="4">
        <f t="shared" si="1"/>
        <v>0</v>
      </c>
      <c r="AE16" s="4">
        <f t="shared" si="1"/>
        <v>0</v>
      </c>
    </row>
    <row r="17" spans="1:31" s="62" customFormat="1" ht="67.5" customHeight="1" x14ac:dyDescent="0.25">
      <c r="A17" s="2" t="s">
        <v>124</v>
      </c>
      <c r="B17" s="5" t="s">
        <v>43</v>
      </c>
      <c r="C17" s="3" t="s">
        <v>41</v>
      </c>
      <c r="D17" s="74">
        <f>D18+D19+D21+D25</f>
        <v>4630.2571064407712</v>
      </c>
      <c r="E17" s="38" t="s">
        <v>42</v>
      </c>
      <c r="F17" s="78">
        <f t="shared" ref="F17" si="2">F18+F19+F21+F25</f>
        <v>1477.2235477879717</v>
      </c>
      <c r="G17" s="79">
        <f t="shared" ref="G17:H17" si="3">G18+G19+G21+G25</f>
        <v>0</v>
      </c>
      <c r="H17" s="79">
        <f t="shared" si="3"/>
        <v>0</v>
      </c>
      <c r="I17" s="79">
        <f t="shared" ref="I17" si="4">I18+I19+I21+I25</f>
        <v>1220.2054430899764</v>
      </c>
      <c r="J17" s="79">
        <f t="shared" ref="J17" si="5">J18+J19+J21+J25</f>
        <v>257.01810469799568</v>
      </c>
      <c r="K17" s="79">
        <f t="shared" ref="K17" si="6">K18+K19+K21+K25</f>
        <v>1248.6490860200001</v>
      </c>
      <c r="L17" s="41" t="s">
        <v>42</v>
      </c>
      <c r="M17" s="79">
        <f>M18+M19+M21+M25</f>
        <v>3896.4379839100002</v>
      </c>
      <c r="N17" s="42" t="s">
        <v>42</v>
      </c>
      <c r="O17" s="38" t="s">
        <v>42</v>
      </c>
      <c r="P17" s="40">
        <f t="shared" ref="P17:AE17" si="7">P18+P19+P21+P25</f>
        <v>0</v>
      </c>
      <c r="Q17" s="40">
        <f t="shared" si="7"/>
        <v>8.5330000000000013</v>
      </c>
      <c r="R17" s="40">
        <f t="shared" si="7"/>
        <v>0</v>
      </c>
      <c r="S17" s="40">
        <f t="shared" si="7"/>
        <v>8</v>
      </c>
      <c r="T17" s="40">
        <f t="shared" si="7"/>
        <v>0</v>
      </c>
      <c r="U17" s="40">
        <f t="shared" si="7"/>
        <v>3.2</v>
      </c>
      <c r="V17" s="40">
        <f t="shared" si="7"/>
        <v>0</v>
      </c>
      <c r="W17" s="40">
        <f t="shared" si="7"/>
        <v>0</v>
      </c>
      <c r="X17" s="40">
        <f t="shared" si="7"/>
        <v>0</v>
      </c>
      <c r="Y17" s="40">
        <f t="shared" si="7"/>
        <v>0</v>
      </c>
      <c r="Z17" s="40">
        <f t="shared" si="7"/>
        <v>0</v>
      </c>
      <c r="AA17" s="40">
        <f t="shared" si="7"/>
        <v>13.76</v>
      </c>
      <c r="AB17" s="40">
        <f t="shared" si="7"/>
        <v>0</v>
      </c>
      <c r="AC17" s="40">
        <f t="shared" si="7"/>
        <v>2382.9169999999999</v>
      </c>
      <c r="AD17" s="40">
        <f t="shared" si="7"/>
        <v>0</v>
      </c>
      <c r="AE17" s="40">
        <f t="shared" si="7"/>
        <v>0</v>
      </c>
    </row>
    <row r="18" spans="1:31" s="62" customFormat="1" ht="67.5" customHeight="1" x14ac:dyDescent="0.25">
      <c r="A18" s="2" t="s">
        <v>125</v>
      </c>
      <c r="B18" s="1" t="s">
        <v>44</v>
      </c>
      <c r="C18" s="3" t="s">
        <v>41</v>
      </c>
      <c r="D18" s="74">
        <v>0</v>
      </c>
      <c r="E18" s="38" t="s">
        <v>42</v>
      </c>
      <c r="F18" s="74">
        <v>0</v>
      </c>
      <c r="G18" s="74">
        <v>0</v>
      </c>
      <c r="H18" s="74">
        <v>0</v>
      </c>
      <c r="I18" s="74">
        <v>0</v>
      </c>
      <c r="J18" s="74">
        <v>0</v>
      </c>
      <c r="K18" s="78">
        <v>0</v>
      </c>
      <c r="L18" s="41" t="s">
        <v>42</v>
      </c>
      <c r="M18" s="78">
        <v>0</v>
      </c>
      <c r="N18" s="42" t="s">
        <v>42</v>
      </c>
      <c r="O18" s="38" t="s">
        <v>42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4">
        <v>0</v>
      </c>
      <c r="AE18" s="4">
        <v>0</v>
      </c>
    </row>
    <row r="19" spans="1:31" s="62" customFormat="1" ht="67.5" customHeight="1" x14ac:dyDescent="0.25">
      <c r="A19" s="2" t="s">
        <v>126</v>
      </c>
      <c r="B19" s="1" t="s">
        <v>45</v>
      </c>
      <c r="C19" s="3" t="s">
        <v>41</v>
      </c>
      <c r="D19" s="74">
        <f>SUM(D20:D20)</f>
        <v>599.34227450799972</v>
      </c>
      <c r="E19" s="38" t="s">
        <v>42</v>
      </c>
      <c r="F19" s="78">
        <f t="shared" ref="F19:K19" si="8">SUM(F20:F20)</f>
        <v>0</v>
      </c>
      <c r="G19" s="78">
        <f t="shared" si="8"/>
        <v>0</v>
      </c>
      <c r="H19" s="78">
        <f t="shared" si="8"/>
        <v>0</v>
      </c>
      <c r="I19" s="78">
        <f t="shared" si="8"/>
        <v>0</v>
      </c>
      <c r="J19" s="78">
        <f t="shared" si="8"/>
        <v>0</v>
      </c>
      <c r="K19" s="78">
        <f t="shared" si="8"/>
        <v>0</v>
      </c>
      <c r="L19" s="41" t="s">
        <v>42</v>
      </c>
      <c r="M19" s="78">
        <f>SUM(M20:M20)</f>
        <v>500</v>
      </c>
      <c r="N19" s="42" t="s">
        <v>42</v>
      </c>
      <c r="O19" s="38" t="s">
        <v>42</v>
      </c>
      <c r="P19" s="39">
        <f t="shared" ref="P19:AE19" si="9">SUM(P20:P20)</f>
        <v>0</v>
      </c>
      <c r="Q19" s="39">
        <f t="shared" si="9"/>
        <v>0</v>
      </c>
      <c r="R19" s="39">
        <f t="shared" si="9"/>
        <v>0</v>
      </c>
      <c r="S19" s="39">
        <f t="shared" si="9"/>
        <v>0</v>
      </c>
      <c r="T19" s="39">
        <f t="shared" si="9"/>
        <v>0</v>
      </c>
      <c r="U19" s="39">
        <f t="shared" si="9"/>
        <v>0</v>
      </c>
      <c r="V19" s="39">
        <f t="shared" si="9"/>
        <v>0</v>
      </c>
      <c r="W19" s="39">
        <f t="shared" si="9"/>
        <v>0</v>
      </c>
      <c r="X19" s="39">
        <f t="shared" si="9"/>
        <v>0</v>
      </c>
      <c r="Y19" s="39">
        <f t="shared" si="9"/>
        <v>0</v>
      </c>
      <c r="Z19" s="39">
        <f t="shared" si="9"/>
        <v>0</v>
      </c>
      <c r="AA19" s="39">
        <f t="shared" si="9"/>
        <v>13.76</v>
      </c>
      <c r="AB19" s="39">
        <f t="shared" si="9"/>
        <v>0</v>
      </c>
      <c r="AC19" s="39">
        <f t="shared" si="9"/>
        <v>0</v>
      </c>
      <c r="AD19" s="39">
        <f t="shared" si="9"/>
        <v>0</v>
      </c>
      <c r="AE19" s="39">
        <f t="shared" si="9"/>
        <v>0</v>
      </c>
    </row>
    <row r="20" spans="1:31" ht="131.25" customHeight="1" x14ac:dyDescent="0.25">
      <c r="A20" s="15" t="s">
        <v>126</v>
      </c>
      <c r="B20" s="16" t="s">
        <v>718</v>
      </c>
      <c r="C20" s="17" t="s">
        <v>46</v>
      </c>
      <c r="D20" s="75">
        <v>599.34227450799972</v>
      </c>
      <c r="E20" s="45" t="s">
        <v>112</v>
      </c>
      <c r="F20" s="75">
        <v>0</v>
      </c>
      <c r="G20" s="75">
        <v>0</v>
      </c>
      <c r="H20" s="75">
        <v>0</v>
      </c>
      <c r="I20" s="75">
        <v>0</v>
      </c>
      <c r="J20" s="75">
        <v>0</v>
      </c>
      <c r="K20" s="80">
        <v>0</v>
      </c>
      <c r="L20" s="44">
        <v>2022</v>
      </c>
      <c r="M20" s="80">
        <v>500</v>
      </c>
      <c r="N20" s="45" t="s">
        <v>397</v>
      </c>
      <c r="O20" s="43" t="s">
        <v>42</v>
      </c>
      <c r="P20" s="13">
        <v>0</v>
      </c>
      <c r="Q20" s="13">
        <v>0</v>
      </c>
      <c r="R20" s="13">
        <v>0</v>
      </c>
      <c r="S20" s="12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13.76</v>
      </c>
      <c r="AB20" s="13">
        <v>0</v>
      </c>
      <c r="AC20" s="13">
        <v>0</v>
      </c>
      <c r="AD20" s="13">
        <v>0</v>
      </c>
      <c r="AE20" s="13">
        <v>0</v>
      </c>
    </row>
    <row r="21" spans="1:31" s="62" customFormat="1" ht="67.5" customHeight="1" x14ac:dyDescent="0.25">
      <c r="A21" s="10" t="s">
        <v>127</v>
      </c>
      <c r="B21" s="34" t="s">
        <v>47</v>
      </c>
      <c r="C21" s="11" t="s">
        <v>41</v>
      </c>
      <c r="D21" s="76">
        <f>SUM(D22:D24)</f>
        <v>1092.4444496219999</v>
      </c>
      <c r="E21" s="42" t="s">
        <v>42</v>
      </c>
      <c r="F21" s="76">
        <f t="shared" ref="F21" si="10">SUM(F22:F24)</f>
        <v>197.85041688999996</v>
      </c>
      <c r="G21" s="76">
        <f t="shared" ref="G21:K21" si="11">SUM(G22:G24)</f>
        <v>0</v>
      </c>
      <c r="H21" s="76">
        <f t="shared" si="11"/>
        <v>0</v>
      </c>
      <c r="I21" s="76">
        <f t="shared" si="11"/>
        <v>141.4</v>
      </c>
      <c r="J21" s="76">
        <f t="shared" ref="J21" si="12">SUM(J22:J24)</f>
        <v>56.450416889999993</v>
      </c>
      <c r="K21" s="78">
        <f t="shared" si="11"/>
        <v>141.4</v>
      </c>
      <c r="L21" s="58" t="s">
        <v>42</v>
      </c>
      <c r="M21" s="78">
        <f>SUM(M22:M24)</f>
        <v>929.01178445999994</v>
      </c>
      <c r="N21" s="42" t="s">
        <v>42</v>
      </c>
      <c r="O21" s="38" t="s">
        <v>42</v>
      </c>
      <c r="P21" s="57">
        <f t="shared" ref="P21:AE21" si="13">SUM(P22:P24)</f>
        <v>0</v>
      </c>
      <c r="Q21" s="57">
        <f t="shared" si="13"/>
        <v>0</v>
      </c>
      <c r="R21" s="57">
        <f t="shared" si="13"/>
        <v>0</v>
      </c>
      <c r="S21" s="4">
        <f t="shared" si="13"/>
        <v>8</v>
      </c>
      <c r="T21" s="57">
        <f t="shared" si="13"/>
        <v>0</v>
      </c>
      <c r="U21" s="57">
        <f t="shared" si="13"/>
        <v>0</v>
      </c>
      <c r="V21" s="57">
        <f t="shared" si="13"/>
        <v>0</v>
      </c>
      <c r="W21" s="57">
        <f t="shared" si="13"/>
        <v>0</v>
      </c>
      <c r="X21" s="57">
        <f t="shared" si="13"/>
        <v>0</v>
      </c>
      <c r="Y21" s="57">
        <f t="shared" si="13"/>
        <v>0</v>
      </c>
      <c r="Z21" s="57">
        <f t="shared" si="13"/>
        <v>0</v>
      </c>
      <c r="AA21" s="57">
        <f t="shared" si="13"/>
        <v>0</v>
      </c>
      <c r="AB21" s="57">
        <f t="shared" si="13"/>
        <v>0</v>
      </c>
      <c r="AC21" s="57">
        <f t="shared" si="13"/>
        <v>580</v>
      </c>
      <c r="AD21" s="57">
        <f t="shared" si="13"/>
        <v>0</v>
      </c>
      <c r="AE21" s="57">
        <f t="shared" si="13"/>
        <v>0</v>
      </c>
    </row>
    <row r="22" spans="1:31" ht="185.25" customHeight="1" x14ac:dyDescent="0.25">
      <c r="A22" s="15" t="s">
        <v>127</v>
      </c>
      <c r="B22" s="18" t="s">
        <v>194</v>
      </c>
      <c r="C22" s="19" t="s">
        <v>72</v>
      </c>
      <c r="D22" s="75">
        <v>745.64925657000003</v>
      </c>
      <c r="E22" s="45" t="s">
        <v>390</v>
      </c>
      <c r="F22" s="75">
        <v>28.170416889999998</v>
      </c>
      <c r="G22" s="75">
        <v>0</v>
      </c>
      <c r="H22" s="75">
        <v>0</v>
      </c>
      <c r="I22" s="75">
        <v>0</v>
      </c>
      <c r="J22" s="75">
        <v>28.170416889999998</v>
      </c>
      <c r="K22" s="80">
        <v>0</v>
      </c>
      <c r="L22" s="44">
        <v>2020</v>
      </c>
      <c r="M22" s="80">
        <v>639.23308292000002</v>
      </c>
      <c r="N22" s="45" t="s">
        <v>396</v>
      </c>
      <c r="O22" s="43" t="s">
        <v>42</v>
      </c>
      <c r="P22" s="13">
        <v>0</v>
      </c>
      <c r="Q22" s="13">
        <v>0</v>
      </c>
      <c r="R22" s="13">
        <v>0</v>
      </c>
      <c r="S22" s="12">
        <v>8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</row>
    <row r="23" spans="1:31" ht="185.25" customHeight="1" x14ac:dyDescent="0.25">
      <c r="A23" s="24" t="s">
        <v>127</v>
      </c>
      <c r="B23" s="21" t="s">
        <v>881</v>
      </c>
      <c r="C23" s="17" t="s">
        <v>882</v>
      </c>
      <c r="D23" s="75">
        <v>169.67999999999998</v>
      </c>
      <c r="E23" s="45" t="s">
        <v>112</v>
      </c>
      <c r="F23" s="75">
        <v>169.67999999999998</v>
      </c>
      <c r="G23" s="75">
        <v>0</v>
      </c>
      <c r="H23" s="75">
        <v>0</v>
      </c>
      <c r="I23" s="75">
        <v>141.4</v>
      </c>
      <c r="J23" s="75">
        <v>28.279999999999994</v>
      </c>
      <c r="K23" s="80">
        <v>141.4</v>
      </c>
      <c r="L23" s="44">
        <v>2025</v>
      </c>
      <c r="M23" s="80">
        <v>141.4</v>
      </c>
      <c r="N23" s="45" t="s">
        <v>1415</v>
      </c>
      <c r="O23" s="43" t="s">
        <v>42</v>
      </c>
      <c r="P23" s="13">
        <v>0</v>
      </c>
      <c r="Q23" s="13">
        <v>0</v>
      </c>
      <c r="R23" s="13">
        <v>0</v>
      </c>
      <c r="S23" s="12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</row>
    <row r="24" spans="1:31" ht="168" customHeight="1" x14ac:dyDescent="0.25">
      <c r="A24" s="15" t="s">
        <v>127</v>
      </c>
      <c r="B24" s="18" t="s">
        <v>401</v>
      </c>
      <c r="C24" s="17" t="s">
        <v>73</v>
      </c>
      <c r="D24" s="75">
        <v>177.115193052</v>
      </c>
      <c r="E24" s="45" t="s">
        <v>543</v>
      </c>
      <c r="F24" s="75">
        <v>0</v>
      </c>
      <c r="G24" s="75">
        <v>0</v>
      </c>
      <c r="H24" s="75">
        <v>0</v>
      </c>
      <c r="I24" s="75">
        <v>0</v>
      </c>
      <c r="J24" s="75">
        <v>0</v>
      </c>
      <c r="K24" s="80">
        <v>0</v>
      </c>
      <c r="L24" s="44">
        <v>2021</v>
      </c>
      <c r="M24" s="80">
        <v>148.37870154000001</v>
      </c>
      <c r="N24" s="45" t="s">
        <v>398</v>
      </c>
      <c r="O24" s="43" t="s">
        <v>42</v>
      </c>
      <c r="P24" s="13">
        <v>0</v>
      </c>
      <c r="Q24" s="13">
        <v>0</v>
      </c>
      <c r="R24" s="13">
        <v>0</v>
      </c>
      <c r="S24" s="12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580</v>
      </c>
      <c r="AD24" s="13">
        <v>0</v>
      </c>
      <c r="AE24" s="13">
        <v>0</v>
      </c>
    </row>
    <row r="25" spans="1:31" s="62" customFormat="1" ht="67.5" customHeight="1" x14ac:dyDescent="0.25">
      <c r="A25" s="2" t="s">
        <v>128</v>
      </c>
      <c r="B25" s="1" t="s">
        <v>48</v>
      </c>
      <c r="C25" s="3" t="s">
        <v>41</v>
      </c>
      <c r="D25" s="76">
        <f>SUM(D26:D31)</f>
        <v>2938.470382310772</v>
      </c>
      <c r="E25" s="42" t="s">
        <v>42</v>
      </c>
      <c r="F25" s="76">
        <f t="shared" ref="F25:K25" si="14">SUM(F26:F31)</f>
        <v>1279.3731308979718</v>
      </c>
      <c r="G25" s="76">
        <f t="shared" si="14"/>
        <v>0</v>
      </c>
      <c r="H25" s="76">
        <f t="shared" si="14"/>
        <v>0</v>
      </c>
      <c r="I25" s="76">
        <f t="shared" si="14"/>
        <v>1078.8054430899763</v>
      </c>
      <c r="J25" s="76">
        <f t="shared" si="14"/>
        <v>200.5676878079957</v>
      </c>
      <c r="K25" s="78">
        <f t="shared" si="14"/>
        <v>1107.24908602</v>
      </c>
      <c r="L25" s="58" t="s">
        <v>42</v>
      </c>
      <c r="M25" s="78">
        <f>SUM(M26:M31)</f>
        <v>2467.4261994500002</v>
      </c>
      <c r="N25" s="42" t="s">
        <v>42</v>
      </c>
      <c r="O25" s="38" t="s">
        <v>42</v>
      </c>
      <c r="P25" s="57">
        <f t="shared" ref="P25:AE25" si="15">SUM(P26:P31)</f>
        <v>0</v>
      </c>
      <c r="Q25" s="57">
        <f t="shared" si="15"/>
        <v>8.5330000000000013</v>
      </c>
      <c r="R25" s="57">
        <f t="shared" si="15"/>
        <v>0</v>
      </c>
      <c r="S25" s="4">
        <f t="shared" si="15"/>
        <v>0</v>
      </c>
      <c r="T25" s="57">
        <f t="shared" si="15"/>
        <v>0</v>
      </c>
      <c r="U25" s="57">
        <f t="shared" si="15"/>
        <v>3.2</v>
      </c>
      <c r="V25" s="57">
        <f t="shared" si="15"/>
        <v>0</v>
      </c>
      <c r="W25" s="57">
        <f t="shared" si="15"/>
        <v>0</v>
      </c>
      <c r="X25" s="57">
        <f t="shared" si="15"/>
        <v>0</v>
      </c>
      <c r="Y25" s="57">
        <f t="shared" si="15"/>
        <v>0</v>
      </c>
      <c r="Z25" s="57">
        <f t="shared" si="15"/>
        <v>0</v>
      </c>
      <c r="AA25" s="57">
        <f t="shared" si="15"/>
        <v>0</v>
      </c>
      <c r="AB25" s="57">
        <f t="shared" si="15"/>
        <v>0</v>
      </c>
      <c r="AC25" s="57">
        <f t="shared" si="15"/>
        <v>1802.9169999999999</v>
      </c>
      <c r="AD25" s="57">
        <f t="shared" si="15"/>
        <v>0</v>
      </c>
      <c r="AE25" s="57">
        <f t="shared" si="15"/>
        <v>0</v>
      </c>
    </row>
    <row r="26" spans="1:31" ht="67.5" customHeight="1" x14ac:dyDescent="0.25">
      <c r="A26" s="15" t="s">
        <v>128</v>
      </c>
      <c r="B26" s="20" t="s">
        <v>192</v>
      </c>
      <c r="C26" s="17" t="s">
        <v>49</v>
      </c>
      <c r="D26" s="75">
        <v>1791.0005641759719</v>
      </c>
      <c r="E26" s="45" t="s">
        <v>391</v>
      </c>
      <c r="F26" s="75">
        <v>1024.527643809972</v>
      </c>
      <c r="G26" s="75">
        <v>0</v>
      </c>
      <c r="H26" s="75">
        <v>0</v>
      </c>
      <c r="I26" s="75">
        <v>863.31300232164301</v>
      </c>
      <c r="J26" s="75">
        <v>161.21464148832905</v>
      </c>
      <c r="K26" s="80">
        <v>898.72966899000005</v>
      </c>
      <c r="L26" s="44">
        <v>2031</v>
      </c>
      <c r="M26" s="80">
        <v>1493.3980339</v>
      </c>
      <c r="N26" s="45" t="s">
        <v>180</v>
      </c>
      <c r="O26" s="43" t="s">
        <v>42</v>
      </c>
      <c r="P26" s="13">
        <v>0</v>
      </c>
      <c r="Q26" s="13">
        <v>2.25</v>
      </c>
      <c r="R26" s="13">
        <v>0</v>
      </c>
      <c r="S26" s="12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</row>
    <row r="27" spans="1:31" ht="67.5" customHeight="1" x14ac:dyDescent="0.25">
      <c r="A27" s="15" t="s">
        <v>128</v>
      </c>
      <c r="B27" s="20" t="s">
        <v>381</v>
      </c>
      <c r="C27" s="17" t="s">
        <v>50</v>
      </c>
      <c r="D27" s="75">
        <v>459.43801383599998</v>
      </c>
      <c r="E27" s="45" t="s">
        <v>392</v>
      </c>
      <c r="F27" s="75">
        <v>6.5893182460000066</v>
      </c>
      <c r="G27" s="75">
        <v>0</v>
      </c>
      <c r="H27" s="75">
        <v>0</v>
      </c>
      <c r="I27" s="75">
        <v>5.4910985383333388</v>
      </c>
      <c r="J27" s="75">
        <v>1.0982197076666678</v>
      </c>
      <c r="K27" s="80">
        <v>0</v>
      </c>
      <c r="L27" s="44">
        <v>2019</v>
      </c>
      <c r="M27" s="80">
        <v>395.94231325000004</v>
      </c>
      <c r="N27" s="45" t="s">
        <v>181</v>
      </c>
      <c r="O27" s="43" t="s">
        <v>42</v>
      </c>
      <c r="P27" s="13">
        <v>0</v>
      </c>
      <c r="Q27" s="13">
        <v>3.0830000000000002</v>
      </c>
      <c r="R27" s="13">
        <v>0</v>
      </c>
      <c r="S27" s="12">
        <v>0</v>
      </c>
      <c r="T27" s="13">
        <v>0</v>
      </c>
      <c r="U27" s="13">
        <v>2.7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1200</v>
      </c>
      <c r="AD27" s="13">
        <v>0</v>
      </c>
      <c r="AE27" s="13">
        <v>0</v>
      </c>
    </row>
    <row r="28" spans="1:31" ht="67.5" customHeight="1" x14ac:dyDescent="0.25">
      <c r="A28" s="15" t="s">
        <v>128</v>
      </c>
      <c r="B28" s="20" t="s">
        <v>122</v>
      </c>
      <c r="C28" s="87" t="s">
        <v>121</v>
      </c>
      <c r="D28" s="75">
        <v>276.1959566868</v>
      </c>
      <c r="E28" s="45" t="s">
        <v>391</v>
      </c>
      <c r="F28" s="75">
        <v>1.5282592800000003</v>
      </c>
      <c r="G28" s="75">
        <v>0</v>
      </c>
      <c r="H28" s="75">
        <v>0</v>
      </c>
      <c r="I28" s="75">
        <v>1.5282592800000003</v>
      </c>
      <c r="J28" s="75">
        <v>0</v>
      </c>
      <c r="K28" s="80">
        <v>1.5282592800000003</v>
      </c>
      <c r="L28" s="44">
        <v>2031</v>
      </c>
      <c r="M28" s="80">
        <v>231</v>
      </c>
      <c r="N28" s="45" t="s">
        <v>182</v>
      </c>
      <c r="O28" s="43" t="s">
        <v>42</v>
      </c>
      <c r="P28" s="13">
        <v>0</v>
      </c>
      <c r="Q28" s="13">
        <v>0</v>
      </c>
      <c r="R28" s="13">
        <v>0</v>
      </c>
      <c r="S28" s="12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600</v>
      </c>
      <c r="AD28" s="13">
        <v>0</v>
      </c>
      <c r="AE28" s="13">
        <v>0</v>
      </c>
    </row>
    <row r="29" spans="1:31" ht="67.5" customHeight="1" x14ac:dyDescent="0.25">
      <c r="A29" s="15" t="s">
        <v>128</v>
      </c>
      <c r="B29" s="20" t="s">
        <v>163</v>
      </c>
      <c r="C29" s="17" t="s">
        <v>51</v>
      </c>
      <c r="D29" s="75">
        <v>12</v>
      </c>
      <c r="E29" s="45" t="s">
        <v>112</v>
      </c>
      <c r="F29" s="75">
        <v>1.0637999999999992</v>
      </c>
      <c r="G29" s="75">
        <v>0</v>
      </c>
      <c r="H29" s="75">
        <v>0</v>
      </c>
      <c r="I29" s="75">
        <v>0.8864999999999994</v>
      </c>
      <c r="J29" s="75">
        <v>0.17729999999999979</v>
      </c>
      <c r="K29" s="80">
        <v>0</v>
      </c>
      <c r="L29" s="44">
        <v>2022</v>
      </c>
      <c r="M29" s="80">
        <v>10</v>
      </c>
      <c r="N29" s="45" t="s">
        <v>183</v>
      </c>
      <c r="O29" s="43" t="s">
        <v>42</v>
      </c>
      <c r="P29" s="13">
        <v>0</v>
      </c>
      <c r="Q29" s="13">
        <v>0</v>
      </c>
      <c r="R29" s="13">
        <v>0</v>
      </c>
      <c r="S29" s="12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2.9169999999999998</v>
      </c>
      <c r="AD29" s="13">
        <v>0</v>
      </c>
      <c r="AE29" s="13">
        <v>0</v>
      </c>
    </row>
    <row r="30" spans="1:31" ht="67.5" customHeight="1" x14ac:dyDescent="0.25">
      <c r="A30" s="15" t="s">
        <v>128</v>
      </c>
      <c r="B30" s="20" t="s">
        <v>199</v>
      </c>
      <c r="C30" s="17" t="s">
        <v>52</v>
      </c>
      <c r="D30" s="75">
        <v>397.90162929199994</v>
      </c>
      <c r="E30" s="45" t="s">
        <v>393</v>
      </c>
      <c r="F30" s="75">
        <v>245.66410956199996</v>
      </c>
      <c r="G30" s="75">
        <v>0</v>
      </c>
      <c r="H30" s="75">
        <v>0</v>
      </c>
      <c r="I30" s="75">
        <v>207.58658294999998</v>
      </c>
      <c r="J30" s="75">
        <v>38.077526611999978</v>
      </c>
      <c r="K30" s="80">
        <v>206.99115774999999</v>
      </c>
      <c r="L30" s="44">
        <v>2023</v>
      </c>
      <c r="M30" s="80">
        <v>337.08585229999994</v>
      </c>
      <c r="N30" s="45" t="s">
        <v>544</v>
      </c>
      <c r="O30" s="43" t="s">
        <v>42</v>
      </c>
      <c r="P30" s="13">
        <v>0</v>
      </c>
      <c r="Q30" s="13">
        <v>0</v>
      </c>
      <c r="R30" s="13">
        <v>0</v>
      </c>
      <c r="S30" s="12">
        <v>0</v>
      </c>
      <c r="T30" s="13">
        <v>0</v>
      </c>
      <c r="U30" s="13">
        <v>0.5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</row>
    <row r="31" spans="1:31" ht="67.5" customHeight="1" x14ac:dyDescent="0.25">
      <c r="A31" s="15" t="s">
        <v>128</v>
      </c>
      <c r="B31" s="20" t="s">
        <v>193</v>
      </c>
      <c r="C31" s="17" t="s">
        <v>53</v>
      </c>
      <c r="D31" s="75">
        <v>1.9342183199999998</v>
      </c>
      <c r="E31" s="45" t="s">
        <v>112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80">
        <v>0</v>
      </c>
      <c r="L31" s="44">
        <v>2028</v>
      </c>
      <c r="M31" s="80">
        <v>0</v>
      </c>
      <c r="N31" s="45" t="s">
        <v>188</v>
      </c>
      <c r="O31" s="43" t="s">
        <v>42</v>
      </c>
      <c r="P31" s="13">
        <v>0</v>
      </c>
      <c r="Q31" s="13">
        <v>3.2</v>
      </c>
      <c r="R31" s="13">
        <v>0</v>
      </c>
      <c r="S31" s="12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</row>
    <row r="32" spans="1:31" s="62" customFormat="1" ht="67.5" customHeight="1" x14ac:dyDescent="0.25">
      <c r="A32" s="2" t="s">
        <v>129</v>
      </c>
      <c r="B32" s="6" t="s">
        <v>54</v>
      </c>
      <c r="C32" s="3" t="s">
        <v>41</v>
      </c>
      <c r="D32" s="76">
        <v>0</v>
      </c>
      <c r="E32" s="42" t="s">
        <v>42</v>
      </c>
      <c r="F32" s="76">
        <v>0</v>
      </c>
      <c r="G32" s="76">
        <v>0</v>
      </c>
      <c r="H32" s="76">
        <v>0</v>
      </c>
      <c r="I32" s="76">
        <v>0</v>
      </c>
      <c r="J32" s="76">
        <v>0</v>
      </c>
      <c r="K32" s="78">
        <v>0</v>
      </c>
      <c r="L32" s="58" t="s">
        <v>42</v>
      </c>
      <c r="M32" s="78">
        <v>0</v>
      </c>
      <c r="N32" s="42" t="s">
        <v>42</v>
      </c>
      <c r="O32" s="38" t="s">
        <v>42</v>
      </c>
      <c r="P32" s="57">
        <v>0</v>
      </c>
      <c r="Q32" s="57">
        <v>0</v>
      </c>
      <c r="R32" s="57">
        <v>0</v>
      </c>
      <c r="S32" s="4">
        <v>0</v>
      </c>
      <c r="T32" s="57">
        <v>0</v>
      </c>
      <c r="U32" s="57">
        <v>0</v>
      </c>
      <c r="V32" s="57">
        <v>0</v>
      </c>
      <c r="W32" s="57">
        <v>0</v>
      </c>
      <c r="X32" s="57">
        <v>0</v>
      </c>
      <c r="Y32" s="57">
        <v>0</v>
      </c>
      <c r="Z32" s="57">
        <v>0</v>
      </c>
      <c r="AA32" s="57">
        <v>0</v>
      </c>
      <c r="AB32" s="57">
        <v>0</v>
      </c>
      <c r="AC32" s="57">
        <v>0</v>
      </c>
      <c r="AD32" s="57">
        <v>0</v>
      </c>
      <c r="AE32" s="57">
        <v>0</v>
      </c>
    </row>
    <row r="33" spans="1:31" s="62" customFormat="1" ht="67.5" customHeight="1" x14ac:dyDescent="0.25">
      <c r="A33" s="2" t="s">
        <v>130</v>
      </c>
      <c r="B33" s="6" t="s">
        <v>55</v>
      </c>
      <c r="C33" s="3" t="s">
        <v>41</v>
      </c>
      <c r="D33" s="76">
        <f>SUM(D34:D331)</f>
        <v>1743.9104473223681</v>
      </c>
      <c r="E33" s="42" t="s">
        <v>42</v>
      </c>
      <c r="F33" s="76">
        <f t="shared" ref="F33:K33" si="16">SUM(F34:F331)</f>
        <v>990.75479058436895</v>
      </c>
      <c r="G33" s="76">
        <f t="shared" si="16"/>
        <v>0</v>
      </c>
      <c r="H33" s="76">
        <f t="shared" si="16"/>
        <v>0</v>
      </c>
      <c r="I33" s="76">
        <f t="shared" si="16"/>
        <v>825.62899215364041</v>
      </c>
      <c r="J33" s="76">
        <f t="shared" si="16"/>
        <v>165.12579843072803</v>
      </c>
      <c r="K33" s="76">
        <f t="shared" si="16"/>
        <v>828.02436260001343</v>
      </c>
      <c r="L33" s="58" t="s">
        <v>42</v>
      </c>
      <c r="M33" s="76">
        <f>SUM(M34:M331)</f>
        <v>1453.710988320013</v>
      </c>
      <c r="N33" s="42" t="s">
        <v>42</v>
      </c>
      <c r="O33" s="38" t="s">
        <v>42</v>
      </c>
      <c r="P33" s="57">
        <f t="shared" ref="P33:AE33" si="17">SUM(P34:P331)</f>
        <v>0</v>
      </c>
      <c r="Q33" s="57">
        <f t="shared" si="17"/>
        <v>0</v>
      </c>
      <c r="R33" s="57">
        <f t="shared" si="17"/>
        <v>0</v>
      </c>
      <c r="S33" s="57">
        <f t="shared" si="17"/>
        <v>580</v>
      </c>
      <c r="T33" s="57">
        <f t="shared" si="17"/>
        <v>0</v>
      </c>
      <c r="U33" s="57">
        <f t="shared" si="17"/>
        <v>0</v>
      </c>
      <c r="V33" s="57">
        <f t="shared" si="17"/>
        <v>0</v>
      </c>
      <c r="W33" s="57">
        <f t="shared" si="17"/>
        <v>0</v>
      </c>
      <c r="X33" s="57">
        <f t="shared" si="17"/>
        <v>0</v>
      </c>
      <c r="Y33" s="57">
        <f t="shared" si="17"/>
        <v>0</v>
      </c>
      <c r="Z33" s="57">
        <f t="shared" si="17"/>
        <v>0</v>
      </c>
      <c r="AA33" s="57">
        <f t="shared" si="17"/>
        <v>0</v>
      </c>
      <c r="AB33" s="57">
        <f t="shared" si="17"/>
        <v>0</v>
      </c>
      <c r="AC33" s="57">
        <f t="shared" si="17"/>
        <v>0</v>
      </c>
      <c r="AD33" s="57">
        <f t="shared" si="17"/>
        <v>0</v>
      </c>
      <c r="AE33" s="57">
        <f t="shared" si="17"/>
        <v>0</v>
      </c>
    </row>
    <row r="34" spans="1:31" ht="110.25" customHeight="1" x14ac:dyDescent="0.25">
      <c r="A34" s="15" t="s">
        <v>130</v>
      </c>
      <c r="B34" s="21" t="s">
        <v>883</v>
      </c>
      <c r="C34" s="17" t="s">
        <v>884</v>
      </c>
      <c r="D34" s="75">
        <v>0.79637467200000001</v>
      </c>
      <c r="E34" s="45" t="s">
        <v>113</v>
      </c>
      <c r="F34" s="75">
        <v>0.79637467200000001</v>
      </c>
      <c r="G34" s="75">
        <v>0</v>
      </c>
      <c r="H34" s="75">
        <v>0</v>
      </c>
      <c r="I34" s="75">
        <v>0.66364556000000008</v>
      </c>
      <c r="J34" s="75">
        <v>0.13272911199999993</v>
      </c>
      <c r="K34" s="80">
        <v>0.66364556000000008</v>
      </c>
      <c r="L34" s="44">
        <v>2023</v>
      </c>
      <c r="M34" s="80">
        <v>0.66364556000000008</v>
      </c>
      <c r="N34" s="45" t="s">
        <v>1561</v>
      </c>
      <c r="O34" s="43" t="s">
        <v>42</v>
      </c>
      <c r="P34" s="13">
        <v>0</v>
      </c>
      <c r="Q34" s="13">
        <v>0</v>
      </c>
      <c r="R34" s="13">
        <v>0</v>
      </c>
      <c r="S34" s="12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</row>
    <row r="35" spans="1:31" ht="67.5" customHeight="1" x14ac:dyDescent="0.25">
      <c r="A35" s="15" t="s">
        <v>130</v>
      </c>
      <c r="B35" s="16" t="s">
        <v>551</v>
      </c>
      <c r="C35" s="17" t="s">
        <v>406</v>
      </c>
      <c r="D35" s="75">
        <v>306.39511112000002</v>
      </c>
      <c r="E35" s="45" t="s">
        <v>112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80">
        <v>0</v>
      </c>
      <c r="L35" s="44">
        <v>2026</v>
      </c>
      <c r="M35" s="80">
        <v>255.37312564000001</v>
      </c>
      <c r="N35" s="45" t="s">
        <v>547</v>
      </c>
      <c r="O35" s="43" t="s">
        <v>42</v>
      </c>
      <c r="P35" s="13">
        <v>0</v>
      </c>
      <c r="Q35" s="13">
        <v>0</v>
      </c>
      <c r="R35" s="13">
        <v>0</v>
      </c>
      <c r="S35" s="12">
        <v>1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</row>
    <row r="36" spans="1:31" ht="151.5" customHeight="1" x14ac:dyDescent="0.25">
      <c r="A36" s="15" t="s">
        <v>130</v>
      </c>
      <c r="B36" s="16" t="s">
        <v>701</v>
      </c>
      <c r="C36" s="17" t="s">
        <v>707</v>
      </c>
      <c r="D36" s="75">
        <v>3.294</v>
      </c>
      <c r="E36" s="45" t="s">
        <v>112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80">
        <v>0</v>
      </c>
      <c r="L36" s="44">
        <v>2028</v>
      </c>
      <c r="M36" s="80">
        <v>2.7450000000000001</v>
      </c>
      <c r="N36" s="45" t="s">
        <v>710</v>
      </c>
      <c r="O36" s="43" t="s">
        <v>42</v>
      </c>
      <c r="P36" s="13">
        <v>0</v>
      </c>
      <c r="Q36" s="13">
        <v>0</v>
      </c>
      <c r="R36" s="13">
        <v>0</v>
      </c>
      <c r="S36" s="12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</row>
    <row r="37" spans="1:31" ht="67.5" customHeight="1" x14ac:dyDescent="0.25">
      <c r="A37" s="15" t="s">
        <v>130</v>
      </c>
      <c r="B37" s="20" t="s">
        <v>164</v>
      </c>
      <c r="C37" s="22" t="s">
        <v>56</v>
      </c>
      <c r="D37" s="75">
        <v>2.3925119999999995</v>
      </c>
      <c r="E37" s="45" t="s">
        <v>113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80">
        <v>0</v>
      </c>
      <c r="L37" s="44">
        <v>2022</v>
      </c>
      <c r="M37" s="80">
        <v>1.99376</v>
      </c>
      <c r="N37" s="45" t="s">
        <v>89</v>
      </c>
      <c r="O37" s="43" t="s">
        <v>42</v>
      </c>
      <c r="P37" s="13">
        <v>0</v>
      </c>
      <c r="Q37" s="13">
        <v>0</v>
      </c>
      <c r="R37" s="13">
        <v>0</v>
      </c>
      <c r="S37" s="12">
        <v>1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</row>
    <row r="38" spans="1:31" ht="67.5" customHeight="1" x14ac:dyDescent="0.25">
      <c r="A38" s="15" t="s">
        <v>130</v>
      </c>
      <c r="B38" s="20" t="s">
        <v>200</v>
      </c>
      <c r="C38" s="23" t="s">
        <v>201</v>
      </c>
      <c r="D38" s="75">
        <v>0</v>
      </c>
      <c r="E38" s="45" t="s">
        <v>113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80">
        <v>0</v>
      </c>
      <c r="L38" s="44">
        <v>2023</v>
      </c>
      <c r="M38" s="80">
        <v>0</v>
      </c>
      <c r="N38" s="45" t="s">
        <v>89</v>
      </c>
      <c r="O38" s="43" t="s">
        <v>42</v>
      </c>
      <c r="P38" s="13">
        <v>0</v>
      </c>
      <c r="Q38" s="13">
        <v>0</v>
      </c>
      <c r="R38" s="13">
        <v>0</v>
      </c>
      <c r="S38" s="12">
        <v>1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</row>
    <row r="39" spans="1:31" ht="67.5" customHeight="1" x14ac:dyDescent="0.25">
      <c r="A39" s="15" t="s">
        <v>130</v>
      </c>
      <c r="B39" s="20" t="s">
        <v>202</v>
      </c>
      <c r="C39" s="23" t="s">
        <v>203</v>
      </c>
      <c r="D39" s="75">
        <v>0</v>
      </c>
      <c r="E39" s="45" t="s">
        <v>113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80">
        <v>0</v>
      </c>
      <c r="L39" s="44">
        <v>2023</v>
      </c>
      <c r="M39" s="80">
        <v>0</v>
      </c>
      <c r="N39" s="45" t="s">
        <v>89</v>
      </c>
      <c r="O39" s="43" t="s">
        <v>42</v>
      </c>
      <c r="P39" s="13">
        <v>0</v>
      </c>
      <c r="Q39" s="13">
        <v>0</v>
      </c>
      <c r="R39" s="13">
        <v>0</v>
      </c>
      <c r="S39" s="12">
        <v>1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</row>
    <row r="40" spans="1:31" ht="67.5" customHeight="1" x14ac:dyDescent="0.25">
      <c r="A40" s="15" t="s">
        <v>130</v>
      </c>
      <c r="B40" s="20" t="s">
        <v>204</v>
      </c>
      <c r="C40" s="23" t="s">
        <v>205</v>
      </c>
      <c r="D40" s="75">
        <v>0.482874684</v>
      </c>
      <c r="E40" s="45" t="s">
        <v>113</v>
      </c>
      <c r="F40" s="75">
        <v>0.482874684</v>
      </c>
      <c r="G40" s="75">
        <v>0</v>
      </c>
      <c r="H40" s="75">
        <v>0</v>
      </c>
      <c r="I40" s="75">
        <v>0.40239557000000004</v>
      </c>
      <c r="J40" s="75">
        <v>8.0479113999999963E-2</v>
      </c>
      <c r="K40" s="80">
        <v>0.40239557000000004</v>
      </c>
      <c r="L40" s="44">
        <v>2023</v>
      </c>
      <c r="M40" s="80">
        <v>0.40239557000000004</v>
      </c>
      <c r="N40" s="45" t="s">
        <v>89</v>
      </c>
      <c r="O40" s="43" t="s">
        <v>42</v>
      </c>
      <c r="P40" s="13">
        <v>0</v>
      </c>
      <c r="Q40" s="13">
        <v>0</v>
      </c>
      <c r="R40" s="13">
        <v>0</v>
      </c>
      <c r="S40" s="12">
        <v>1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</row>
    <row r="41" spans="1:31" ht="67.5" customHeight="1" x14ac:dyDescent="0.25">
      <c r="A41" s="15" t="s">
        <v>130</v>
      </c>
      <c r="B41" s="20" t="s">
        <v>206</v>
      </c>
      <c r="C41" s="23" t="s">
        <v>207</v>
      </c>
      <c r="D41" s="75">
        <v>2.4143734079999999</v>
      </c>
      <c r="E41" s="45" t="s">
        <v>113</v>
      </c>
      <c r="F41" s="75">
        <v>2.4143734079999999</v>
      </c>
      <c r="G41" s="75">
        <v>0</v>
      </c>
      <c r="H41" s="75">
        <v>0</v>
      </c>
      <c r="I41" s="75">
        <v>2.0119778400000001</v>
      </c>
      <c r="J41" s="75">
        <v>0.40239556799999976</v>
      </c>
      <c r="K41" s="80">
        <v>2.0119778400000001</v>
      </c>
      <c r="L41" s="44">
        <v>2023</v>
      </c>
      <c r="M41" s="80">
        <v>2.0119778400000001</v>
      </c>
      <c r="N41" s="45" t="s">
        <v>89</v>
      </c>
      <c r="O41" s="43" t="s">
        <v>42</v>
      </c>
      <c r="P41" s="13">
        <v>0</v>
      </c>
      <c r="Q41" s="13">
        <v>0</v>
      </c>
      <c r="R41" s="13">
        <v>0</v>
      </c>
      <c r="S41" s="12">
        <v>1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</row>
    <row r="42" spans="1:31" ht="67.5" customHeight="1" x14ac:dyDescent="0.25">
      <c r="A42" s="15" t="s">
        <v>130</v>
      </c>
      <c r="B42" s="20" t="s">
        <v>208</v>
      </c>
      <c r="C42" s="22" t="s">
        <v>209</v>
      </c>
      <c r="D42" s="75">
        <v>0</v>
      </c>
      <c r="E42" s="45" t="s">
        <v>113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80">
        <v>0</v>
      </c>
      <c r="L42" s="44">
        <v>2023</v>
      </c>
      <c r="M42" s="80">
        <v>0</v>
      </c>
      <c r="N42" s="45" t="s">
        <v>117</v>
      </c>
      <c r="O42" s="43" t="s">
        <v>42</v>
      </c>
      <c r="P42" s="13">
        <v>0</v>
      </c>
      <c r="Q42" s="13">
        <v>0</v>
      </c>
      <c r="R42" s="13">
        <v>0</v>
      </c>
      <c r="S42" s="12">
        <v>1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</row>
    <row r="43" spans="1:31" ht="67.5" customHeight="1" x14ac:dyDescent="0.25">
      <c r="A43" s="15" t="s">
        <v>130</v>
      </c>
      <c r="B43" s="20" t="s">
        <v>553</v>
      </c>
      <c r="C43" s="22" t="s">
        <v>554</v>
      </c>
      <c r="D43" s="75">
        <v>43.150708307999992</v>
      </c>
      <c r="E43" s="45" t="s">
        <v>113</v>
      </c>
      <c r="F43" s="75">
        <v>43.150708307999992</v>
      </c>
      <c r="G43" s="75">
        <v>0</v>
      </c>
      <c r="H43" s="75">
        <v>0</v>
      </c>
      <c r="I43" s="75">
        <v>35.958923589999998</v>
      </c>
      <c r="J43" s="75">
        <v>7.1917847179999939</v>
      </c>
      <c r="K43" s="80">
        <v>35.958923589999998</v>
      </c>
      <c r="L43" s="44">
        <v>2023</v>
      </c>
      <c r="M43" s="80">
        <v>35.958923589999998</v>
      </c>
      <c r="N43" s="45" t="s">
        <v>117</v>
      </c>
      <c r="O43" s="43" t="s">
        <v>42</v>
      </c>
      <c r="P43" s="13">
        <v>0</v>
      </c>
      <c r="Q43" s="13">
        <v>0</v>
      </c>
      <c r="R43" s="13">
        <v>0</v>
      </c>
      <c r="S43" s="12">
        <v>1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</row>
    <row r="44" spans="1:31" ht="67.5" customHeight="1" x14ac:dyDescent="0.25">
      <c r="A44" s="15" t="s">
        <v>130</v>
      </c>
      <c r="B44" s="20" t="s">
        <v>555</v>
      </c>
      <c r="C44" s="22" t="s">
        <v>556</v>
      </c>
      <c r="D44" s="75">
        <v>47.045123988</v>
      </c>
      <c r="E44" s="45" t="s">
        <v>113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80">
        <v>0</v>
      </c>
      <c r="L44" s="44">
        <v>2022</v>
      </c>
      <c r="M44" s="80">
        <v>39.20426999</v>
      </c>
      <c r="N44" s="45" t="s">
        <v>117</v>
      </c>
      <c r="O44" s="43" t="s">
        <v>42</v>
      </c>
      <c r="P44" s="13">
        <v>0</v>
      </c>
      <c r="Q44" s="13">
        <v>0</v>
      </c>
      <c r="R44" s="13">
        <v>0</v>
      </c>
      <c r="S44" s="12">
        <v>1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</row>
    <row r="45" spans="1:31" ht="67.5" customHeight="1" x14ac:dyDescent="0.25">
      <c r="A45" s="15" t="s">
        <v>130</v>
      </c>
      <c r="B45" s="20" t="s">
        <v>407</v>
      </c>
      <c r="C45" s="22" t="s">
        <v>408</v>
      </c>
      <c r="D45" s="75">
        <v>128.63333170799999</v>
      </c>
      <c r="E45" s="45" t="s">
        <v>113</v>
      </c>
      <c r="F45" s="75">
        <v>128.63333170799999</v>
      </c>
      <c r="G45" s="75">
        <v>0</v>
      </c>
      <c r="H45" s="75">
        <v>0</v>
      </c>
      <c r="I45" s="75">
        <v>107.19444309000001</v>
      </c>
      <c r="J45" s="75">
        <v>21.438888617999979</v>
      </c>
      <c r="K45" s="80">
        <v>107.19444309000001</v>
      </c>
      <c r="L45" s="44">
        <v>2024</v>
      </c>
      <c r="M45" s="80">
        <v>107.19444309000001</v>
      </c>
      <c r="N45" s="45" t="s">
        <v>117</v>
      </c>
      <c r="O45" s="43" t="s">
        <v>42</v>
      </c>
      <c r="P45" s="13">
        <v>0</v>
      </c>
      <c r="Q45" s="13">
        <v>0</v>
      </c>
      <c r="R45" s="13">
        <v>0</v>
      </c>
      <c r="S45" s="12">
        <v>1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</row>
    <row r="46" spans="1:31" ht="67.5" customHeight="1" x14ac:dyDescent="0.25">
      <c r="A46" s="15" t="s">
        <v>130</v>
      </c>
      <c r="B46" s="20" t="s">
        <v>409</v>
      </c>
      <c r="C46" s="22" t="s">
        <v>410</v>
      </c>
      <c r="D46" s="75">
        <v>0</v>
      </c>
      <c r="E46" s="45" t="s">
        <v>113</v>
      </c>
      <c r="F46" s="75">
        <v>0</v>
      </c>
      <c r="G46" s="75">
        <v>0</v>
      </c>
      <c r="H46" s="75">
        <v>0</v>
      </c>
      <c r="I46" s="75">
        <v>0</v>
      </c>
      <c r="J46" s="75">
        <v>0</v>
      </c>
      <c r="K46" s="80">
        <v>0</v>
      </c>
      <c r="L46" s="44">
        <v>2024</v>
      </c>
      <c r="M46" s="80">
        <v>0</v>
      </c>
      <c r="N46" s="45" t="s">
        <v>117</v>
      </c>
      <c r="O46" s="43" t="s">
        <v>42</v>
      </c>
      <c r="P46" s="13">
        <v>0</v>
      </c>
      <c r="Q46" s="13">
        <v>0</v>
      </c>
      <c r="R46" s="13">
        <v>0</v>
      </c>
      <c r="S46" s="12">
        <v>1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</row>
    <row r="47" spans="1:31" ht="67.5" customHeight="1" x14ac:dyDescent="0.25">
      <c r="A47" s="15" t="s">
        <v>130</v>
      </c>
      <c r="B47" s="16" t="s">
        <v>210</v>
      </c>
      <c r="C47" s="17" t="s">
        <v>57</v>
      </c>
      <c r="D47" s="75">
        <v>0.27488679599999999</v>
      </c>
      <c r="E47" s="45" t="s">
        <v>185</v>
      </c>
      <c r="F47" s="75">
        <v>0.18143679599999998</v>
      </c>
      <c r="G47" s="75">
        <v>0</v>
      </c>
      <c r="H47" s="75">
        <v>0</v>
      </c>
      <c r="I47" s="75">
        <v>0.15119732999999999</v>
      </c>
      <c r="J47" s="75">
        <v>3.0239465999999993E-2</v>
      </c>
      <c r="K47" s="80">
        <v>0.15119732999999999</v>
      </c>
      <c r="L47" s="44">
        <v>2018</v>
      </c>
      <c r="M47" s="80">
        <v>0.23039223999999997</v>
      </c>
      <c r="N47" s="45" t="s">
        <v>184</v>
      </c>
      <c r="O47" s="43" t="s">
        <v>42</v>
      </c>
      <c r="P47" s="13">
        <v>0</v>
      </c>
      <c r="Q47" s="13">
        <v>0</v>
      </c>
      <c r="R47" s="13">
        <v>0</v>
      </c>
      <c r="S47" s="12">
        <v>2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</row>
    <row r="48" spans="1:31" ht="67.5" customHeight="1" x14ac:dyDescent="0.25">
      <c r="A48" s="15" t="s">
        <v>130</v>
      </c>
      <c r="B48" s="21" t="s">
        <v>557</v>
      </c>
      <c r="C48" s="22" t="s">
        <v>558</v>
      </c>
      <c r="D48" s="75">
        <v>0.15595873199999999</v>
      </c>
      <c r="E48" s="45" t="s">
        <v>113</v>
      </c>
      <c r="F48" s="75">
        <v>0</v>
      </c>
      <c r="G48" s="75">
        <v>0</v>
      </c>
      <c r="H48" s="75">
        <v>0</v>
      </c>
      <c r="I48" s="75">
        <v>0</v>
      </c>
      <c r="J48" s="75">
        <v>0</v>
      </c>
      <c r="K48" s="80">
        <v>0</v>
      </c>
      <c r="L48" s="44">
        <v>2022</v>
      </c>
      <c r="M48" s="80">
        <v>0.12996561000000001</v>
      </c>
      <c r="N48" s="45" t="s">
        <v>118</v>
      </c>
      <c r="O48" s="43" t="s">
        <v>42</v>
      </c>
      <c r="P48" s="13">
        <v>0</v>
      </c>
      <c r="Q48" s="13">
        <v>0</v>
      </c>
      <c r="R48" s="13">
        <v>0</v>
      </c>
      <c r="S48" s="12">
        <v>1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</row>
    <row r="49" spans="1:31" ht="67.5" customHeight="1" x14ac:dyDescent="0.25">
      <c r="A49" s="15" t="s">
        <v>130</v>
      </c>
      <c r="B49" s="21" t="s">
        <v>165</v>
      </c>
      <c r="C49" s="22" t="s">
        <v>58</v>
      </c>
      <c r="D49" s="75">
        <v>3.7066050000000001</v>
      </c>
      <c r="E49" s="45" t="s">
        <v>113</v>
      </c>
      <c r="F49" s="75">
        <v>0</v>
      </c>
      <c r="G49" s="75">
        <v>0</v>
      </c>
      <c r="H49" s="75">
        <v>0</v>
      </c>
      <c r="I49" s="75">
        <v>0</v>
      </c>
      <c r="J49" s="75">
        <v>0</v>
      </c>
      <c r="K49" s="80">
        <v>0</v>
      </c>
      <c r="L49" s="44">
        <v>2021</v>
      </c>
      <c r="M49" s="80">
        <v>3.0888374999999999</v>
      </c>
      <c r="N49" s="45" t="s">
        <v>118</v>
      </c>
      <c r="O49" s="43" t="s">
        <v>42</v>
      </c>
      <c r="P49" s="13">
        <v>0</v>
      </c>
      <c r="Q49" s="13">
        <v>0</v>
      </c>
      <c r="R49" s="13">
        <v>0</v>
      </c>
      <c r="S49" s="12">
        <v>1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</row>
    <row r="50" spans="1:31" ht="67.5" customHeight="1" x14ac:dyDescent="0.25">
      <c r="A50" s="15" t="s">
        <v>130</v>
      </c>
      <c r="B50" s="21" t="s">
        <v>559</v>
      </c>
      <c r="C50" s="22" t="s">
        <v>708</v>
      </c>
      <c r="D50" s="75">
        <v>0.46317570000000002</v>
      </c>
      <c r="E50" s="45" t="s">
        <v>113</v>
      </c>
      <c r="F50" s="75">
        <v>0</v>
      </c>
      <c r="G50" s="75">
        <v>0</v>
      </c>
      <c r="H50" s="75">
        <v>0</v>
      </c>
      <c r="I50" s="75">
        <v>0</v>
      </c>
      <c r="J50" s="75">
        <v>0</v>
      </c>
      <c r="K50" s="80">
        <v>0</v>
      </c>
      <c r="L50" s="44">
        <v>2022</v>
      </c>
      <c r="M50" s="80">
        <v>0.38597975000000001</v>
      </c>
      <c r="N50" s="45" t="s">
        <v>118</v>
      </c>
      <c r="O50" s="43" t="s">
        <v>42</v>
      </c>
      <c r="P50" s="13">
        <v>0</v>
      </c>
      <c r="Q50" s="13">
        <v>0</v>
      </c>
      <c r="R50" s="13">
        <v>0</v>
      </c>
      <c r="S50" s="12">
        <v>1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</row>
    <row r="51" spans="1:31" ht="67.5" customHeight="1" x14ac:dyDescent="0.25">
      <c r="A51" s="15" t="s">
        <v>130</v>
      </c>
      <c r="B51" s="21" t="s">
        <v>379</v>
      </c>
      <c r="C51" s="22" t="s">
        <v>59</v>
      </c>
      <c r="D51" s="75">
        <v>1.52209248</v>
      </c>
      <c r="E51" s="45" t="s">
        <v>113</v>
      </c>
      <c r="F51" s="75">
        <v>0.86209247999999994</v>
      </c>
      <c r="G51" s="75">
        <v>0</v>
      </c>
      <c r="H51" s="75">
        <v>0</v>
      </c>
      <c r="I51" s="75">
        <v>0.7184104</v>
      </c>
      <c r="J51" s="75">
        <v>0.14368207999999993</v>
      </c>
      <c r="K51" s="80">
        <v>0.7184104</v>
      </c>
      <c r="L51" s="44">
        <v>2021</v>
      </c>
      <c r="M51" s="80">
        <v>1.2684104</v>
      </c>
      <c r="N51" s="45" t="s">
        <v>118</v>
      </c>
      <c r="O51" s="43" t="s">
        <v>42</v>
      </c>
      <c r="P51" s="13">
        <v>0</v>
      </c>
      <c r="Q51" s="13">
        <v>0</v>
      </c>
      <c r="R51" s="13">
        <v>0</v>
      </c>
      <c r="S51" s="12">
        <v>2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</row>
    <row r="52" spans="1:31" ht="67.5" customHeight="1" x14ac:dyDescent="0.25">
      <c r="A52" s="15" t="s">
        <v>130</v>
      </c>
      <c r="B52" s="21" t="s">
        <v>560</v>
      </c>
      <c r="C52" s="22" t="s">
        <v>561</v>
      </c>
      <c r="D52" s="75">
        <v>3.4052399999999996</v>
      </c>
      <c r="E52" s="45" t="s">
        <v>113</v>
      </c>
      <c r="F52" s="75">
        <v>0</v>
      </c>
      <c r="G52" s="75">
        <v>0</v>
      </c>
      <c r="H52" s="75">
        <v>0</v>
      </c>
      <c r="I52" s="75">
        <v>0</v>
      </c>
      <c r="J52" s="75">
        <v>0</v>
      </c>
      <c r="K52" s="80">
        <v>0</v>
      </c>
      <c r="L52" s="44">
        <v>2022</v>
      </c>
      <c r="M52" s="80">
        <v>2.8376999999999999</v>
      </c>
      <c r="N52" s="45" t="s">
        <v>118</v>
      </c>
      <c r="O52" s="43" t="s">
        <v>42</v>
      </c>
      <c r="P52" s="13">
        <v>0</v>
      </c>
      <c r="Q52" s="13">
        <v>0</v>
      </c>
      <c r="R52" s="13">
        <v>0</v>
      </c>
      <c r="S52" s="12">
        <v>1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</row>
    <row r="53" spans="1:31" ht="67.5" customHeight="1" x14ac:dyDescent="0.25">
      <c r="A53" s="15" t="s">
        <v>130</v>
      </c>
      <c r="B53" s="21" t="s">
        <v>562</v>
      </c>
      <c r="C53" s="22" t="s">
        <v>563</v>
      </c>
      <c r="D53" s="75">
        <v>3.4052399999999996</v>
      </c>
      <c r="E53" s="45" t="s">
        <v>113</v>
      </c>
      <c r="F53" s="75">
        <v>0</v>
      </c>
      <c r="G53" s="75">
        <v>0</v>
      </c>
      <c r="H53" s="75">
        <v>0</v>
      </c>
      <c r="I53" s="75">
        <v>0</v>
      </c>
      <c r="J53" s="75">
        <v>0</v>
      </c>
      <c r="K53" s="80">
        <v>0</v>
      </c>
      <c r="L53" s="44">
        <v>2022</v>
      </c>
      <c r="M53" s="80">
        <v>2.8376999999999999</v>
      </c>
      <c r="N53" s="45" t="s">
        <v>118</v>
      </c>
      <c r="O53" s="43" t="s">
        <v>42</v>
      </c>
      <c r="P53" s="13">
        <v>0</v>
      </c>
      <c r="Q53" s="13">
        <v>0</v>
      </c>
      <c r="R53" s="13">
        <v>0</v>
      </c>
      <c r="S53" s="12">
        <v>1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</row>
    <row r="54" spans="1:31" ht="67.5" customHeight="1" x14ac:dyDescent="0.25">
      <c r="A54" s="15" t="s">
        <v>130</v>
      </c>
      <c r="B54" s="21" t="s">
        <v>564</v>
      </c>
      <c r="C54" s="22" t="s">
        <v>565</v>
      </c>
      <c r="D54" s="75">
        <v>0.46967088000000001</v>
      </c>
      <c r="E54" s="45" t="s">
        <v>113</v>
      </c>
      <c r="F54" s="75">
        <v>0</v>
      </c>
      <c r="G54" s="75">
        <v>0</v>
      </c>
      <c r="H54" s="75">
        <v>0</v>
      </c>
      <c r="I54" s="75">
        <v>0</v>
      </c>
      <c r="J54" s="75">
        <v>0</v>
      </c>
      <c r="K54" s="80">
        <v>0</v>
      </c>
      <c r="L54" s="44">
        <v>2022</v>
      </c>
      <c r="M54" s="80">
        <v>0.39139240000000003</v>
      </c>
      <c r="N54" s="45" t="s">
        <v>118</v>
      </c>
      <c r="O54" s="43" t="s">
        <v>42</v>
      </c>
      <c r="P54" s="13">
        <v>0</v>
      </c>
      <c r="Q54" s="13">
        <v>0</v>
      </c>
      <c r="R54" s="13">
        <v>0</v>
      </c>
      <c r="S54" s="12">
        <v>1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</row>
    <row r="55" spans="1:31" ht="67.5" customHeight="1" x14ac:dyDescent="0.25">
      <c r="A55" s="15" t="s">
        <v>130</v>
      </c>
      <c r="B55" s="21" t="s">
        <v>566</v>
      </c>
      <c r="C55" s="22" t="s">
        <v>567</v>
      </c>
      <c r="D55" s="75">
        <v>0.394125</v>
      </c>
      <c r="E55" s="45" t="s">
        <v>113</v>
      </c>
      <c r="F55" s="75">
        <v>0</v>
      </c>
      <c r="G55" s="75">
        <v>0</v>
      </c>
      <c r="H55" s="75">
        <v>0</v>
      </c>
      <c r="I55" s="75">
        <v>0</v>
      </c>
      <c r="J55" s="75">
        <v>0</v>
      </c>
      <c r="K55" s="80">
        <v>0</v>
      </c>
      <c r="L55" s="44">
        <v>2022</v>
      </c>
      <c r="M55" s="80">
        <v>0.32843749999999999</v>
      </c>
      <c r="N55" s="45" t="s">
        <v>118</v>
      </c>
      <c r="O55" s="43" t="s">
        <v>42</v>
      </c>
      <c r="P55" s="13">
        <v>0</v>
      </c>
      <c r="Q55" s="13">
        <v>0</v>
      </c>
      <c r="R55" s="13">
        <v>0</v>
      </c>
      <c r="S55" s="12">
        <v>1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</row>
    <row r="56" spans="1:31" ht="67.5" customHeight="1" x14ac:dyDescent="0.25">
      <c r="A56" s="15" t="s">
        <v>130</v>
      </c>
      <c r="B56" s="21" t="s">
        <v>166</v>
      </c>
      <c r="C56" s="22" t="s">
        <v>60</v>
      </c>
      <c r="D56" s="75">
        <v>0.89545200000000003</v>
      </c>
      <c r="E56" s="45" t="s">
        <v>113</v>
      </c>
      <c r="F56" s="75">
        <v>0</v>
      </c>
      <c r="G56" s="75">
        <v>0</v>
      </c>
      <c r="H56" s="75">
        <v>0</v>
      </c>
      <c r="I56" s="75">
        <v>0</v>
      </c>
      <c r="J56" s="75">
        <v>0</v>
      </c>
      <c r="K56" s="80">
        <v>0</v>
      </c>
      <c r="L56" s="44">
        <v>2022</v>
      </c>
      <c r="M56" s="80">
        <v>0.74621000000000004</v>
      </c>
      <c r="N56" s="45" t="s">
        <v>118</v>
      </c>
      <c r="O56" s="43" t="s">
        <v>42</v>
      </c>
      <c r="P56" s="13">
        <v>0</v>
      </c>
      <c r="Q56" s="13">
        <v>0</v>
      </c>
      <c r="R56" s="13">
        <v>0</v>
      </c>
      <c r="S56" s="12">
        <v>1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</row>
    <row r="57" spans="1:31" ht="67.5" customHeight="1" x14ac:dyDescent="0.25">
      <c r="A57" s="15" t="s">
        <v>130</v>
      </c>
      <c r="B57" s="21" t="s">
        <v>697</v>
      </c>
      <c r="C57" s="22" t="s">
        <v>61</v>
      </c>
      <c r="D57" s="75">
        <v>0.27392506799999994</v>
      </c>
      <c r="E57" s="45" t="s">
        <v>113</v>
      </c>
      <c r="F57" s="75">
        <v>0.14023786799999999</v>
      </c>
      <c r="G57" s="75">
        <v>0</v>
      </c>
      <c r="H57" s="75">
        <v>0</v>
      </c>
      <c r="I57" s="75">
        <v>0.11686489</v>
      </c>
      <c r="J57" s="75">
        <v>2.3372977999999989E-2</v>
      </c>
      <c r="K57" s="80">
        <v>0.11686489</v>
      </c>
      <c r="L57" s="44">
        <v>2022</v>
      </c>
      <c r="M57" s="80">
        <v>0.22827089</v>
      </c>
      <c r="N57" s="45" t="s">
        <v>118</v>
      </c>
      <c r="O57" s="43" t="s">
        <v>42</v>
      </c>
      <c r="P57" s="13">
        <v>0</v>
      </c>
      <c r="Q57" s="13">
        <v>0</v>
      </c>
      <c r="R57" s="13">
        <v>0</v>
      </c>
      <c r="S57" s="12">
        <v>2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</row>
    <row r="58" spans="1:31" ht="67.5" customHeight="1" x14ac:dyDescent="0.25">
      <c r="A58" s="15" t="s">
        <v>130</v>
      </c>
      <c r="B58" s="21" t="s">
        <v>568</v>
      </c>
      <c r="C58" s="22" t="s">
        <v>569</v>
      </c>
      <c r="D58" s="75">
        <v>0</v>
      </c>
      <c r="E58" s="45" t="s">
        <v>113</v>
      </c>
      <c r="F58" s="75">
        <v>0</v>
      </c>
      <c r="G58" s="75">
        <v>0</v>
      </c>
      <c r="H58" s="75">
        <v>0</v>
      </c>
      <c r="I58" s="75">
        <v>0</v>
      </c>
      <c r="J58" s="75">
        <v>0</v>
      </c>
      <c r="K58" s="80">
        <v>0</v>
      </c>
      <c r="L58" s="44">
        <v>2023</v>
      </c>
      <c r="M58" s="80">
        <v>0</v>
      </c>
      <c r="N58" s="45" t="s">
        <v>118</v>
      </c>
      <c r="O58" s="43" t="s">
        <v>42</v>
      </c>
      <c r="P58" s="13">
        <v>0</v>
      </c>
      <c r="Q58" s="13">
        <v>0</v>
      </c>
      <c r="R58" s="13">
        <v>0</v>
      </c>
      <c r="S58" s="12">
        <v>1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</row>
    <row r="59" spans="1:31" ht="67.5" customHeight="1" x14ac:dyDescent="0.25">
      <c r="A59" s="15" t="s">
        <v>130</v>
      </c>
      <c r="B59" s="21" t="s">
        <v>570</v>
      </c>
      <c r="C59" s="22" t="s">
        <v>571</v>
      </c>
      <c r="D59" s="75">
        <v>0</v>
      </c>
      <c r="E59" s="45" t="s">
        <v>113</v>
      </c>
      <c r="F59" s="75">
        <v>0</v>
      </c>
      <c r="G59" s="75">
        <v>0</v>
      </c>
      <c r="H59" s="75">
        <v>0</v>
      </c>
      <c r="I59" s="75">
        <v>0</v>
      </c>
      <c r="J59" s="75">
        <v>0</v>
      </c>
      <c r="K59" s="80">
        <v>0</v>
      </c>
      <c r="L59" s="44">
        <v>2023</v>
      </c>
      <c r="M59" s="80">
        <v>0</v>
      </c>
      <c r="N59" s="45" t="s">
        <v>118</v>
      </c>
      <c r="O59" s="43" t="s">
        <v>42</v>
      </c>
      <c r="P59" s="13">
        <v>0</v>
      </c>
      <c r="Q59" s="13">
        <v>0</v>
      </c>
      <c r="R59" s="13">
        <v>0</v>
      </c>
      <c r="S59" s="12">
        <v>1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</row>
    <row r="60" spans="1:31" ht="67.5" customHeight="1" x14ac:dyDescent="0.25">
      <c r="A60" s="15" t="s">
        <v>130</v>
      </c>
      <c r="B60" s="21" t="s">
        <v>572</v>
      </c>
      <c r="C60" s="22" t="s">
        <v>573</v>
      </c>
      <c r="D60" s="75">
        <v>0</v>
      </c>
      <c r="E60" s="45" t="s">
        <v>113</v>
      </c>
      <c r="F60" s="75">
        <v>0</v>
      </c>
      <c r="G60" s="75">
        <v>0</v>
      </c>
      <c r="H60" s="75">
        <v>0</v>
      </c>
      <c r="I60" s="75">
        <v>0</v>
      </c>
      <c r="J60" s="75">
        <v>0</v>
      </c>
      <c r="K60" s="80">
        <v>0</v>
      </c>
      <c r="L60" s="44">
        <v>2023</v>
      </c>
      <c r="M60" s="80">
        <v>0</v>
      </c>
      <c r="N60" s="45" t="s">
        <v>118</v>
      </c>
      <c r="O60" s="43" t="s">
        <v>42</v>
      </c>
      <c r="P60" s="13">
        <v>0</v>
      </c>
      <c r="Q60" s="13">
        <v>0</v>
      </c>
      <c r="R60" s="13">
        <v>0</v>
      </c>
      <c r="S60" s="12">
        <v>1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</row>
    <row r="61" spans="1:31" ht="67.5" customHeight="1" x14ac:dyDescent="0.25">
      <c r="A61" s="15" t="s">
        <v>130</v>
      </c>
      <c r="B61" s="21" t="s">
        <v>574</v>
      </c>
      <c r="C61" s="22" t="s">
        <v>575</v>
      </c>
      <c r="D61" s="75">
        <v>0</v>
      </c>
      <c r="E61" s="45" t="s">
        <v>113</v>
      </c>
      <c r="F61" s="75">
        <v>0</v>
      </c>
      <c r="G61" s="75">
        <v>0</v>
      </c>
      <c r="H61" s="75">
        <v>0</v>
      </c>
      <c r="I61" s="75">
        <v>0</v>
      </c>
      <c r="J61" s="75">
        <v>0</v>
      </c>
      <c r="K61" s="80">
        <v>0</v>
      </c>
      <c r="L61" s="44">
        <v>2023</v>
      </c>
      <c r="M61" s="80">
        <v>0</v>
      </c>
      <c r="N61" s="45" t="s">
        <v>118</v>
      </c>
      <c r="O61" s="43" t="s">
        <v>42</v>
      </c>
      <c r="P61" s="13">
        <v>0</v>
      </c>
      <c r="Q61" s="13">
        <v>0</v>
      </c>
      <c r="R61" s="13">
        <v>0</v>
      </c>
      <c r="S61" s="12">
        <v>1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</row>
    <row r="62" spans="1:31" ht="67.5" customHeight="1" x14ac:dyDescent="0.25">
      <c r="A62" s="15" t="s">
        <v>130</v>
      </c>
      <c r="B62" s="21" t="s">
        <v>576</v>
      </c>
      <c r="C62" s="22" t="s">
        <v>577</v>
      </c>
      <c r="D62" s="75">
        <v>0</v>
      </c>
      <c r="E62" s="45" t="s">
        <v>113</v>
      </c>
      <c r="F62" s="75">
        <v>0</v>
      </c>
      <c r="G62" s="75">
        <v>0</v>
      </c>
      <c r="H62" s="75">
        <v>0</v>
      </c>
      <c r="I62" s="75">
        <v>0</v>
      </c>
      <c r="J62" s="75">
        <v>0</v>
      </c>
      <c r="K62" s="80">
        <v>0</v>
      </c>
      <c r="L62" s="44">
        <v>2023</v>
      </c>
      <c r="M62" s="80">
        <v>0</v>
      </c>
      <c r="N62" s="45" t="s">
        <v>118</v>
      </c>
      <c r="O62" s="43" t="s">
        <v>42</v>
      </c>
      <c r="P62" s="13">
        <v>0</v>
      </c>
      <c r="Q62" s="13">
        <v>0</v>
      </c>
      <c r="R62" s="13">
        <v>0</v>
      </c>
      <c r="S62" s="12">
        <v>1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</row>
    <row r="63" spans="1:31" ht="67.5" customHeight="1" x14ac:dyDescent="0.25">
      <c r="A63" s="15" t="s">
        <v>130</v>
      </c>
      <c r="B63" s="21" t="s">
        <v>578</v>
      </c>
      <c r="C63" s="22" t="s">
        <v>579</v>
      </c>
      <c r="D63" s="75">
        <v>0</v>
      </c>
      <c r="E63" s="45" t="s">
        <v>113</v>
      </c>
      <c r="F63" s="75">
        <v>0</v>
      </c>
      <c r="G63" s="75">
        <v>0</v>
      </c>
      <c r="H63" s="75">
        <v>0</v>
      </c>
      <c r="I63" s="75">
        <v>0</v>
      </c>
      <c r="J63" s="75">
        <v>0</v>
      </c>
      <c r="K63" s="80">
        <v>0</v>
      </c>
      <c r="L63" s="44">
        <v>2023</v>
      </c>
      <c r="M63" s="80">
        <v>0</v>
      </c>
      <c r="N63" s="45" t="s">
        <v>118</v>
      </c>
      <c r="O63" s="43" t="s">
        <v>42</v>
      </c>
      <c r="P63" s="13">
        <v>0</v>
      </c>
      <c r="Q63" s="13">
        <v>0</v>
      </c>
      <c r="R63" s="13">
        <v>0</v>
      </c>
      <c r="S63" s="12">
        <v>1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</row>
    <row r="64" spans="1:31" ht="67.5" customHeight="1" x14ac:dyDescent="0.25">
      <c r="A64" s="15" t="s">
        <v>130</v>
      </c>
      <c r="B64" s="21" t="s">
        <v>580</v>
      </c>
      <c r="C64" s="22" t="s">
        <v>581</v>
      </c>
      <c r="D64" s="75">
        <v>0</v>
      </c>
      <c r="E64" s="45" t="s">
        <v>113</v>
      </c>
      <c r="F64" s="75">
        <v>0</v>
      </c>
      <c r="G64" s="75">
        <v>0</v>
      </c>
      <c r="H64" s="75">
        <v>0</v>
      </c>
      <c r="I64" s="75">
        <v>0</v>
      </c>
      <c r="J64" s="75">
        <v>0</v>
      </c>
      <c r="K64" s="80">
        <v>0</v>
      </c>
      <c r="L64" s="44">
        <v>2023</v>
      </c>
      <c r="M64" s="80">
        <v>0</v>
      </c>
      <c r="N64" s="45" t="s">
        <v>118</v>
      </c>
      <c r="O64" s="43" t="s">
        <v>42</v>
      </c>
      <c r="P64" s="13">
        <v>0</v>
      </c>
      <c r="Q64" s="13">
        <v>0</v>
      </c>
      <c r="R64" s="13">
        <v>0</v>
      </c>
      <c r="S64" s="12">
        <v>1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</row>
    <row r="65" spans="1:31" ht="67.5" customHeight="1" x14ac:dyDescent="0.25">
      <c r="A65" s="15" t="s">
        <v>130</v>
      </c>
      <c r="B65" s="21" t="s">
        <v>582</v>
      </c>
      <c r="C65" s="22" t="s">
        <v>583</v>
      </c>
      <c r="D65" s="75">
        <v>0</v>
      </c>
      <c r="E65" s="45" t="s">
        <v>113</v>
      </c>
      <c r="F65" s="75">
        <v>0</v>
      </c>
      <c r="G65" s="75">
        <v>0</v>
      </c>
      <c r="H65" s="75">
        <v>0</v>
      </c>
      <c r="I65" s="75">
        <v>0</v>
      </c>
      <c r="J65" s="75">
        <v>0</v>
      </c>
      <c r="K65" s="80">
        <v>0</v>
      </c>
      <c r="L65" s="44">
        <v>2023</v>
      </c>
      <c r="M65" s="80">
        <v>0</v>
      </c>
      <c r="N65" s="45" t="s">
        <v>118</v>
      </c>
      <c r="O65" s="43" t="s">
        <v>42</v>
      </c>
      <c r="P65" s="13">
        <v>0</v>
      </c>
      <c r="Q65" s="13">
        <v>0</v>
      </c>
      <c r="R65" s="13">
        <v>0</v>
      </c>
      <c r="S65" s="12">
        <v>1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</row>
    <row r="66" spans="1:31" ht="67.5" customHeight="1" x14ac:dyDescent="0.25">
      <c r="A66" s="15" t="s">
        <v>130</v>
      </c>
      <c r="B66" s="21" t="s">
        <v>584</v>
      </c>
      <c r="C66" s="22" t="s">
        <v>585</v>
      </c>
      <c r="D66" s="75">
        <v>0</v>
      </c>
      <c r="E66" s="45" t="s">
        <v>113</v>
      </c>
      <c r="F66" s="75">
        <v>0</v>
      </c>
      <c r="G66" s="75">
        <v>0</v>
      </c>
      <c r="H66" s="75">
        <v>0</v>
      </c>
      <c r="I66" s="75">
        <v>0</v>
      </c>
      <c r="J66" s="75">
        <v>0</v>
      </c>
      <c r="K66" s="80">
        <v>0</v>
      </c>
      <c r="L66" s="44">
        <v>2023</v>
      </c>
      <c r="M66" s="80">
        <v>0</v>
      </c>
      <c r="N66" s="45" t="s">
        <v>118</v>
      </c>
      <c r="O66" s="43" t="s">
        <v>42</v>
      </c>
      <c r="P66" s="13">
        <v>0</v>
      </c>
      <c r="Q66" s="13">
        <v>0</v>
      </c>
      <c r="R66" s="13">
        <v>0</v>
      </c>
      <c r="S66" s="12">
        <v>1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</row>
    <row r="67" spans="1:31" ht="67.5" customHeight="1" x14ac:dyDescent="0.25">
      <c r="A67" s="15" t="s">
        <v>130</v>
      </c>
      <c r="B67" s="21" t="s">
        <v>586</v>
      </c>
      <c r="C67" s="22" t="s">
        <v>587</v>
      </c>
      <c r="D67" s="75">
        <v>0.13125250799999999</v>
      </c>
      <c r="E67" s="45" t="s">
        <v>113</v>
      </c>
      <c r="F67" s="75">
        <v>0.13125250799999999</v>
      </c>
      <c r="G67" s="75">
        <v>0</v>
      </c>
      <c r="H67" s="75">
        <v>0</v>
      </c>
      <c r="I67" s="75">
        <v>0.10937708999999998</v>
      </c>
      <c r="J67" s="75">
        <v>2.1875418000000008E-2</v>
      </c>
      <c r="K67" s="80">
        <v>0.10937709</v>
      </c>
      <c r="L67" s="44">
        <v>2023</v>
      </c>
      <c r="M67" s="80">
        <v>0.10937709</v>
      </c>
      <c r="N67" s="45" t="s">
        <v>118</v>
      </c>
      <c r="O67" s="43" t="s">
        <v>42</v>
      </c>
      <c r="P67" s="13">
        <v>0</v>
      </c>
      <c r="Q67" s="13">
        <v>0</v>
      </c>
      <c r="R67" s="13">
        <v>0</v>
      </c>
      <c r="S67" s="12">
        <v>1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</row>
    <row r="68" spans="1:31" ht="67.5" customHeight="1" x14ac:dyDescent="0.25">
      <c r="A68" s="15" t="s">
        <v>130</v>
      </c>
      <c r="B68" s="21" t="s">
        <v>588</v>
      </c>
      <c r="C68" s="22" t="s">
        <v>589</v>
      </c>
      <c r="D68" s="75">
        <v>0.13125250799999999</v>
      </c>
      <c r="E68" s="45" t="s">
        <v>113</v>
      </c>
      <c r="F68" s="75">
        <v>0.13125250799999999</v>
      </c>
      <c r="G68" s="75">
        <v>0</v>
      </c>
      <c r="H68" s="75">
        <v>0</v>
      </c>
      <c r="I68" s="75">
        <v>0.10937708999999998</v>
      </c>
      <c r="J68" s="75">
        <v>2.1875418000000008E-2</v>
      </c>
      <c r="K68" s="80">
        <v>0.10937709</v>
      </c>
      <c r="L68" s="44">
        <v>2023</v>
      </c>
      <c r="M68" s="80">
        <v>0.10937709</v>
      </c>
      <c r="N68" s="45" t="s">
        <v>118</v>
      </c>
      <c r="O68" s="43" t="s">
        <v>42</v>
      </c>
      <c r="P68" s="13">
        <v>0</v>
      </c>
      <c r="Q68" s="13">
        <v>0</v>
      </c>
      <c r="R68" s="13">
        <v>0</v>
      </c>
      <c r="S68" s="12">
        <v>1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</row>
    <row r="69" spans="1:31" ht="67.5" customHeight="1" x14ac:dyDescent="0.25">
      <c r="A69" s="15" t="s">
        <v>130</v>
      </c>
      <c r="B69" s="21" t="s">
        <v>590</v>
      </c>
      <c r="C69" s="22" t="s">
        <v>591</v>
      </c>
      <c r="D69" s="75">
        <v>0.12119365199999999</v>
      </c>
      <c r="E69" s="45" t="s">
        <v>113</v>
      </c>
      <c r="F69" s="75">
        <v>0.12119365199999999</v>
      </c>
      <c r="G69" s="75">
        <v>0</v>
      </c>
      <c r="H69" s="75">
        <v>0</v>
      </c>
      <c r="I69" s="75">
        <v>0.10099471</v>
      </c>
      <c r="J69" s="75">
        <v>2.0198941999999984E-2</v>
      </c>
      <c r="K69" s="80">
        <v>0.10099471</v>
      </c>
      <c r="L69" s="44">
        <v>2023</v>
      </c>
      <c r="M69" s="80">
        <v>0.10099471</v>
      </c>
      <c r="N69" s="45" t="s">
        <v>118</v>
      </c>
      <c r="O69" s="43" t="s">
        <v>42</v>
      </c>
      <c r="P69" s="13">
        <v>0</v>
      </c>
      <c r="Q69" s="13">
        <v>0</v>
      </c>
      <c r="R69" s="13">
        <v>0</v>
      </c>
      <c r="S69" s="12">
        <v>1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</row>
    <row r="70" spans="1:31" ht="67.5" customHeight="1" x14ac:dyDescent="0.25">
      <c r="A70" s="15" t="s">
        <v>130</v>
      </c>
      <c r="B70" s="21" t="s">
        <v>592</v>
      </c>
      <c r="C70" s="22" t="s">
        <v>593</v>
      </c>
      <c r="D70" s="75">
        <v>0.30561272399999995</v>
      </c>
      <c r="E70" s="45" t="s">
        <v>113</v>
      </c>
      <c r="F70" s="75">
        <v>0.30561272399999995</v>
      </c>
      <c r="G70" s="75">
        <v>0</v>
      </c>
      <c r="H70" s="75">
        <v>0</v>
      </c>
      <c r="I70" s="75">
        <v>0.25467726999999996</v>
      </c>
      <c r="J70" s="75">
        <v>5.0935453999999991E-2</v>
      </c>
      <c r="K70" s="80">
        <v>0.25467727000000001</v>
      </c>
      <c r="L70" s="44">
        <v>2023</v>
      </c>
      <c r="M70" s="80">
        <v>0.25467727000000001</v>
      </c>
      <c r="N70" s="45" t="s">
        <v>118</v>
      </c>
      <c r="O70" s="43" t="s">
        <v>42</v>
      </c>
      <c r="P70" s="13">
        <v>0</v>
      </c>
      <c r="Q70" s="13">
        <v>0</v>
      </c>
      <c r="R70" s="13">
        <v>0</v>
      </c>
      <c r="S70" s="12">
        <v>2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</row>
    <row r="71" spans="1:31" ht="67.5" customHeight="1" x14ac:dyDescent="0.25">
      <c r="A71" s="15" t="s">
        <v>130</v>
      </c>
      <c r="B71" s="21" t="s">
        <v>594</v>
      </c>
      <c r="C71" s="22" t="s">
        <v>595</v>
      </c>
      <c r="D71" s="75">
        <v>0</v>
      </c>
      <c r="E71" s="45" t="s">
        <v>113</v>
      </c>
      <c r="F71" s="75">
        <v>0</v>
      </c>
      <c r="G71" s="75">
        <v>0</v>
      </c>
      <c r="H71" s="75">
        <v>0</v>
      </c>
      <c r="I71" s="75">
        <v>0</v>
      </c>
      <c r="J71" s="75">
        <v>0</v>
      </c>
      <c r="K71" s="80">
        <v>0</v>
      </c>
      <c r="L71" s="44">
        <v>2023</v>
      </c>
      <c r="M71" s="80">
        <v>0</v>
      </c>
      <c r="N71" s="45" t="s">
        <v>118</v>
      </c>
      <c r="O71" s="43" t="s">
        <v>42</v>
      </c>
      <c r="P71" s="13">
        <v>0</v>
      </c>
      <c r="Q71" s="13">
        <v>0</v>
      </c>
      <c r="R71" s="13">
        <v>0</v>
      </c>
      <c r="S71" s="12">
        <v>1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</row>
    <row r="72" spans="1:31" ht="67.5" customHeight="1" x14ac:dyDescent="0.25">
      <c r="A72" s="15" t="s">
        <v>130</v>
      </c>
      <c r="B72" s="21" t="s">
        <v>596</v>
      </c>
      <c r="C72" s="22" t="s">
        <v>597</v>
      </c>
      <c r="D72" s="75">
        <v>0</v>
      </c>
      <c r="E72" s="45" t="s">
        <v>113</v>
      </c>
      <c r="F72" s="75">
        <v>0</v>
      </c>
      <c r="G72" s="75">
        <v>0</v>
      </c>
      <c r="H72" s="75">
        <v>0</v>
      </c>
      <c r="I72" s="75">
        <v>0</v>
      </c>
      <c r="J72" s="75">
        <v>0</v>
      </c>
      <c r="K72" s="80">
        <v>0</v>
      </c>
      <c r="L72" s="44">
        <v>2023</v>
      </c>
      <c r="M72" s="80">
        <v>0</v>
      </c>
      <c r="N72" s="45" t="s">
        <v>118</v>
      </c>
      <c r="O72" s="43" t="s">
        <v>42</v>
      </c>
      <c r="P72" s="13">
        <v>0</v>
      </c>
      <c r="Q72" s="13">
        <v>0</v>
      </c>
      <c r="R72" s="13">
        <v>0</v>
      </c>
      <c r="S72" s="12">
        <v>1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</row>
    <row r="73" spans="1:31" ht="67.5" customHeight="1" x14ac:dyDescent="0.25">
      <c r="A73" s="15" t="s">
        <v>130</v>
      </c>
      <c r="B73" s="21" t="s">
        <v>598</v>
      </c>
      <c r="C73" s="22" t="s">
        <v>599</v>
      </c>
      <c r="D73" s="75">
        <v>0.154135152</v>
      </c>
      <c r="E73" s="45" t="s">
        <v>113</v>
      </c>
      <c r="F73" s="75">
        <v>0.154135152</v>
      </c>
      <c r="G73" s="75">
        <v>0</v>
      </c>
      <c r="H73" s="75">
        <v>0</v>
      </c>
      <c r="I73" s="75">
        <v>0.12844596000000003</v>
      </c>
      <c r="J73" s="75">
        <v>2.5689191999999972E-2</v>
      </c>
      <c r="K73" s="80">
        <v>0.12844596000000003</v>
      </c>
      <c r="L73" s="44">
        <v>2023</v>
      </c>
      <c r="M73" s="80">
        <v>0.12844596000000003</v>
      </c>
      <c r="N73" s="45" t="s">
        <v>118</v>
      </c>
      <c r="O73" s="43" t="s">
        <v>42</v>
      </c>
      <c r="P73" s="13">
        <v>0</v>
      </c>
      <c r="Q73" s="13">
        <v>0</v>
      </c>
      <c r="R73" s="13">
        <v>0</v>
      </c>
      <c r="S73" s="12">
        <v>1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</row>
    <row r="74" spans="1:31" ht="67.5" customHeight="1" x14ac:dyDescent="0.25">
      <c r="A74" s="15" t="s">
        <v>130</v>
      </c>
      <c r="B74" s="21" t="s">
        <v>600</v>
      </c>
      <c r="C74" s="22" t="s">
        <v>601</v>
      </c>
      <c r="D74" s="75">
        <v>0.17212214400000003</v>
      </c>
      <c r="E74" s="45" t="s">
        <v>113</v>
      </c>
      <c r="F74" s="75">
        <v>0.17212214400000003</v>
      </c>
      <c r="G74" s="75">
        <v>0</v>
      </c>
      <c r="H74" s="75">
        <v>0</v>
      </c>
      <c r="I74" s="75">
        <v>0.14343512</v>
      </c>
      <c r="J74" s="75">
        <v>2.8687024000000033E-2</v>
      </c>
      <c r="K74" s="80">
        <v>0.14343512</v>
      </c>
      <c r="L74" s="44">
        <v>2023</v>
      </c>
      <c r="M74" s="80">
        <v>0.14343512</v>
      </c>
      <c r="N74" s="45" t="s">
        <v>118</v>
      </c>
      <c r="O74" s="43" t="s">
        <v>42</v>
      </c>
      <c r="P74" s="13">
        <v>0</v>
      </c>
      <c r="Q74" s="13">
        <v>0</v>
      </c>
      <c r="R74" s="13">
        <v>0</v>
      </c>
      <c r="S74" s="12">
        <v>1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</row>
    <row r="75" spans="1:31" ht="67.5" customHeight="1" x14ac:dyDescent="0.25">
      <c r="A75" s="15" t="s">
        <v>130</v>
      </c>
      <c r="B75" s="21" t="s">
        <v>602</v>
      </c>
      <c r="C75" s="22" t="s">
        <v>603</v>
      </c>
      <c r="D75" s="75">
        <v>0</v>
      </c>
      <c r="E75" s="45" t="s">
        <v>113</v>
      </c>
      <c r="F75" s="75">
        <v>0</v>
      </c>
      <c r="G75" s="75">
        <v>0</v>
      </c>
      <c r="H75" s="75">
        <v>0</v>
      </c>
      <c r="I75" s="75">
        <v>0</v>
      </c>
      <c r="J75" s="75">
        <v>0</v>
      </c>
      <c r="K75" s="80">
        <v>0</v>
      </c>
      <c r="L75" s="44">
        <v>2023</v>
      </c>
      <c r="M75" s="80">
        <v>0</v>
      </c>
      <c r="N75" s="45" t="s">
        <v>118</v>
      </c>
      <c r="O75" s="43" t="s">
        <v>42</v>
      </c>
      <c r="P75" s="13">
        <v>0</v>
      </c>
      <c r="Q75" s="13">
        <v>0</v>
      </c>
      <c r="R75" s="13">
        <v>0</v>
      </c>
      <c r="S75" s="12">
        <v>1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</row>
    <row r="76" spans="1:31" ht="67.5" customHeight="1" x14ac:dyDescent="0.25">
      <c r="A76" s="15" t="s">
        <v>130</v>
      </c>
      <c r="B76" s="21" t="s">
        <v>604</v>
      </c>
      <c r="C76" s="22" t="s">
        <v>605</v>
      </c>
      <c r="D76" s="75">
        <v>0</v>
      </c>
      <c r="E76" s="45" t="s">
        <v>113</v>
      </c>
      <c r="F76" s="75">
        <v>0</v>
      </c>
      <c r="G76" s="75">
        <v>0</v>
      </c>
      <c r="H76" s="75">
        <v>0</v>
      </c>
      <c r="I76" s="75">
        <v>0</v>
      </c>
      <c r="J76" s="75">
        <v>0</v>
      </c>
      <c r="K76" s="80">
        <v>0</v>
      </c>
      <c r="L76" s="44">
        <v>2023</v>
      </c>
      <c r="M76" s="80">
        <v>0</v>
      </c>
      <c r="N76" s="45" t="s">
        <v>118</v>
      </c>
      <c r="O76" s="43" t="s">
        <v>42</v>
      </c>
      <c r="P76" s="13">
        <v>0</v>
      </c>
      <c r="Q76" s="13">
        <v>0</v>
      </c>
      <c r="R76" s="13">
        <v>0</v>
      </c>
      <c r="S76" s="12">
        <v>1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</row>
    <row r="77" spans="1:31" ht="67.5" customHeight="1" x14ac:dyDescent="0.25">
      <c r="A77" s="15" t="s">
        <v>130</v>
      </c>
      <c r="B77" s="21" t="s">
        <v>606</v>
      </c>
      <c r="C77" s="22" t="s">
        <v>607</v>
      </c>
      <c r="D77" s="75">
        <v>0</v>
      </c>
      <c r="E77" s="45" t="s">
        <v>113</v>
      </c>
      <c r="F77" s="75">
        <v>0</v>
      </c>
      <c r="G77" s="75">
        <v>0</v>
      </c>
      <c r="H77" s="75">
        <v>0</v>
      </c>
      <c r="I77" s="75">
        <v>0</v>
      </c>
      <c r="J77" s="75">
        <v>0</v>
      </c>
      <c r="K77" s="80">
        <v>0</v>
      </c>
      <c r="L77" s="44">
        <v>2023</v>
      </c>
      <c r="M77" s="80">
        <v>0</v>
      </c>
      <c r="N77" s="45" t="s">
        <v>118</v>
      </c>
      <c r="O77" s="43" t="s">
        <v>42</v>
      </c>
      <c r="P77" s="13">
        <v>0</v>
      </c>
      <c r="Q77" s="13">
        <v>0</v>
      </c>
      <c r="R77" s="13">
        <v>0</v>
      </c>
      <c r="S77" s="12">
        <v>1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</row>
    <row r="78" spans="1:31" ht="67.5" customHeight="1" x14ac:dyDescent="0.25">
      <c r="A78" s="15" t="s">
        <v>130</v>
      </c>
      <c r="B78" s="21" t="s">
        <v>608</v>
      </c>
      <c r="C78" s="22" t="s">
        <v>609</v>
      </c>
      <c r="D78" s="75">
        <v>0</v>
      </c>
      <c r="E78" s="45" t="s">
        <v>113</v>
      </c>
      <c r="F78" s="75">
        <v>0</v>
      </c>
      <c r="G78" s="75">
        <v>0</v>
      </c>
      <c r="H78" s="75">
        <v>0</v>
      </c>
      <c r="I78" s="75">
        <v>0</v>
      </c>
      <c r="J78" s="75">
        <v>0</v>
      </c>
      <c r="K78" s="80">
        <v>0</v>
      </c>
      <c r="L78" s="44">
        <v>2023</v>
      </c>
      <c r="M78" s="80">
        <v>0</v>
      </c>
      <c r="N78" s="45" t="s">
        <v>118</v>
      </c>
      <c r="O78" s="43" t="s">
        <v>42</v>
      </c>
      <c r="P78" s="13">
        <v>0</v>
      </c>
      <c r="Q78" s="13">
        <v>0</v>
      </c>
      <c r="R78" s="13">
        <v>0</v>
      </c>
      <c r="S78" s="12">
        <v>1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</row>
    <row r="79" spans="1:31" ht="67.5" customHeight="1" x14ac:dyDescent="0.25">
      <c r="A79" s="15" t="s">
        <v>130</v>
      </c>
      <c r="B79" s="21" t="s">
        <v>610</v>
      </c>
      <c r="C79" s="22" t="s">
        <v>611</v>
      </c>
      <c r="D79" s="75">
        <v>0</v>
      </c>
      <c r="E79" s="45" t="s">
        <v>113</v>
      </c>
      <c r="F79" s="75">
        <v>0</v>
      </c>
      <c r="G79" s="75">
        <v>0</v>
      </c>
      <c r="H79" s="75">
        <v>0</v>
      </c>
      <c r="I79" s="75">
        <v>0</v>
      </c>
      <c r="J79" s="75">
        <v>0</v>
      </c>
      <c r="K79" s="80">
        <v>0</v>
      </c>
      <c r="L79" s="44">
        <v>2023</v>
      </c>
      <c r="M79" s="80">
        <v>0</v>
      </c>
      <c r="N79" s="45" t="s">
        <v>118</v>
      </c>
      <c r="O79" s="43" t="s">
        <v>42</v>
      </c>
      <c r="P79" s="13">
        <v>0</v>
      </c>
      <c r="Q79" s="13">
        <v>0</v>
      </c>
      <c r="R79" s="13">
        <v>0</v>
      </c>
      <c r="S79" s="12">
        <v>1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</row>
    <row r="80" spans="1:31" ht="67.5" customHeight="1" x14ac:dyDescent="0.25">
      <c r="A80" s="15" t="s">
        <v>130</v>
      </c>
      <c r="B80" s="21" t="s">
        <v>402</v>
      </c>
      <c r="C80" s="22" t="s">
        <v>211</v>
      </c>
      <c r="D80" s="75">
        <v>2.7599167680000001</v>
      </c>
      <c r="E80" s="45" t="s">
        <v>113</v>
      </c>
      <c r="F80" s="75">
        <v>2.7599167680000001</v>
      </c>
      <c r="G80" s="75">
        <v>0</v>
      </c>
      <c r="H80" s="75">
        <v>0</v>
      </c>
      <c r="I80" s="75">
        <v>2.2999306399999999</v>
      </c>
      <c r="J80" s="75">
        <v>0.45998612800000016</v>
      </c>
      <c r="K80" s="80">
        <v>2.2999306399999999</v>
      </c>
      <c r="L80" s="44">
        <v>2023</v>
      </c>
      <c r="M80" s="80">
        <v>2.2999306399999999</v>
      </c>
      <c r="N80" s="45" t="s">
        <v>118</v>
      </c>
      <c r="O80" s="43" t="s">
        <v>42</v>
      </c>
      <c r="P80" s="13">
        <v>0</v>
      </c>
      <c r="Q80" s="13">
        <v>0</v>
      </c>
      <c r="R80" s="13">
        <v>0</v>
      </c>
      <c r="S80" s="12">
        <v>1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</row>
    <row r="81" spans="1:31" ht="67.5" customHeight="1" x14ac:dyDescent="0.25">
      <c r="A81" s="15" t="s">
        <v>130</v>
      </c>
      <c r="B81" s="21" t="s">
        <v>212</v>
      </c>
      <c r="C81" s="22" t="s">
        <v>213</v>
      </c>
      <c r="D81" s="75">
        <v>1.4914477920000002</v>
      </c>
      <c r="E81" s="45" t="s">
        <v>113</v>
      </c>
      <c r="F81" s="75">
        <v>1.4914477920000002</v>
      </c>
      <c r="G81" s="75">
        <v>0</v>
      </c>
      <c r="H81" s="75">
        <v>0</v>
      </c>
      <c r="I81" s="75">
        <v>1.24287316</v>
      </c>
      <c r="J81" s="75">
        <v>0.24857463200000018</v>
      </c>
      <c r="K81" s="80">
        <v>1.24287316</v>
      </c>
      <c r="L81" s="44">
        <v>2023</v>
      </c>
      <c r="M81" s="80">
        <v>1.24287316</v>
      </c>
      <c r="N81" s="45" t="s">
        <v>118</v>
      </c>
      <c r="O81" s="43" t="s">
        <v>42</v>
      </c>
      <c r="P81" s="13">
        <v>0</v>
      </c>
      <c r="Q81" s="13">
        <v>0</v>
      </c>
      <c r="R81" s="13">
        <v>0</v>
      </c>
      <c r="S81" s="12">
        <v>1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</row>
    <row r="82" spans="1:31" ht="67.5" customHeight="1" x14ac:dyDescent="0.25">
      <c r="A82" s="15" t="s">
        <v>130</v>
      </c>
      <c r="B82" s="21" t="s">
        <v>612</v>
      </c>
      <c r="C82" s="22" t="s">
        <v>613</v>
      </c>
      <c r="D82" s="75">
        <v>0.16437333599999998</v>
      </c>
      <c r="E82" s="45" t="s">
        <v>113</v>
      </c>
      <c r="F82" s="75">
        <v>0.16437333599999998</v>
      </c>
      <c r="G82" s="75">
        <v>0</v>
      </c>
      <c r="H82" s="75">
        <v>0</v>
      </c>
      <c r="I82" s="75">
        <v>0.13697777999999999</v>
      </c>
      <c r="J82" s="75">
        <v>2.7395555999999988E-2</v>
      </c>
      <c r="K82" s="80">
        <v>0.13697777999999999</v>
      </c>
      <c r="L82" s="44">
        <v>2023</v>
      </c>
      <c r="M82" s="80">
        <v>0.13697777999999999</v>
      </c>
      <c r="N82" s="45" t="s">
        <v>118</v>
      </c>
      <c r="O82" s="43" t="s">
        <v>42</v>
      </c>
      <c r="P82" s="13">
        <v>0</v>
      </c>
      <c r="Q82" s="13">
        <v>0</v>
      </c>
      <c r="R82" s="13">
        <v>0</v>
      </c>
      <c r="S82" s="12">
        <v>1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</row>
    <row r="83" spans="1:31" ht="67.5" customHeight="1" x14ac:dyDescent="0.25">
      <c r="A83" s="15" t="s">
        <v>130</v>
      </c>
      <c r="B83" s="21" t="s">
        <v>614</v>
      </c>
      <c r="C83" s="22" t="s">
        <v>615</v>
      </c>
      <c r="D83" s="75">
        <v>0.36382467600000001</v>
      </c>
      <c r="E83" s="45" t="s">
        <v>113</v>
      </c>
      <c r="F83" s="75">
        <v>0.36382467600000001</v>
      </c>
      <c r="G83" s="75">
        <v>0</v>
      </c>
      <c r="H83" s="75">
        <v>0</v>
      </c>
      <c r="I83" s="75">
        <v>0.30318722999999997</v>
      </c>
      <c r="J83" s="75">
        <v>6.0637446000000039E-2</v>
      </c>
      <c r="K83" s="80">
        <v>0.30318722999999997</v>
      </c>
      <c r="L83" s="44">
        <v>2023</v>
      </c>
      <c r="M83" s="80">
        <v>0.30318722999999997</v>
      </c>
      <c r="N83" s="45" t="s">
        <v>118</v>
      </c>
      <c r="O83" s="43" t="s">
        <v>42</v>
      </c>
      <c r="P83" s="13">
        <v>0</v>
      </c>
      <c r="Q83" s="13">
        <v>0</v>
      </c>
      <c r="R83" s="13">
        <v>0</v>
      </c>
      <c r="S83" s="12">
        <v>2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</row>
    <row r="84" spans="1:31" ht="67.5" customHeight="1" x14ac:dyDescent="0.25">
      <c r="A84" s="15" t="s">
        <v>130</v>
      </c>
      <c r="B84" s="21" t="s">
        <v>616</v>
      </c>
      <c r="C84" s="22" t="s">
        <v>617</v>
      </c>
      <c r="D84" s="75">
        <v>0.17382011999999999</v>
      </c>
      <c r="E84" s="45" t="s">
        <v>113</v>
      </c>
      <c r="F84" s="75">
        <v>0.17382011999999999</v>
      </c>
      <c r="G84" s="75">
        <v>0</v>
      </c>
      <c r="H84" s="75">
        <v>0</v>
      </c>
      <c r="I84" s="75">
        <v>0.14485010000000001</v>
      </c>
      <c r="J84" s="75">
        <v>2.8970019999999985E-2</v>
      </c>
      <c r="K84" s="80">
        <v>0.14485010000000001</v>
      </c>
      <c r="L84" s="44">
        <v>2023</v>
      </c>
      <c r="M84" s="80">
        <v>0.14485010000000001</v>
      </c>
      <c r="N84" s="45" t="s">
        <v>118</v>
      </c>
      <c r="O84" s="43" t="s">
        <v>42</v>
      </c>
      <c r="P84" s="13">
        <v>0</v>
      </c>
      <c r="Q84" s="13">
        <v>0</v>
      </c>
      <c r="R84" s="13">
        <v>0</v>
      </c>
      <c r="S84" s="12">
        <v>1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</row>
    <row r="85" spans="1:31" ht="67.5" customHeight="1" x14ac:dyDescent="0.25">
      <c r="A85" s="15" t="s">
        <v>130</v>
      </c>
      <c r="B85" s="21" t="s">
        <v>214</v>
      </c>
      <c r="C85" s="22" t="s">
        <v>215</v>
      </c>
      <c r="D85" s="75">
        <v>0</v>
      </c>
      <c r="E85" s="45" t="s">
        <v>113</v>
      </c>
      <c r="F85" s="75">
        <v>0</v>
      </c>
      <c r="G85" s="75">
        <v>0</v>
      </c>
      <c r="H85" s="75">
        <v>0</v>
      </c>
      <c r="I85" s="75">
        <v>0</v>
      </c>
      <c r="J85" s="75">
        <v>0</v>
      </c>
      <c r="K85" s="80">
        <v>0</v>
      </c>
      <c r="L85" s="44">
        <v>2023</v>
      </c>
      <c r="M85" s="80">
        <v>0</v>
      </c>
      <c r="N85" s="45" t="s">
        <v>118</v>
      </c>
      <c r="O85" s="43" t="s">
        <v>42</v>
      </c>
      <c r="P85" s="13">
        <v>0</v>
      </c>
      <c r="Q85" s="13">
        <v>0</v>
      </c>
      <c r="R85" s="13">
        <v>0</v>
      </c>
      <c r="S85" s="12">
        <v>1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</row>
    <row r="86" spans="1:31" ht="67.5" customHeight="1" x14ac:dyDescent="0.25">
      <c r="A86" s="15" t="s">
        <v>130</v>
      </c>
      <c r="B86" s="21" t="s">
        <v>216</v>
      </c>
      <c r="C86" s="22" t="s">
        <v>217</v>
      </c>
      <c r="D86" s="75">
        <v>0</v>
      </c>
      <c r="E86" s="45" t="s">
        <v>113</v>
      </c>
      <c r="F86" s="75">
        <v>0</v>
      </c>
      <c r="G86" s="75">
        <v>0</v>
      </c>
      <c r="H86" s="75">
        <v>0</v>
      </c>
      <c r="I86" s="75">
        <v>0</v>
      </c>
      <c r="J86" s="75">
        <v>0</v>
      </c>
      <c r="K86" s="80">
        <v>0</v>
      </c>
      <c r="L86" s="44">
        <v>2023</v>
      </c>
      <c r="M86" s="80">
        <v>0</v>
      </c>
      <c r="N86" s="45" t="s">
        <v>118</v>
      </c>
      <c r="O86" s="43" t="s">
        <v>42</v>
      </c>
      <c r="P86" s="13">
        <v>0</v>
      </c>
      <c r="Q86" s="13">
        <v>0</v>
      </c>
      <c r="R86" s="13">
        <v>0</v>
      </c>
      <c r="S86" s="12">
        <v>1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</row>
    <row r="87" spans="1:31" ht="67.5" customHeight="1" x14ac:dyDescent="0.25">
      <c r="A87" s="15" t="s">
        <v>130</v>
      </c>
      <c r="B87" s="21" t="s">
        <v>618</v>
      </c>
      <c r="C87" s="22" t="s">
        <v>619</v>
      </c>
      <c r="D87" s="75">
        <v>0</v>
      </c>
      <c r="E87" s="45" t="s">
        <v>113</v>
      </c>
      <c r="F87" s="75">
        <v>0</v>
      </c>
      <c r="G87" s="75">
        <v>0</v>
      </c>
      <c r="H87" s="75">
        <v>0</v>
      </c>
      <c r="I87" s="75">
        <v>0</v>
      </c>
      <c r="J87" s="75">
        <v>0</v>
      </c>
      <c r="K87" s="80">
        <v>0</v>
      </c>
      <c r="L87" s="44">
        <v>2023</v>
      </c>
      <c r="M87" s="80">
        <v>0</v>
      </c>
      <c r="N87" s="45" t="s">
        <v>118</v>
      </c>
      <c r="O87" s="43" t="s">
        <v>42</v>
      </c>
      <c r="P87" s="13">
        <v>0</v>
      </c>
      <c r="Q87" s="13">
        <v>0</v>
      </c>
      <c r="R87" s="13">
        <v>0</v>
      </c>
      <c r="S87" s="12">
        <v>1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</row>
    <row r="88" spans="1:31" ht="67.5" customHeight="1" x14ac:dyDescent="0.25">
      <c r="A88" s="15" t="s">
        <v>130</v>
      </c>
      <c r="B88" s="21" t="s">
        <v>620</v>
      </c>
      <c r="C88" s="22" t="s">
        <v>621</v>
      </c>
      <c r="D88" s="75">
        <v>0</v>
      </c>
      <c r="E88" s="45" t="s">
        <v>113</v>
      </c>
      <c r="F88" s="75">
        <v>0</v>
      </c>
      <c r="G88" s="75">
        <v>0</v>
      </c>
      <c r="H88" s="75">
        <v>0</v>
      </c>
      <c r="I88" s="75">
        <v>0</v>
      </c>
      <c r="J88" s="75">
        <v>0</v>
      </c>
      <c r="K88" s="80">
        <v>0</v>
      </c>
      <c r="L88" s="44">
        <v>2023</v>
      </c>
      <c r="M88" s="80">
        <v>0</v>
      </c>
      <c r="N88" s="45" t="s">
        <v>118</v>
      </c>
      <c r="O88" s="43" t="s">
        <v>42</v>
      </c>
      <c r="P88" s="13">
        <v>0</v>
      </c>
      <c r="Q88" s="13">
        <v>0</v>
      </c>
      <c r="R88" s="13">
        <v>0</v>
      </c>
      <c r="S88" s="12">
        <v>1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</row>
    <row r="89" spans="1:31" ht="67.5" customHeight="1" x14ac:dyDescent="0.25">
      <c r="A89" s="15" t="s">
        <v>130</v>
      </c>
      <c r="B89" s="21" t="s">
        <v>218</v>
      </c>
      <c r="C89" s="22" t="s">
        <v>219</v>
      </c>
      <c r="D89" s="75">
        <v>0</v>
      </c>
      <c r="E89" s="45" t="s">
        <v>113</v>
      </c>
      <c r="F89" s="75">
        <v>0</v>
      </c>
      <c r="G89" s="75">
        <v>0</v>
      </c>
      <c r="H89" s="75">
        <v>0</v>
      </c>
      <c r="I89" s="75">
        <v>0</v>
      </c>
      <c r="J89" s="75">
        <v>0</v>
      </c>
      <c r="K89" s="80">
        <v>0</v>
      </c>
      <c r="L89" s="44">
        <v>2023</v>
      </c>
      <c r="M89" s="80">
        <v>0</v>
      </c>
      <c r="N89" s="45" t="s">
        <v>118</v>
      </c>
      <c r="O89" s="43" t="s">
        <v>42</v>
      </c>
      <c r="P89" s="13">
        <v>0</v>
      </c>
      <c r="Q89" s="13">
        <v>0</v>
      </c>
      <c r="R89" s="13">
        <v>0</v>
      </c>
      <c r="S89" s="12">
        <v>1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</row>
    <row r="90" spans="1:31" ht="67.5" customHeight="1" x14ac:dyDescent="0.25">
      <c r="A90" s="15" t="s">
        <v>130</v>
      </c>
      <c r="B90" s="21" t="s">
        <v>220</v>
      </c>
      <c r="C90" s="22" t="s">
        <v>221</v>
      </c>
      <c r="D90" s="75">
        <v>0</v>
      </c>
      <c r="E90" s="45" t="s">
        <v>113</v>
      </c>
      <c r="F90" s="75">
        <v>0</v>
      </c>
      <c r="G90" s="75">
        <v>0</v>
      </c>
      <c r="H90" s="75">
        <v>0</v>
      </c>
      <c r="I90" s="75">
        <v>0</v>
      </c>
      <c r="J90" s="75">
        <v>0</v>
      </c>
      <c r="K90" s="80">
        <v>0</v>
      </c>
      <c r="L90" s="44">
        <v>2023</v>
      </c>
      <c r="M90" s="80">
        <v>0</v>
      </c>
      <c r="N90" s="45" t="s">
        <v>118</v>
      </c>
      <c r="O90" s="43" t="s">
        <v>42</v>
      </c>
      <c r="P90" s="13">
        <v>0</v>
      </c>
      <c r="Q90" s="13">
        <v>0</v>
      </c>
      <c r="R90" s="13">
        <v>0</v>
      </c>
      <c r="S90" s="12">
        <v>1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</row>
    <row r="91" spans="1:31" ht="67.5" customHeight="1" x14ac:dyDescent="0.25">
      <c r="A91" s="15" t="s">
        <v>130</v>
      </c>
      <c r="B91" s="21" t="s">
        <v>167</v>
      </c>
      <c r="C91" s="22" t="s">
        <v>62</v>
      </c>
      <c r="D91" s="75">
        <v>0.13368719999999998</v>
      </c>
      <c r="E91" s="45" t="s">
        <v>113</v>
      </c>
      <c r="F91" s="75">
        <v>0</v>
      </c>
      <c r="G91" s="75">
        <v>0</v>
      </c>
      <c r="H91" s="75">
        <v>0</v>
      </c>
      <c r="I91" s="75">
        <v>0</v>
      </c>
      <c r="J91" s="75">
        <v>0</v>
      </c>
      <c r="K91" s="80">
        <v>0</v>
      </c>
      <c r="L91" s="44">
        <v>2022</v>
      </c>
      <c r="M91" s="80">
        <v>0.11140600000000001</v>
      </c>
      <c r="N91" s="45" t="s">
        <v>118</v>
      </c>
      <c r="O91" s="43" t="s">
        <v>42</v>
      </c>
      <c r="P91" s="13">
        <v>0</v>
      </c>
      <c r="Q91" s="13">
        <v>0</v>
      </c>
      <c r="R91" s="13">
        <v>0</v>
      </c>
      <c r="S91" s="12">
        <v>1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</row>
    <row r="92" spans="1:31" ht="67.5" customHeight="1" x14ac:dyDescent="0.25">
      <c r="A92" s="15" t="s">
        <v>130</v>
      </c>
      <c r="B92" s="21" t="s">
        <v>168</v>
      </c>
      <c r="C92" s="22" t="s">
        <v>63</v>
      </c>
      <c r="D92" s="75">
        <v>0.37836000000000003</v>
      </c>
      <c r="E92" s="45" t="s">
        <v>113</v>
      </c>
      <c r="F92" s="75">
        <v>0</v>
      </c>
      <c r="G92" s="75">
        <v>0</v>
      </c>
      <c r="H92" s="75">
        <v>0</v>
      </c>
      <c r="I92" s="75">
        <v>0</v>
      </c>
      <c r="J92" s="75">
        <v>0</v>
      </c>
      <c r="K92" s="80">
        <v>0</v>
      </c>
      <c r="L92" s="44">
        <v>2022</v>
      </c>
      <c r="M92" s="80">
        <v>0.31530000000000002</v>
      </c>
      <c r="N92" s="45" t="s">
        <v>118</v>
      </c>
      <c r="O92" s="43" t="s">
        <v>42</v>
      </c>
      <c r="P92" s="13">
        <v>0</v>
      </c>
      <c r="Q92" s="13">
        <v>0</v>
      </c>
      <c r="R92" s="13">
        <v>0</v>
      </c>
      <c r="S92" s="12">
        <v>1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</row>
    <row r="93" spans="1:31" ht="67.5" customHeight="1" x14ac:dyDescent="0.25">
      <c r="A93" s="15" t="s">
        <v>130</v>
      </c>
      <c r="B93" s="21" t="s">
        <v>169</v>
      </c>
      <c r="C93" s="22" t="s">
        <v>64</v>
      </c>
      <c r="D93" s="75">
        <v>0</v>
      </c>
      <c r="E93" s="45" t="s">
        <v>113</v>
      </c>
      <c r="F93" s="75">
        <v>0</v>
      </c>
      <c r="G93" s="75">
        <v>0</v>
      </c>
      <c r="H93" s="75">
        <v>0</v>
      </c>
      <c r="I93" s="75">
        <v>0</v>
      </c>
      <c r="J93" s="75">
        <v>0</v>
      </c>
      <c r="K93" s="80">
        <v>0</v>
      </c>
      <c r="L93" s="44">
        <v>2022</v>
      </c>
      <c r="M93" s="80">
        <v>0</v>
      </c>
      <c r="N93" s="45" t="s">
        <v>118</v>
      </c>
      <c r="O93" s="43" t="s">
        <v>42</v>
      </c>
      <c r="P93" s="13">
        <v>0</v>
      </c>
      <c r="Q93" s="13">
        <v>0</v>
      </c>
      <c r="R93" s="13">
        <v>0</v>
      </c>
      <c r="S93" s="12">
        <v>1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</row>
    <row r="94" spans="1:31" ht="67.5" customHeight="1" x14ac:dyDescent="0.25">
      <c r="A94" s="15" t="s">
        <v>130</v>
      </c>
      <c r="B94" s="21" t="s">
        <v>170</v>
      </c>
      <c r="C94" s="22" t="s">
        <v>65</v>
      </c>
      <c r="D94" s="75">
        <v>0.73780200000000007</v>
      </c>
      <c r="E94" s="45" t="s">
        <v>113</v>
      </c>
      <c r="F94" s="75">
        <v>0</v>
      </c>
      <c r="G94" s="75">
        <v>0</v>
      </c>
      <c r="H94" s="75">
        <v>0</v>
      </c>
      <c r="I94" s="75">
        <v>0</v>
      </c>
      <c r="J94" s="75">
        <v>0</v>
      </c>
      <c r="K94" s="80">
        <v>0</v>
      </c>
      <c r="L94" s="44">
        <v>2022</v>
      </c>
      <c r="M94" s="80">
        <v>0.61483500000000002</v>
      </c>
      <c r="N94" s="45" t="s">
        <v>118</v>
      </c>
      <c r="O94" s="43" t="s">
        <v>42</v>
      </c>
      <c r="P94" s="13">
        <v>0</v>
      </c>
      <c r="Q94" s="13">
        <v>0</v>
      </c>
      <c r="R94" s="13">
        <v>0</v>
      </c>
      <c r="S94" s="12">
        <v>1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</row>
    <row r="95" spans="1:31" ht="67.5" customHeight="1" x14ac:dyDescent="0.25">
      <c r="A95" s="15" t="s">
        <v>130</v>
      </c>
      <c r="B95" s="21" t="s">
        <v>622</v>
      </c>
      <c r="C95" s="22" t="s">
        <v>623</v>
      </c>
      <c r="D95" s="75">
        <v>1.1123783999999999</v>
      </c>
      <c r="E95" s="45" t="s">
        <v>113</v>
      </c>
      <c r="F95" s="75">
        <v>0</v>
      </c>
      <c r="G95" s="75">
        <v>0</v>
      </c>
      <c r="H95" s="75">
        <v>0</v>
      </c>
      <c r="I95" s="75">
        <v>0</v>
      </c>
      <c r="J95" s="75">
        <v>0</v>
      </c>
      <c r="K95" s="80">
        <v>0</v>
      </c>
      <c r="L95" s="44">
        <v>2022</v>
      </c>
      <c r="M95" s="80">
        <v>0.92698199999999997</v>
      </c>
      <c r="N95" s="45" t="s">
        <v>118</v>
      </c>
      <c r="O95" s="43" t="s">
        <v>42</v>
      </c>
      <c r="P95" s="13">
        <v>0</v>
      </c>
      <c r="Q95" s="13">
        <v>0</v>
      </c>
      <c r="R95" s="13">
        <v>0</v>
      </c>
      <c r="S95" s="12">
        <v>1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</row>
    <row r="96" spans="1:31" ht="67.5" customHeight="1" x14ac:dyDescent="0.25">
      <c r="A96" s="15" t="s">
        <v>130</v>
      </c>
      <c r="B96" s="21" t="s">
        <v>624</v>
      </c>
      <c r="C96" s="22" t="s">
        <v>625</v>
      </c>
      <c r="D96" s="75">
        <v>0</v>
      </c>
      <c r="E96" s="45" t="s">
        <v>113</v>
      </c>
      <c r="F96" s="75">
        <v>0</v>
      </c>
      <c r="G96" s="75">
        <v>0</v>
      </c>
      <c r="H96" s="75">
        <v>0</v>
      </c>
      <c r="I96" s="75">
        <v>0</v>
      </c>
      <c r="J96" s="75">
        <v>0</v>
      </c>
      <c r="K96" s="80">
        <v>0</v>
      </c>
      <c r="L96" s="44">
        <v>2022</v>
      </c>
      <c r="M96" s="80">
        <v>0</v>
      </c>
      <c r="N96" s="45" t="s">
        <v>118</v>
      </c>
      <c r="O96" s="43" t="s">
        <v>42</v>
      </c>
      <c r="P96" s="13">
        <v>0</v>
      </c>
      <c r="Q96" s="13">
        <v>0</v>
      </c>
      <c r="R96" s="13">
        <v>0</v>
      </c>
      <c r="S96" s="12">
        <v>1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</row>
    <row r="97" spans="1:31" ht="67.5" customHeight="1" x14ac:dyDescent="0.25">
      <c r="A97" s="15" t="s">
        <v>130</v>
      </c>
      <c r="B97" s="21" t="s">
        <v>626</v>
      </c>
      <c r="C97" s="22" t="s">
        <v>627</v>
      </c>
      <c r="D97" s="75">
        <v>1.1123783999999999</v>
      </c>
      <c r="E97" s="45" t="s">
        <v>113</v>
      </c>
      <c r="F97" s="75">
        <v>0</v>
      </c>
      <c r="G97" s="75">
        <v>0</v>
      </c>
      <c r="H97" s="75">
        <v>0</v>
      </c>
      <c r="I97" s="75">
        <v>0</v>
      </c>
      <c r="J97" s="75">
        <v>0</v>
      </c>
      <c r="K97" s="80">
        <v>0</v>
      </c>
      <c r="L97" s="44">
        <v>2022</v>
      </c>
      <c r="M97" s="80">
        <v>0.92698199999999997</v>
      </c>
      <c r="N97" s="45" t="s">
        <v>118</v>
      </c>
      <c r="O97" s="43" t="s">
        <v>42</v>
      </c>
      <c r="P97" s="13">
        <v>0</v>
      </c>
      <c r="Q97" s="13">
        <v>0</v>
      </c>
      <c r="R97" s="13">
        <v>0</v>
      </c>
      <c r="S97" s="12">
        <v>1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</row>
    <row r="98" spans="1:31" ht="67.5" customHeight="1" x14ac:dyDescent="0.25">
      <c r="A98" s="15" t="s">
        <v>130</v>
      </c>
      <c r="B98" s="21" t="s">
        <v>171</v>
      </c>
      <c r="C98" s="22" t="s">
        <v>66</v>
      </c>
      <c r="D98" s="75">
        <v>0.65582399999999996</v>
      </c>
      <c r="E98" s="45" t="s">
        <v>113</v>
      </c>
      <c r="F98" s="75">
        <v>0</v>
      </c>
      <c r="G98" s="75">
        <v>0</v>
      </c>
      <c r="H98" s="75">
        <v>0</v>
      </c>
      <c r="I98" s="75">
        <v>0</v>
      </c>
      <c r="J98" s="75">
        <v>0</v>
      </c>
      <c r="K98" s="80">
        <v>0</v>
      </c>
      <c r="L98" s="44">
        <v>2022</v>
      </c>
      <c r="M98" s="80">
        <v>0.54652000000000001</v>
      </c>
      <c r="N98" s="45" t="s">
        <v>118</v>
      </c>
      <c r="O98" s="43" t="s">
        <v>42</v>
      </c>
      <c r="P98" s="13">
        <v>0</v>
      </c>
      <c r="Q98" s="13">
        <v>0</v>
      </c>
      <c r="R98" s="13">
        <v>0</v>
      </c>
      <c r="S98" s="12">
        <v>1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</row>
    <row r="99" spans="1:31" ht="67.5" customHeight="1" x14ac:dyDescent="0.25">
      <c r="A99" s="15" t="s">
        <v>130</v>
      </c>
      <c r="B99" s="21" t="s">
        <v>172</v>
      </c>
      <c r="C99" s="22" t="s">
        <v>67</v>
      </c>
      <c r="D99" s="75">
        <v>0.57208031999999998</v>
      </c>
      <c r="E99" s="45" t="s">
        <v>113</v>
      </c>
      <c r="F99" s="75">
        <v>0</v>
      </c>
      <c r="G99" s="75">
        <v>0</v>
      </c>
      <c r="H99" s="75">
        <v>0</v>
      </c>
      <c r="I99" s="75">
        <v>0</v>
      </c>
      <c r="J99" s="75">
        <v>0</v>
      </c>
      <c r="K99" s="80">
        <v>0</v>
      </c>
      <c r="L99" s="44">
        <v>2022</v>
      </c>
      <c r="M99" s="80">
        <v>0.47673360000000004</v>
      </c>
      <c r="N99" s="45" t="s">
        <v>118</v>
      </c>
      <c r="O99" s="43" t="s">
        <v>42</v>
      </c>
      <c r="P99" s="13">
        <v>0</v>
      </c>
      <c r="Q99" s="13">
        <v>0</v>
      </c>
      <c r="R99" s="13">
        <v>0</v>
      </c>
      <c r="S99" s="12">
        <v>1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</row>
    <row r="100" spans="1:31" ht="67.5" customHeight="1" x14ac:dyDescent="0.25">
      <c r="A100" s="15" t="s">
        <v>130</v>
      </c>
      <c r="B100" s="21" t="s">
        <v>173</v>
      </c>
      <c r="C100" s="22" t="s">
        <v>68</v>
      </c>
      <c r="D100" s="75">
        <v>0.79894497599999992</v>
      </c>
      <c r="E100" s="45" t="s">
        <v>113</v>
      </c>
      <c r="F100" s="75">
        <v>0</v>
      </c>
      <c r="G100" s="75">
        <v>0</v>
      </c>
      <c r="H100" s="75">
        <v>0</v>
      </c>
      <c r="I100" s="75">
        <v>0</v>
      </c>
      <c r="J100" s="75">
        <v>0</v>
      </c>
      <c r="K100" s="80">
        <v>0</v>
      </c>
      <c r="L100" s="44">
        <v>2022</v>
      </c>
      <c r="M100" s="80">
        <v>0.66578747999999999</v>
      </c>
      <c r="N100" s="45" t="s">
        <v>118</v>
      </c>
      <c r="O100" s="43" t="s">
        <v>42</v>
      </c>
      <c r="P100" s="13">
        <v>0</v>
      </c>
      <c r="Q100" s="13">
        <v>0</v>
      </c>
      <c r="R100" s="13">
        <v>0</v>
      </c>
      <c r="S100" s="12">
        <v>1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</row>
    <row r="101" spans="1:31" ht="67.5" customHeight="1" x14ac:dyDescent="0.25">
      <c r="A101" s="15" t="s">
        <v>130</v>
      </c>
      <c r="B101" s="21" t="s">
        <v>628</v>
      </c>
      <c r="C101" s="22" t="s">
        <v>629</v>
      </c>
      <c r="D101" s="75">
        <v>0.23777614799999999</v>
      </c>
      <c r="E101" s="45" t="s">
        <v>113</v>
      </c>
      <c r="F101" s="75">
        <v>0</v>
      </c>
      <c r="G101" s="75">
        <v>0</v>
      </c>
      <c r="H101" s="75">
        <v>0</v>
      </c>
      <c r="I101" s="75">
        <v>0</v>
      </c>
      <c r="J101" s="75">
        <v>0</v>
      </c>
      <c r="K101" s="80">
        <v>0</v>
      </c>
      <c r="L101" s="44">
        <v>2022</v>
      </c>
      <c r="M101" s="80">
        <v>0.19814679000000002</v>
      </c>
      <c r="N101" s="45" t="s">
        <v>118</v>
      </c>
      <c r="O101" s="43" t="s">
        <v>42</v>
      </c>
      <c r="P101" s="13">
        <v>0</v>
      </c>
      <c r="Q101" s="13">
        <v>0</v>
      </c>
      <c r="R101" s="13">
        <v>0</v>
      </c>
      <c r="S101" s="12">
        <v>1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</row>
    <row r="102" spans="1:31" ht="67.5" customHeight="1" x14ac:dyDescent="0.25">
      <c r="A102" s="15" t="s">
        <v>130</v>
      </c>
      <c r="B102" s="21" t="s">
        <v>630</v>
      </c>
      <c r="C102" s="22" t="s">
        <v>631</v>
      </c>
      <c r="D102" s="75">
        <v>0</v>
      </c>
      <c r="E102" s="45" t="s">
        <v>113</v>
      </c>
      <c r="F102" s="75">
        <v>0</v>
      </c>
      <c r="G102" s="75">
        <v>0</v>
      </c>
      <c r="H102" s="75">
        <v>0</v>
      </c>
      <c r="I102" s="75">
        <v>0</v>
      </c>
      <c r="J102" s="75">
        <v>0</v>
      </c>
      <c r="K102" s="80">
        <v>0</v>
      </c>
      <c r="L102" s="44">
        <v>2022</v>
      </c>
      <c r="M102" s="80">
        <v>0</v>
      </c>
      <c r="N102" s="45" t="s">
        <v>118</v>
      </c>
      <c r="O102" s="43" t="s">
        <v>42</v>
      </c>
      <c r="P102" s="13">
        <v>0</v>
      </c>
      <c r="Q102" s="13">
        <v>0</v>
      </c>
      <c r="R102" s="13">
        <v>0</v>
      </c>
      <c r="S102" s="12">
        <v>1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</row>
    <row r="103" spans="1:31" ht="67.5" customHeight="1" x14ac:dyDescent="0.25">
      <c r="A103" s="15" t="s">
        <v>130</v>
      </c>
      <c r="B103" s="21" t="s">
        <v>174</v>
      </c>
      <c r="C103" s="22" t="s">
        <v>69</v>
      </c>
      <c r="D103" s="75">
        <v>0</v>
      </c>
      <c r="E103" s="45" t="s">
        <v>113</v>
      </c>
      <c r="F103" s="75">
        <v>0</v>
      </c>
      <c r="G103" s="75">
        <v>0</v>
      </c>
      <c r="H103" s="75">
        <v>0</v>
      </c>
      <c r="I103" s="75">
        <v>0</v>
      </c>
      <c r="J103" s="75">
        <v>0</v>
      </c>
      <c r="K103" s="80">
        <v>0</v>
      </c>
      <c r="L103" s="44">
        <v>2022</v>
      </c>
      <c r="M103" s="80">
        <v>0</v>
      </c>
      <c r="N103" s="45" t="s">
        <v>118</v>
      </c>
      <c r="O103" s="43" t="s">
        <v>42</v>
      </c>
      <c r="P103" s="13">
        <v>0</v>
      </c>
      <c r="Q103" s="13">
        <v>0</v>
      </c>
      <c r="R103" s="13">
        <v>0</v>
      </c>
      <c r="S103" s="12">
        <v>1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</row>
    <row r="104" spans="1:31" ht="67.5" customHeight="1" x14ac:dyDescent="0.25">
      <c r="A104" s="15" t="s">
        <v>130</v>
      </c>
      <c r="B104" s="21" t="s">
        <v>175</v>
      </c>
      <c r="C104" s="22" t="s">
        <v>70</v>
      </c>
      <c r="D104" s="75">
        <v>2.7751444799999998</v>
      </c>
      <c r="E104" s="45" t="s">
        <v>113</v>
      </c>
      <c r="F104" s="75">
        <v>0</v>
      </c>
      <c r="G104" s="75">
        <v>0</v>
      </c>
      <c r="H104" s="75">
        <v>0</v>
      </c>
      <c r="I104" s="75">
        <v>0</v>
      </c>
      <c r="J104" s="75">
        <v>0</v>
      </c>
      <c r="K104" s="80">
        <v>0</v>
      </c>
      <c r="L104" s="44">
        <v>2022</v>
      </c>
      <c r="M104" s="80">
        <v>2.3126203999999997</v>
      </c>
      <c r="N104" s="45" t="s">
        <v>118</v>
      </c>
      <c r="O104" s="43" t="s">
        <v>42</v>
      </c>
      <c r="P104" s="13">
        <v>0</v>
      </c>
      <c r="Q104" s="13">
        <v>0</v>
      </c>
      <c r="R104" s="13">
        <v>0</v>
      </c>
      <c r="S104" s="12">
        <v>1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</row>
    <row r="105" spans="1:31" ht="67.5" customHeight="1" x14ac:dyDescent="0.25">
      <c r="A105" s="24" t="s">
        <v>130</v>
      </c>
      <c r="B105" s="21" t="s">
        <v>225</v>
      </c>
      <c r="C105" s="87" t="s">
        <v>226</v>
      </c>
      <c r="D105" s="75">
        <v>1.617366036</v>
      </c>
      <c r="E105" s="45" t="s">
        <v>113</v>
      </c>
      <c r="F105" s="75">
        <v>1.617366036</v>
      </c>
      <c r="G105" s="75">
        <v>0</v>
      </c>
      <c r="H105" s="75">
        <v>0</v>
      </c>
      <c r="I105" s="75">
        <v>1.34780503</v>
      </c>
      <c r="J105" s="75">
        <v>0.26956100599999999</v>
      </c>
      <c r="K105" s="80">
        <v>1.34780503</v>
      </c>
      <c r="L105" s="44">
        <v>2023</v>
      </c>
      <c r="M105" s="80">
        <v>1.34780503</v>
      </c>
      <c r="N105" s="45" t="s">
        <v>89</v>
      </c>
      <c r="O105" s="43" t="s">
        <v>42</v>
      </c>
      <c r="P105" s="13">
        <v>0</v>
      </c>
      <c r="Q105" s="13">
        <v>0</v>
      </c>
      <c r="R105" s="13">
        <v>0</v>
      </c>
      <c r="S105" s="12">
        <v>1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</row>
    <row r="106" spans="1:31" ht="67.5" customHeight="1" x14ac:dyDescent="0.25">
      <c r="A106" s="24" t="s">
        <v>130</v>
      </c>
      <c r="B106" s="21" t="s">
        <v>632</v>
      </c>
      <c r="C106" s="87" t="s">
        <v>633</v>
      </c>
      <c r="D106" s="75">
        <v>0.21807429599999997</v>
      </c>
      <c r="E106" s="45" t="s">
        <v>113</v>
      </c>
      <c r="F106" s="75">
        <v>0.21807429599999997</v>
      </c>
      <c r="G106" s="75">
        <v>0</v>
      </c>
      <c r="H106" s="75">
        <v>0</v>
      </c>
      <c r="I106" s="75">
        <v>0.18172858</v>
      </c>
      <c r="J106" s="75">
        <v>3.6345715999999972E-2</v>
      </c>
      <c r="K106" s="80">
        <v>0.18172858</v>
      </c>
      <c r="L106" s="44">
        <v>2023</v>
      </c>
      <c r="M106" s="80">
        <v>0.18172858</v>
      </c>
      <c r="N106" s="45" t="s">
        <v>89</v>
      </c>
      <c r="O106" s="43" t="s">
        <v>42</v>
      </c>
      <c r="P106" s="13">
        <v>0</v>
      </c>
      <c r="Q106" s="13">
        <v>0</v>
      </c>
      <c r="R106" s="13">
        <v>0</v>
      </c>
      <c r="S106" s="12">
        <v>1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</row>
    <row r="107" spans="1:31" ht="67.5" customHeight="1" x14ac:dyDescent="0.25">
      <c r="A107" s="24" t="s">
        <v>130</v>
      </c>
      <c r="B107" s="21" t="s">
        <v>720</v>
      </c>
      <c r="C107" s="87" t="s">
        <v>721</v>
      </c>
      <c r="D107" s="75">
        <v>0.187468932</v>
      </c>
      <c r="E107" s="45" t="s">
        <v>113</v>
      </c>
      <c r="F107" s="75">
        <v>0.187468932</v>
      </c>
      <c r="G107" s="75">
        <v>0</v>
      </c>
      <c r="H107" s="75">
        <v>0</v>
      </c>
      <c r="I107" s="75">
        <v>0.15622411</v>
      </c>
      <c r="J107" s="75">
        <v>3.1244822000000005E-2</v>
      </c>
      <c r="K107" s="80">
        <v>0.15622411</v>
      </c>
      <c r="L107" s="44">
        <v>2023</v>
      </c>
      <c r="M107" s="80">
        <v>0.15622411</v>
      </c>
      <c r="N107" s="45" t="s">
        <v>89</v>
      </c>
      <c r="O107" s="43" t="s">
        <v>42</v>
      </c>
      <c r="P107" s="13">
        <v>0</v>
      </c>
      <c r="Q107" s="13">
        <v>0</v>
      </c>
      <c r="R107" s="13">
        <v>0</v>
      </c>
      <c r="S107" s="12">
        <v>1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</row>
    <row r="108" spans="1:31" ht="67.5" customHeight="1" x14ac:dyDescent="0.25">
      <c r="A108" s="24" t="s">
        <v>130</v>
      </c>
      <c r="B108" s="21" t="s">
        <v>722</v>
      </c>
      <c r="C108" s="87" t="s">
        <v>723</v>
      </c>
      <c r="D108" s="75">
        <v>0.36711429600000001</v>
      </c>
      <c r="E108" s="45" t="s">
        <v>113</v>
      </c>
      <c r="F108" s="75">
        <v>0</v>
      </c>
      <c r="G108" s="75">
        <v>0</v>
      </c>
      <c r="H108" s="75">
        <v>0</v>
      </c>
      <c r="I108" s="75">
        <v>0</v>
      </c>
      <c r="J108" s="75">
        <v>0</v>
      </c>
      <c r="K108" s="80">
        <v>0</v>
      </c>
      <c r="L108" s="44">
        <v>2022</v>
      </c>
      <c r="M108" s="80">
        <v>0.30592858000000001</v>
      </c>
      <c r="N108" s="45" t="s">
        <v>89</v>
      </c>
      <c r="O108" s="43" t="s">
        <v>42</v>
      </c>
      <c r="P108" s="13">
        <v>0</v>
      </c>
      <c r="Q108" s="13">
        <v>0</v>
      </c>
      <c r="R108" s="13">
        <v>0</v>
      </c>
      <c r="S108" s="12">
        <v>1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</row>
    <row r="109" spans="1:31" ht="67.5" customHeight="1" x14ac:dyDescent="0.25">
      <c r="A109" s="24" t="s">
        <v>130</v>
      </c>
      <c r="B109" s="21" t="s">
        <v>885</v>
      </c>
      <c r="C109" s="87" t="s">
        <v>886</v>
      </c>
      <c r="D109" s="75">
        <v>4.0885255799999998</v>
      </c>
      <c r="E109" s="45" t="s">
        <v>113</v>
      </c>
      <c r="F109" s="75">
        <v>4.0885255799999998</v>
      </c>
      <c r="G109" s="75">
        <v>0</v>
      </c>
      <c r="H109" s="75">
        <v>0</v>
      </c>
      <c r="I109" s="75">
        <v>3.4071046500000004</v>
      </c>
      <c r="J109" s="75">
        <v>0.68142092999999937</v>
      </c>
      <c r="K109" s="80">
        <v>3.4071046500000004</v>
      </c>
      <c r="L109" s="44">
        <v>2025</v>
      </c>
      <c r="M109" s="80">
        <v>3.4071046500000004</v>
      </c>
      <c r="N109" s="45" t="s">
        <v>1416</v>
      </c>
      <c r="O109" s="43" t="s">
        <v>42</v>
      </c>
      <c r="P109" s="13">
        <v>0</v>
      </c>
      <c r="Q109" s="13">
        <v>0</v>
      </c>
      <c r="R109" s="13">
        <v>0</v>
      </c>
      <c r="S109" s="12">
        <v>1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</row>
    <row r="110" spans="1:31" ht="67.5" customHeight="1" x14ac:dyDescent="0.25">
      <c r="A110" s="24" t="s">
        <v>130</v>
      </c>
      <c r="B110" s="21" t="s">
        <v>724</v>
      </c>
      <c r="C110" s="87" t="s">
        <v>725</v>
      </c>
      <c r="D110" s="75">
        <v>0.46979699999999996</v>
      </c>
      <c r="E110" s="45" t="s">
        <v>113</v>
      </c>
      <c r="F110" s="75">
        <v>0</v>
      </c>
      <c r="G110" s="75">
        <v>0</v>
      </c>
      <c r="H110" s="75">
        <v>0</v>
      </c>
      <c r="I110" s="75">
        <v>0</v>
      </c>
      <c r="J110" s="75">
        <v>0</v>
      </c>
      <c r="K110" s="80">
        <v>0</v>
      </c>
      <c r="L110" s="44">
        <v>2022</v>
      </c>
      <c r="M110" s="80">
        <v>0.3914975</v>
      </c>
      <c r="N110" s="45" t="s">
        <v>89</v>
      </c>
      <c r="O110" s="43" t="s">
        <v>42</v>
      </c>
      <c r="P110" s="13">
        <v>0</v>
      </c>
      <c r="Q110" s="13">
        <v>0</v>
      </c>
      <c r="R110" s="13">
        <v>0</v>
      </c>
      <c r="S110" s="12">
        <v>1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</row>
    <row r="111" spans="1:31" ht="67.5" customHeight="1" x14ac:dyDescent="0.25">
      <c r="A111" s="24" t="s">
        <v>130</v>
      </c>
      <c r="B111" s="21" t="s">
        <v>726</v>
      </c>
      <c r="C111" s="87" t="s">
        <v>727</v>
      </c>
      <c r="D111" s="75">
        <v>0.46979699999999996</v>
      </c>
      <c r="E111" s="45" t="s">
        <v>113</v>
      </c>
      <c r="F111" s="75">
        <v>0</v>
      </c>
      <c r="G111" s="75">
        <v>0</v>
      </c>
      <c r="H111" s="75">
        <v>0</v>
      </c>
      <c r="I111" s="75">
        <v>0</v>
      </c>
      <c r="J111" s="75">
        <v>0</v>
      </c>
      <c r="K111" s="80">
        <v>0</v>
      </c>
      <c r="L111" s="44">
        <v>2022</v>
      </c>
      <c r="M111" s="80">
        <v>0.3914975</v>
      </c>
      <c r="N111" s="45" t="s">
        <v>89</v>
      </c>
      <c r="O111" s="43" t="s">
        <v>42</v>
      </c>
      <c r="P111" s="13">
        <v>0</v>
      </c>
      <c r="Q111" s="13">
        <v>0</v>
      </c>
      <c r="R111" s="13">
        <v>0</v>
      </c>
      <c r="S111" s="12">
        <v>1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</row>
    <row r="112" spans="1:31" ht="67.5" customHeight="1" x14ac:dyDescent="0.25">
      <c r="A112" s="24" t="s">
        <v>130</v>
      </c>
      <c r="B112" s="21" t="s">
        <v>887</v>
      </c>
      <c r="C112" s="87" t="s">
        <v>888</v>
      </c>
      <c r="D112" s="75">
        <v>3.7146454679999996</v>
      </c>
      <c r="E112" s="45" t="s">
        <v>113</v>
      </c>
      <c r="F112" s="75">
        <v>3.7146454679999996</v>
      </c>
      <c r="G112" s="75">
        <v>0</v>
      </c>
      <c r="H112" s="75">
        <v>0</v>
      </c>
      <c r="I112" s="75">
        <v>3.0955378900000001</v>
      </c>
      <c r="J112" s="75">
        <v>0.61910757799999949</v>
      </c>
      <c r="K112" s="80">
        <v>3.0955378900000001</v>
      </c>
      <c r="L112" s="44">
        <v>2023</v>
      </c>
      <c r="M112" s="80">
        <v>3.0955378900000001</v>
      </c>
      <c r="N112" s="45" t="s">
        <v>1417</v>
      </c>
      <c r="O112" s="43" t="s">
        <v>42</v>
      </c>
      <c r="P112" s="13">
        <v>0</v>
      </c>
      <c r="Q112" s="13">
        <v>0</v>
      </c>
      <c r="R112" s="13">
        <v>0</v>
      </c>
      <c r="S112" s="12">
        <v>14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</row>
    <row r="113" spans="1:31" ht="67.5" customHeight="1" x14ac:dyDescent="0.25">
      <c r="A113" s="24" t="s">
        <v>130</v>
      </c>
      <c r="B113" s="21" t="s">
        <v>889</v>
      </c>
      <c r="C113" s="87" t="s">
        <v>890</v>
      </c>
      <c r="D113" s="75">
        <v>18.220418856000002</v>
      </c>
      <c r="E113" s="45" t="s">
        <v>113</v>
      </c>
      <c r="F113" s="75">
        <v>18.220418856000002</v>
      </c>
      <c r="G113" s="75">
        <v>0</v>
      </c>
      <c r="H113" s="75">
        <v>0</v>
      </c>
      <c r="I113" s="75">
        <v>15.18368238</v>
      </c>
      <c r="J113" s="75">
        <v>3.0367364760000015</v>
      </c>
      <c r="K113" s="80">
        <v>15.18368238</v>
      </c>
      <c r="L113" s="44">
        <v>2023</v>
      </c>
      <c r="M113" s="80">
        <v>15.18368238</v>
      </c>
      <c r="N113" s="45" t="s">
        <v>1418</v>
      </c>
      <c r="O113" s="43" t="s">
        <v>42</v>
      </c>
      <c r="P113" s="13">
        <v>0</v>
      </c>
      <c r="Q113" s="13">
        <v>0</v>
      </c>
      <c r="R113" s="13">
        <v>0</v>
      </c>
      <c r="S113" s="12">
        <v>1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</row>
    <row r="114" spans="1:31" ht="67.5" customHeight="1" x14ac:dyDescent="0.25">
      <c r="A114" s="24" t="s">
        <v>130</v>
      </c>
      <c r="B114" s="21" t="s">
        <v>891</v>
      </c>
      <c r="C114" s="87" t="s">
        <v>892</v>
      </c>
      <c r="D114" s="75">
        <v>7.6797848880000004</v>
      </c>
      <c r="E114" s="45" t="s">
        <v>113</v>
      </c>
      <c r="F114" s="75">
        <v>7.6797848880000004</v>
      </c>
      <c r="G114" s="75">
        <v>0</v>
      </c>
      <c r="H114" s="75">
        <v>0</v>
      </c>
      <c r="I114" s="75">
        <v>6.39982074</v>
      </c>
      <c r="J114" s="75">
        <v>1.2799641480000004</v>
      </c>
      <c r="K114" s="80">
        <v>6.39982074</v>
      </c>
      <c r="L114" s="44">
        <v>2023</v>
      </c>
      <c r="M114" s="80">
        <v>6.39982074</v>
      </c>
      <c r="N114" s="45" t="s">
        <v>1419</v>
      </c>
      <c r="O114" s="43" t="s">
        <v>42</v>
      </c>
      <c r="P114" s="13">
        <v>0</v>
      </c>
      <c r="Q114" s="13">
        <v>0</v>
      </c>
      <c r="R114" s="13">
        <v>0</v>
      </c>
      <c r="S114" s="12">
        <v>2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</row>
    <row r="115" spans="1:31" ht="67.5" customHeight="1" x14ac:dyDescent="0.25">
      <c r="A115" s="24" t="s">
        <v>130</v>
      </c>
      <c r="B115" s="21" t="s">
        <v>893</v>
      </c>
      <c r="C115" s="87" t="s">
        <v>894</v>
      </c>
      <c r="D115" s="75">
        <v>2.5466844959999997</v>
      </c>
      <c r="E115" s="45" t="s">
        <v>113</v>
      </c>
      <c r="F115" s="75">
        <v>2.5466844959999997</v>
      </c>
      <c r="G115" s="75">
        <v>0</v>
      </c>
      <c r="H115" s="75">
        <v>0</v>
      </c>
      <c r="I115" s="75">
        <v>2.1222370799999997</v>
      </c>
      <c r="J115" s="75">
        <v>0.42444741600000002</v>
      </c>
      <c r="K115" s="80">
        <v>2.1222370799999997</v>
      </c>
      <c r="L115" s="44">
        <v>2023</v>
      </c>
      <c r="M115" s="80">
        <v>2.1222370799999997</v>
      </c>
      <c r="N115" s="45" t="s">
        <v>1420</v>
      </c>
      <c r="O115" s="43" t="s">
        <v>42</v>
      </c>
      <c r="P115" s="13">
        <v>0</v>
      </c>
      <c r="Q115" s="13">
        <v>0</v>
      </c>
      <c r="R115" s="13">
        <v>0</v>
      </c>
      <c r="S115" s="12">
        <v>1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</row>
    <row r="116" spans="1:31" ht="67.5" customHeight="1" x14ac:dyDescent="0.25">
      <c r="A116" s="24" t="s">
        <v>130</v>
      </c>
      <c r="B116" s="21" t="s">
        <v>895</v>
      </c>
      <c r="C116" s="87" t="s">
        <v>896</v>
      </c>
      <c r="D116" s="75">
        <v>5.8726035840000002</v>
      </c>
      <c r="E116" s="45" t="s">
        <v>113</v>
      </c>
      <c r="F116" s="75">
        <v>5.8726035840000002</v>
      </c>
      <c r="G116" s="75">
        <v>0</v>
      </c>
      <c r="H116" s="75">
        <v>0</v>
      </c>
      <c r="I116" s="75">
        <v>4.8938363200000001</v>
      </c>
      <c r="J116" s="75">
        <v>0.97876726400000003</v>
      </c>
      <c r="K116" s="80">
        <v>4.8938363200000001</v>
      </c>
      <c r="L116" s="44">
        <v>2027</v>
      </c>
      <c r="M116" s="80">
        <v>4.8938363200000001</v>
      </c>
      <c r="N116" s="45" t="s">
        <v>1421</v>
      </c>
      <c r="O116" s="43" t="s">
        <v>42</v>
      </c>
      <c r="P116" s="13">
        <v>0</v>
      </c>
      <c r="Q116" s="13">
        <v>0</v>
      </c>
      <c r="R116" s="13">
        <v>0</v>
      </c>
      <c r="S116" s="12">
        <v>1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</row>
    <row r="117" spans="1:31" ht="67.5" customHeight="1" x14ac:dyDescent="0.25">
      <c r="A117" s="24" t="s">
        <v>130</v>
      </c>
      <c r="B117" s="21" t="s">
        <v>897</v>
      </c>
      <c r="C117" s="87" t="s">
        <v>898</v>
      </c>
      <c r="D117" s="75">
        <v>1.34118432</v>
      </c>
      <c r="E117" s="45" t="s">
        <v>113</v>
      </c>
      <c r="F117" s="75">
        <v>1.34118432</v>
      </c>
      <c r="G117" s="75">
        <v>0</v>
      </c>
      <c r="H117" s="75">
        <v>0</v>
      </c>
      <c r="I117" s="75">
        <v>1.1176536000000001</v>
      </c>
      <c r="J117" s="75">
        <v>0.22353071999999985</v>
      </c>
      <c r="K117" s="80">
        <v>1.1176536000000001</v>
      </c>
      <c r="L117" s="44">
        <v>2027</v>
      </c>
      <c r="M117" s="80">
        <v>1.1176536000000001</v>
      </c>
      <c r="N117" s="45" t="s">
        <v>1422</v>
      </c>
      <c r="O117" s="43" t="s">
        <v>42</v>
      </c>
      <c r="P117" s="13">
        <v>0</v>
      </c>
      <c r="Q117" s="13">
        <v>0</v>
      </c>
      <c r="R117" s="13">
        <v>0</v>
      </c>
      <c r="S117" s="12">
        <v>1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</row>
    <row r="118" spans="1:31" ht="67.5" customHeight="1" x14ac:dyDescent="0.25">
      <c r="A118" s="24" t="s">
        <v>130</v>
      </c>
      <c r="B118" s="21" t="s">
        <v>899</v>
      </c>
      <c r="C118" s="87" t="s">
        <v>900</v>
      </c>
      <c r="D118" s="75">
        <v>0.49328361922032832</v>
      </c>
      <c r="E118" s="45" t="s">
        <v>113</v>
      </c>
      <c r="F118" s="75">
        <v>0.49328361922032832</v>
      </c>
      <c r="G118" s="75">
        <v>0</v>
      </c>
      <c r="H118" s="75">
        <v>0</v>
      </c>
      <c r="I118" s="75">
        <v>0.411069682683607</v>
      </c>
      <c r="J118" s="75">
        <v>8.2213936536721322E-2</v>
      </c>
      <c r="K118" s="80">
        <v>0.411069682683607</v>
      </c>
      <c r="L118" s="44">
        <v>2027</v>
      </c>
      <c r="M118" s="80">
        <v>0.411069682683607</v>
      </c>
      <c r="N118" s="45" t="s">
        <v>1423</v>
      </c>
      <c r="O118" s="43" t="s">
        <v>42</v>
      </c>
      <c r="P118" s="13">
        <v>0</v>
      </c>
      <c r="Q118" s="13">
        <v>0</v>
      </c>
      <c r="R118" s="13">
        <v>0</v>
      </c>
      <c r="S118" s="12">
        <v>1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</row>
    <row r="119" spans="1:31" ht="67.5" customHeight="1" x14ac:dyDescent="0.25">
      <c r="A119" s="24" t="s">
        <v>130</v>
      </c>
      <c r="B119" s="21" t="s">
        <v>901</v>
      </c>
      <c r="C119" s="87" t="s">
        <v>902</v>
      </c>
      <c r="D119" s="75">
        <v>5.8234015079999999</v>
      </c>
      <c r="E119" s="45" t="s">
        <v>113</v>
      </c>
      <c r="F119" s="75">
        <v>5.8234015079999999</v>
      </c>
      <c r="G119" s="75">
        <v>0</v>
      </c>
      <c r="H119" s="75">
        <v>0</v>
      </c>
      <c r="I119" s="75">
        <v>4.8528345900000005</v>
      </c>
      <c r="J119" s="75">
        <v>0.97056691799999939</v>
      </c>
      <c r="K119" s="80">
        <v>4.8528345900000005</v>
      </c>
      <c r="L119" s="44">
        <v>2027</v>
      </c>
      <c r="M119" s="80">
        <v>4.8528345900000005</v>
      </c>
      <c r="N119" s="45" t="s">
        <v>1424</v>
      </c>
      <c r="O119" s="43" t="s">
        <v>42</v>
      </c>
      <c r="P119" s="13">
        <v>0</v>
      </c>
      <c r="Q119" s="13">
        <v>0</v>
      </c>
      <c r="R119" s="13">
        <v>0</v>
      </c>
      <c r="S119" s="12">
        <v>1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</row>
    <row r="120" spans="1:31" ht="67.5" customHeight="1" x14ac:dyDescent="0.25">
      <c r="A120" s="24" t="s">
        <v>130</v>
      </c>
      <c r="B120" s="21" t="s">
        <v>903</v>
      </c>
      <c r="C120" s="87" t="s">
        <v>904</v>
      </c>
      <c r="D120" s="75">
        <v>0.47992495199999996</v>
      </c>
      <c r="E120" s="45" t="s">
        <v>113</v>
      </c>
      <c r="F120" s="75">
        <v>0.47992495199999996</v>
      </c>
      <c r="G120" s="75">
        <v>0</v>
      </c>
      <c r="H120" s="75">
        <v>0</v>
      </c>
      <c r="I120" s="75">
        <v>0.39993745999999997</v>
      </c>
      <c r="J120" s="75">
        <v>7.9987491999999993E-2</v>
      </c>
      <c r="K120" s="80">
        <v>0.39993745999999997</v>
      </c>
      <c r="L120" s="44">
        <v>2027</v>
      </c>
      <c r="M120" s="80">
        <v>0.39993745999999997</v>
      </c>
      <c r="N120" s="45" t="s">
        <v>1425</v>
      </c>
      <c r="O120" s="43" t="s">
        <v>42</v>
      </c>
      <c r="P120" s="13">
        <v>0</v>
      </c>
      <c r="Q120" s="13">
        <v>0</v>
      </c>
      <c r="R120" s="13">
        <v>0</v>
      </c>
      <c r="S120" s="12">
        <v>1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</row>
    <row r="121" spans="1:31" ht="67.5" customHeight="1" x14ac:dyDescent="0.25">
      <c r="A121" s="24" t="s">
        <v>130</v>
      </c>
      <c r="B121" s="21" t="s">
        <v>905</v>
      </c>
      <c r="C121" s="87" t="s">
        <v>906</v>
      </c>
      <c r="D121" s="75">
        <v>1.064380128</v>
      </c>
      <c r="E121" s="45" t="s">
        <v>113</v>
      </c>
      <c r="F121" s="75">
        <v>1.064380128</v>
      </c>
      <c r="G121" s="75">
        <v>0</v>
      </c>
      <c r="H121" s="75">
        <v>0</v>
      </c>
      <c r="I121" s="75">
        <v>0.88698344000000007</v>
      </c>
      <c r="J121" s="75">
        <v>0.17739668799999997</v>
      </c>
      <c r="K121" s="80">
        <v>0.88698343999999996</v>
      </c>
      <c r="L121" s="44">
        <v>2027</v>
      </c>
      <c r="M121" s="80">
        <v>0.88698343999999996</v>
      </c>
      <c r="N121" s="45" t="s">
        <v>1426</v>
      </c>
      <c r="O121" s="43" t="s">
        <v>42</v>
      </c>
      <c r="P121" s="13">
        <v>0</v>
      </c>
      <c r="Q121" s="13">
        <v>0</v>
      </c>
      <c r="R121" s="13">
        <v>0</v>
      </c>
      <c r="S121" s="12">
        <v>1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</row>
    <row r="122" spans="1:31" ht="67.5" customHeight="1" x14ac:dyDescent="0.25">
      <c r="A122" s="24" t="s">
        <v>130</v>
      </c>
      <c r="B122" s="21" t="s">
        <v>907</v>
      </c>
      <c r="C122" s="87" t="s">
        <v>908</v>
      </c>
      <c r="D122" s="75">
        <v>0.49125236760000002</v>
      </c>
      <c r="E122" s="45" t="s">
        <v>113</v>
      </c>
      <c r="F122" s="75">
        <v>0.49125236760000002</v>
      </c>
      <c r="G122" s="75">
        <v>0</v>
      </c>
      <c r="H122" s="75">
        <v>0</v>
      </c>
      <c r="I122" s="75">
        <v>0.40937697300000003</v>
      </c>
      <c r="J122" s="75">
        <v>8.1875394599999984E-2</v>
      </c>
      <c r="K122" s="80">
        <v>0.40937697300000003</v>
      </c>
      <c r="L122" s="44">
        <v>2027</v>
      </c>
      <c r="M122" s="80">
        <v>0.40937697300000003</v>
      </c>
      <c r="N122" s="45" t="s">
        <v>1427</v>
      </c>
      <c r="O122" s="43" t="s">
        <v>42</v>
      </c>
      <c r="P122" s="13">
        <v>0</v>
      </c>
      <c r="Q122" s="13">
        <v>0</v>
      </c>
      <c r="R122" s="13">
        <v>0</v>
      </c>
      <c r="S122" s="12">
        <v>1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</row>
    <row r="123" spans="1:31" ht="67.5" customHeight="1" x14ac:dyDescent="0.25">
      <c r="A123" s="24" t="s">
        <v>130</v>
      </c>
      <c r="B123" s="21" t="s">
        <v>909</v>
      </c>
      <c r="C123" s="87" t="s">
        <v>910</v>
      </c>
      <c r="D123" s="75">
        <v>0.317111592</v>
      </c>
      <c r="E123" s="45" t="s">
        <v>113</v>
      </c>
      <c r="F123" s="75">
        <v>0.317111592</v>
      </c>
      <c r="G123" s="75">
        <v>0</v>
      </c>
      <c r="H123" s="75">
        <v>0</v>
      </c>
      <c r="I123" s="75">
        <v>0.26425966000000001</v>
      </c>
      <c r="J123" s="75">
        <v>5.285193199999999E-2</v>
      </c>
      <c r="K123" s="80">
        <v>0.26425966000000001</v>
      </c>
      <c r="L123" s="44">
        <v>2027</v>
      </c>
      <c r="M123" s="80">
        <v>0.26425966000000001</v>
      </c>
      <c r="N123" s="45" t="s">
        <v>1428</v>
      </c>
      <c r="O123" s="43" t="s">
        <v>42</v>
      </c>
      <c r="P123" s="13">
        <v>0</v>
      </c>
      <c r="Q123" s="13">
        <v>0</v>
      </c>
      <c r="R123" s="13">
        <v>0</v>
      </c>
      <c r="S123" s="12">
        <v>1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</row>
    <row r="124" spans="1:31" ht="67.5" customHeight="1" x14ac:dyDescent="0.25">
      <c r="A124" s="24" t="s">
        <v>130</v>
      </c>
      <c r="B124" s="21" t="s">
        <v>911</v>
      </c>
      <c r="C124" s="87" t="s">
        <v>912</v>
      </c>
      <c r="D124" s="75">
        <v>0.20846383199999999</v>
      </c>
      <c r="E124" s="45" t="s">
        <v>113</v>
      </c>
      <c r="F124" s="75">
        <v>0.20846383199999999</v>
      </c>
      <c r="G124" s="75">
        <v>0</v>
      </c>
      <c r="H124" s="75">
        <v>0</v>
      </c>
      <c r="I124" s="75">
        <v>0.17371986</v>
      </c>
      <c r="J124" s="75">
        <v>3.4743971999999984E-2</v>
      </c>
      <c r="K124" s="80">
        <v>0.17371986</v>
      </c>
      <c r="L124" s="44">
        <v>2027</v>
      </c>
      <c r="M124" s="80">
        <v>0.17371986</v>
      </c>
      <c r="N124" s="45" t="s">
        <v>1429</v>
      </c>
      <c r="O124" s="43" t="s">
        <v>42</v>
      </c>
      <c r="P124" s="13">
        <v>0</v>
      </c>
      <c r="Q124" s="13">
        <v>0</v>
      </c>
      <c r="R124" s="13">
        <v>0</v>
      </c>
      <c r="S124" s="12">
        <v>1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</row>
    <row r="125" spans="1:31" ht="67.5" customHeight="1" x14ac:dyDescent="0.25">
      <c r="A125" s="24" t="s">
        <v>130</v>
      </c>
      <c r="B125" s="21" t="s">
        <v>913</v>
      </c>
      <c r="C125" s="87" t="s">
        <v>914</v>
      </c>
      <c r="D125" s="75">
        <v>0.23580163199999998</v>
      </c>
      <c r="E125" s="45" t="s">
        <v>113</v>
      </c>
      <c r="F125" s="75">
        <v>0.23580163199999998</v>
      </c>
      <c r="G125" s="75">
        <v>0</v>
      </c>
      <c r="H125" s="75">
        <v>0</v>
      </c>
      <c r="I125" s="75">
        <v>0.19650136000000001</v>
      </c>
      <c r="J125" s="75">
        <v>3.9300271999999969E-2</v>
      </c>
      <c r="K125" s="80">
        <v>0.19650136000000001</v>
      </c>
      <c r="L125" s="44">
        <v>2027</v>
      </c>
      <c r="M125" s="80">
        <v>0.19650136000000001</v>
      </c>
      <c r="N125" s="45" t="s">
        <v>1430</v>
      </c>
      <c r="O125" s="43" t="s">
        <v>42</v>
      </c>
      <c r="P125" s="13">
        <v>0</v>
      </c>
      <c r="Q125" s="13">
        <v>0</v>
      </c>
      <c r="R125" s="13">
        <v>0</v>
      </c>
      <c r="S125" s="12">
        <v>1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</row>
    <row r="126" spans="1:31" ht="67.5" customHeight="1" x14ac:dyDescent="0.25">
      <c r="A126" s="24" t="s">
        <v>130</v>
      </c>
      <c r="B126" s="21" t="s">
        <v>915</v>
      </c>
      <c r="C126" s="87" t="s">
        <v>916</v>
      </c>
      <c r="D126" s="75">
        <v>0.23464495199999999</v>
      </c>
      <c r="E126" s="45" t="s">
        <v>113</v>
      </c>
      <c r="F126" s="75">
        <v>0.23464495199999999</v>
      </c>
      <c r="G126" s="75">
        <v>0</v>
      </c>
      <c r="H126" s="75">
        <v>0</v>
      </c>
      <c r="I126" s="75">
        <v>0.19553746</v>
      </c>
      <c r="J126" s="75">
        <v>3.9107491999999994E-2</v>
      </c>
      <c r="K126" s="80">
        <v>0.19553746</v>
      </c>
      <c r="L126" s="44">
        <v>2027</v>
      </c>
      <c r="M126" s="80">
        <v>0.19553746</v>
      </c>
      <c r="N126" s="45" t="s">
        <v>1431</v>
      </c>
      <c r="O126" s="43" t="s">
        <v>42</v>
      </c>
      <c r="P126" s="13">
        <v>0</v>
      </c>
      <c r="Q126" s="13">
        <v>0</v>
      </c>
      <c r="R126" s="13">
        <v>0</v>
      </c>
      <c r="S126" s="12">
        <v>1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</row>
    <row r="127" spans="1:31" ht="67.5" customHeight="1" x14ac:dyDescent="0.25">
      <c r="A127" s="24" t="s">
        <v>130</v>
      </c>
      <c r="B127" s="21" t="s">
        <v>917</v>
      </c>
      <c r="C127" s="87" t="s">
        <v>918</v>
      </c>
      <c r="D127" s="75">
        <v>0.54961846800000003</v>
      </c>
      <c r="E127" s="45" t="s">
        <v>113</v>
      </c>
      <c r="F127" s="75">
        <v>0.54961846800000003</v>
      </c>
      <c r="G127" s="75">
        <v>0</v>
      </c>
      <c r="H127" s="75">
        <v>0</v>
      </c>
      <c r="I127" s="75">
        <v>0.45801539000000002</v>
      </c>
      <c r="J127" s="75">
        <v>9.1603078000000004E-2</v>
      </c>
      <c r="K127" s="80">
        <v>0.45801539000000002</v>
      </c>
      <c r="L127" s="44">
        <v>2027</v>
      </c>
      <c r="M127" s="80">
        <v>0.45801539000000002</v>
      </c>
      <c r="N127" s="45" t="s">
        <v>1425</v>
      </c>
      <c r="O127" s="43" t="s">
        <v>42</v>
      </c>
      <c r="P127" s="13">
        <v>0</v>
      </c>
      <c r="Q127" s="13">
        <v>0</v>
      </c>
      <c r="R127" s="13">
        <v>0</v>
      </c>
      <c r="S127" s="12">
        <v>1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</row>
    <row r="128" spans="1:31" ht="67.5" customHeight="1" x14ac:dyDescent="0.25">
      <c r="A128" s="24" t="s">
        <v>130</v>
      </c>
      <c r="B128" s="21" t="s">
        <v>919</v>
      </c>
      <c r="C128" s="87" t="s">
        <v>920</v>
      </c>
      <c r="D128" s="75">
        <v>0.56199271200000001</v>
      </c>
      <c r="E128" s="45" t="s">
        <v>113</v>
      </c>
      <c r="F128" s="75">
        <v>0.56199271200000001</v>
      </c>
      <c r="G128" s="75">
        <v>0</v>
      </c>
      <c r="H128" s="75">
        <v>0</v>
      </c>
      <c r="I128" s="75">
        <v>0.46832726000000002</v>
      </c>
      <c r="J128" s="75">
        <v>9.3665451999999982E-2</v>
      </c>
      <c r="K128" s="80">
        <v>0.46832726000000002</v>
      </c>
      <c r="L128" s="44">
        <v>2027</v>
      </c>
      <c r="M128" s="80">
        <v>0.46832726000000002</v>
      </c>
      <c r="N128" s="45" t="s">
        <v>1432</v>
      </c>
      <c r="O128" s="43" t="s">
        <v>42</v>
      </c>
      <c r="P128" s="13">
        <v>0</v>
      </c>
      <c r="Q128" s="13">
        <v>0</v>
      </c>
      <c r="R128" s="13">
        <v>0</v>
      </c>
      <c r="S128" s="12">
        <v>1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</row>
    <row r="129" spans="1:31" ht="67.5" customHeight="1" x14ac:dyDescent="0.25">
      <c r="A129" s="24" t="s">
        <v>130</v>
      </c>
      <c r="B129" s="21" t="s">
        <v>921</v>
      </c>
      <c r="C129" s="87" t="s">
        <v>922</v>
      </c>
      <c r="D129" s="75">
        <v>0.34098123599999997</v>
      </c>
      <c r="E129" s="45" t="s">
        <v>113</v>
      </c>
      <c r="F129" s="75">
        <v>0.34098123599999997</v>
      </c>
      <c r="G129" s="75">
        <v>0</v>
      </c>
      <c r="H129" s="75">
        <v>0</v>
      </c>
      <c r="I129" s="75">
        <v>0.28415102999999997</v>
      </c>
      <c r="J129" s="75">
        <v>5.6830205999999994E-2</v>
      </c>
      <c r="K129" s="80">
        <v>0.28415102999999997</v>
      </c>
      <c r="L129" s="44">
        <v>2027</v>
      </c>
      <c r="M129" s="80">
        <v>0.28415102999999997</v>
      </c>
      <c r="N129" s="45" t="s">
        <v>1433</v>
      </c>
      <c r="O129" s="43" t="s">
        <v>42</v>
      </c>
      <c r="P129" s="13">
        <v>0</v>
      </c>
      <c r="Q129" s="13">
        <v>0</v>
      </c>
      <c r="R129" s="13">
        <v>0</v>
      </c>
      <c r="S129" s="12">
        <v>1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</row>
    <row r="130" spans="1:31" ht="67.5" customHeight="1" x14ac:dyDescent="0.25">
      <c r="A130" s="24" t="s">
        <v>130</v>
      </c>
      <c r="B130" s="21" t="s">
        <v>923</v>
      </c>
      <c r="C130" s="87" t="s">
        <v>924</v>
      </c>
      <c r="D130" s="75">
        <v>0.37795647599999999</v>
      </c>
      <c r="E130" s="45" t="s">
        <v>113</v>
      </c>
      <c r="F130" s="75">
        <v>0.37795647599999999</v>
      </c>
      <c r="G130" s="75">
        <v>0</v>
      </c>
      <c r="H130" s="75">
        <v>0</v>
      </c>
      <c r="I130" s="75">
        <v>0.31496373</v>
      </c>
      <c r="J130" s="75">
        <v>6.2992745999999988E-2</v>
      </c>
      <c r="K130" s="80">
        <v>0.31496373</v>
      </c>
      <c r="L130" s="44">
        <v>2027</v>
      </c>
      <c r="M130" s="80">
        <v>0.31496373</v>
      </c>
      <c r="N130" s="45" t="s">
        <v>1434</v>
      </c>
      <c r="O130" s="43" t="s">
        <v>42</v>
      </c>
      <c r="P130" s="13">
        <v>0</v>
      </c>
      <c r="Q130" s="13">
        <v>0</v>
      </c>
      <c r="R130" s="13">
        <v>0</v>
      </c>
      <c r="S130" s="12">
        <v>2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</row>
    <row r="131" spans="1:31" ht="67.5" customHeight="1" x14ac:dyDescent="0.25">
      <c r="A131" s="24" t="s">
        <v>130</v>
      </c>
      <c r="B131" s="21" t="s">
        <v>925</v>
      </c>
      <c r="C131" s="87" t="s">
        <v>926</v>
      </c>
      <c r="D131" s="75">
        <v>0.39200174399999999</v>
      </c>
      <c r="E131" s="45" t="s">
        <v>113</v>
      </c>
      <c r="F131" s="75">
        <v>0.39200174399999999</v>
      </c>
      <c r="G131" s="75">
        <v>0</v>
      </c>
      <c r="H131" s="75">
        <v>0</v>
      </c>
      <c r="I131" s="75">
        <v>0.32666812000000001</v>
      </c>
      <c r="J131" s="75">
        <v>6.5333623999999979E-2</v>
      </c>
      <c r="K131" s="80">
        <v>0.32666812000000001</v>
      </c>
      <c r="L131" s="44">
        <v>2027</v>
      </c>
      <c r="M131" s="80">
        <v>0.32666812000000001</v>
      </c>
      <c r="N131" s="45" t="s">
        <v>1435</v>
      </c>
      <c r="O131" s="43" t="s">
        <v>42</v>
      </c>
      <c r="P131" s="13">
        <v>0</v>
      </c>
      <c r="Q131" s="13">
        <v>0</v>
      </c>
      <c r="R131" s="13">
        <v>0</v>
      </c>
      <c r="S131" s="12">
        <v>3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</row>
    <row r="132" spans="1:31" ht="67.5" customHeight="1" x14ac:dyDescent="0.25">
      <c r="A132" s="24" t="s">
        <v>130</v>
      </c>
      <c r="B132" s="21" t="s">
        <v>927</v>
      </c>
      <c r="C132" s="87" t="s">
        <v>928</v>
      </c>
      <c r="D132" s="75">
        <v>0.17173364399999999</v>
      </c>
      <c r="E132" s="45" t="s">
        <v>113</v>
      </c>
      <c r="F132" s="75">
        <v>0.17173364399999999</v>
      </c>
      <c r="G132" s="75">
        <v>0</v>
      </c>
      <c r="H132" s="75">
        <v>0</v>
      </c>
      <c r="I132" s="75">
        <v>0.14311136999999999</v>
      </c>
      <c r="J132" s="75">
        <v>2.8622274000000003E-2</v>
      </c>
      <c r="K132" s="80">
        <v>0.14311136999999999</v>
      </c>
      <c r="L132" s="44">
        <v>2027</v>
      </c>
      <c r="M132" s="80">
        <v>0.14311136999999999</v>
      </c>
      <c r="N132" s="45" t="s">
        <v>1436</v>
      </c>
      <c r="O132" s="43" t="s">
        <v>42</v>
      </c>
      <c r="P132" s="13">
        <v>0</v>
      </c>
      <c r="Q132" s="13">
        <v>0</v>
      </c>
      <c r="R132" s="13">
        <v>0</v>
      </c>
      <c r="S132" s="12">
        <v>1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</row>
    <row r="133" spans="1:31" ht="67.5" customHeight="1" x14ac:dyDescent="0.25">
      <c r="A133" s="24" t="s">
        <v>130</v>
      </c>
      <c r="B133" s="21" t="s">
        <v>929</v>
      </c>
      <c r="C133" s="87" t="s">
        <v>930</v>
      </c>
      <c r="D133" s="75">
        <v>6.0165259319999995</v>
      </c>
      <c r="E133" s="45" t="s">
        <v>113</v>
      </c>
      <c r="F133" s="75">
        <v>6.0165259319999995</v>
      </c>
      <c r="G133" s="75">
        <v>0</v>
      </c>
      <c r="H133" s="75">
        <v>0</v>
      </c>
      <c r="I133" s="75">
        <v>5.01377161</v>
      </c>
      <c r="J133" s="75">
        <v>1.0027543219999995</v>
      </c>
      <c r="K133" s="80">
        <v>5.01377161</v>
      </c>
      <c r="L133" s="44">
        <v>2027</v>
      </c>
      <c r="M133" s="80">
        <v>5.01377161</v>
      </c>
      <c r="N133" s="45" t="s">
        <v>1421</v>
      </c>
      <c r="O133" s="43" t="s">
        <v>42</v>
      </c>
      <c r="P133" s="13">
        <v>0</v>
      </c>
      <c r="Q133" s="13">
        <v>0</v>
      </c>
      <c r="R133" s="13">
        <v>0</v>
      </c>
      <c r="S133" s="12">
        <v>1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</row>
    <row r="134" spans="1:31" ht="67.5" customHeight="1" x14ac:dyDescent="0.25">
      <c r="A134" s="24" t="s">
        <v>130</v>
      </c>
      <c r="B134" s="21" t="s">
        <v>931</v>
      </c>
      <c r="C134" s="87" t="s">
        <v>932</v>
      </c>
      <c r="D134" s="75">
        <v>6.0165259319999995</v>
      </c>
      <c r="E134" s="45" t="s">
        <v>113</v>
      </c>
      <c r="F134" s="75">
        <v>6.0165259319999995</v>
      </c>
      <c r="G134" s="75">
        <v>0</v>
      </c>
      <c r="H134" s="75">
        <v>0</v>
      </c>
      <c r="I134" s="75">
        <v>5.01377161</v>
      </c>
      <c r="J134" s="75">
        <v>1.0027543219999995</v>
      </c>
      <c r="K134" s="80">
        <v>5.01377161</v>
      </c>
      <c r="L134" s="44">
        <v>2027</v>
      </c>
      <c r="M134" s="80">
        <v>5.01377161</v>
      </c>
      <c r="N134" s="45" t="s">
        <v>1421</v>
      </c>
      <c r="O134" s="43" t="s">
        <v>42</v>
      </c>
      <c r="P134" s="13">
        <v>0</v>
      </c>
      <c r="Q134" s="13">
        <v>0</v>
      </c>
      <c r="R134" s="13">
        <v>0</v>
      </c>
      <c r="S134" s="12">
        <v>1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</row>
    <row r="135" spans="1:31" ht="67.5" customHeight="1" x14ac:dyDescent="0.25">
      <c r="A135" s="24" t="s">
        <v>130</v>
      </c>
      <c r="B135" s="21" t="s">
        <v>933</v>
      </c>
      <c r="C135" s="87" t="s">
        <v>934</v>
      </c>
      <c r="D135" s="75">
        <v>1.4463465719999999</v>
      </c>
      <c r="E135" s="45" t="s">
        <v>113</v>
      </c>
      <c r="F135" s="75">
        <v>1.4463465719999999</v>
      </c>
      <c r="G135" s="75">
        <v>0</v>
      </c>
      <c r="H135" s="75">
        <v>0</v>
      </c>
      <c r="I135" s="75">
        <v>1.2052888100000001</v>
      </c>
      <c r="J135" s="75">
        <v>0.24105776199999984</v>
      </c>
      <c r="K135" s="80">
        <v>1.2052888100000001</v>
      </c>
      <c r="L135" s="44">
        <v>2027</v>
      </c>
      <c r="M135" s="80">
        <v>1.2052888100000001</v>
      </c>
      <c r="N135" s="45" t="s">
        <v>1437</v>
      </c>
      <c r="O135" s="43" t="s">
        <v>42</v>
      </c>
      <c r="P135" s="13">
        <v>0</v>
      </c>
      <c r="Q135" s="13">
        <v>0</v>
      </c>
      <c r="R135" s="13">
        <v>0</v>
      </c>
      <c r="S135" s="12">
        <v>1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</row>
    <row r="136" spans="1:31" ht="67.5" customHeight="1" x14ac:dyDescent="0.25">
      <c r="A136" s="24" t="s">
        <v>130</v>
      </c>
      <c r="B136" s="21" t="s">
        <v>935</v>
      </c>
      <c r="C136" s="87" t="s">
        <v>936</v>
      </c>
      <c r="D136" s="75">
        <v>3.0899357639999998</v>
      </c>
      <c r="E136" s="45" t="s">
        <v>113</v>
      </c>
      <c r="F136" s="75">
        <v>3.0899357639999998</v>
      </c>
      <c r="G136" s="75">
        <v>0</v>
      </c>
      <c r="H136" s="75">
        <v>0</v>
      </c>
      <c r="I136" s="75">
        <v>2.57494647</v>
      </c>
      <c r="J136" s="75">
        <v>0.51498929399999982</v>
      </c>
      <c r="K136" s="80">
        <v>2.57494647</v>
      </c>
      <c r="L136" s="44">
        <v>2027</v>
      </c>
      <c r="M136" s="80">
        <v>2.57494647</v>
      </c>
      <c r="N136" s="45" t="s">
        <v>1438</v>
      </c>
      <c r="O136" s="43" t="s">
        <v>42</v>
      </c>
      <c r="P136" s="13">
        <v>0</v>
      </c>
      <c r="Q136" s="13">
        <v>0</v>
      </c>
      <c r="R136" s="13">
        <v>0</v>
      </c>
      <c r="S136" s="12">
        <v>1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</row>
    <row r="137" spans="1:31" ht="67.5" customHeight="1" x14ac:dyDescent="0.25">
      <c r="A137" s="24" t="s">
        <v>130</v>
      </c>
      <c r="B137" s="21" t="s">
        <v>937</v>
      </c>
      <c r="C137" s="87" t="s">
        <v>938</v>
      </c>
      <c r="D137" s="75">
        <v>1.0916719319999999</v>
      </c>
      <c r="E137" s="45" t="s">
        <v>113</v>
      </c>
      <c r="F137" s="75">
        <v>1.0916719319999999</v>
      </c>
      <c r="G137" s="75">
        <v>0</v>
      </c>
      <c r="H137" s="75">
        <v>0</v>
      </c>
      <c r="I137" s="75">
        <v>0.9097266100000001</v>
      </c>
      <c r="J137" s="75">
        <v>0.1819453219999998</v>
      </c>
      <c r="K137" s="80">
        <v>0.9097266100000001</v>
      </c>
      <c r="L137" s="44">
        <v>2027</v>
      </c>
      <c r="M137" s="80">
        <v>0.9097266100000001</v>
      </c>
      <c r="N137" s="45" t="s">
        <v>1439</v>
      </c>
      <c r="O137" s="43" t="s">
        <v>42</v>
      </c>
      <c r="P137" s="13">
        <v>0</v>
      </c>
      <c r="Q137" s="13">
        <v>0</v>
      </c>
      <c r="R137" s="13">
        <v>0</v>
      </c>
      <c r="S137" s="12">
        <v>1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</row>
    <row r="138" spans="1:31" ht="67.5" customHeight="1" x14ac:dyDescent="0.25">
      <c r="A138" s="24" t="s">
        <v>130</v>
      </c>
      <c r="B138" s="21" t="s">
        <v>939</v>
      </c>
      <c r="C138" s="87" t="s">
        <v>940</v>
      </c>
      <c r="D138" s="75">
        <v>14.929916196000001</v>
      </c>
      <c r="E138" s="45" t="s">
        <v>113</v>
      </c>
      <c r="F138" s="75">
        <v>14.929916196000001</v>
      </c>
      <c r="G138" s="75">
        <v>0</v>
      </c>
      <c r="H138" s="75">
        <v>0</v>
      </c>
      <c r="I138" s="75">
        <v>12.44159683</v>
      </c>
      <c r="J138" s="75">
        <v>2.4883193660000007</v>
      </c>
      <c r="K138" s="80">
        <v>12.44159683</v>
      </c>
      <c r="L138" s="44">
        <v>2027</v>
      </c>
      <c r="M138" s="80">
        <v>12.44159683</v>
      </c>
      <c r="N138" s="45" t="s">
        <v>1440</v>
      </c>
      <c r="O138" s="43" t="s">
        <v>42</v>
      </c>
      <c r="P138" s="13">
        <v>0</v>
      </c>
      <c r="Q138" s="13">
        <v>0</v>
      </c>
      <c r="R138" s="13">
        <v>0</v>
      </c>
      <c r="S138" s="12">
        <v>2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</row>
    <row r="139" spans="1:31" ht="67.5" customHeight="1" x14ac:dyDescent="0.25">
      <c r="A139" s="24" t="s">
        <v>130</v>
      </c>
      <c r="B139" s="21" t="s">
        <v>941</v>
      </c>
      <c r="C139" s="87" t="s">
        <v>942</v>
      </c>
      <c r="D139" s="75">
        <v>5.3278138679999998</v>
      </c>
      <c r="E139" s="45" t="s">
        <v>113</v>
      </c>
      <c r="F139" s="75">
        <v>5.3278138679999998</v>
      </c>
      <c r="G139" s="75">
        <v>0</v>
      </c>
      <c r="H139" s="75">
        <v>0</v>
      </c>
      <c r="I139" s="75">
        <v>4.4398448900000007</v>
      </c>
      <c r="J139" s="75">
        <v>0.88796897799999908</v>
      </c>
      <c r="K139" s="80">
        <v>4.4398448900000007</v>
      </c>
      <c r="L139" s="44">
        <v>2023</v>
      </c>
      <c r="M139" s="80">
        <v>4.4398448900000007</v>
      </c>
      <c r="N139" s="45" t="s">
        <v>1441</v>
      </c>
      <c r="O139" s="43" t="s">
        <v>42</v>
      </c>
      <c r="P139" s="13">
        <v>0</v>
      </c>
      <c r="Q139" s="13">
        <v>0</v>
      </c>
      <c r="R139" s="13">
        <v>0</v>
      </c>
      <c r="S139" s="12">
        <v>1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</row>
    <row r="140" spans="1:31" ht="67.5" customHeight="1" x14ac:dyDescent="0.25">
      <c r="A140" s="24" t="s">
        <v>130</v>
      </c>
      <c r="B140" s="21" t="s">
        <v>943</v>
      </c>
      <c r="C140" s="87" t="s">
        <v>944</v>
      </c>
      <c r="D140" s="75">
        <v>0.41771070120000003</v>
      </c>
      <c r="E140" s="45" t="s">
        <v>113</v>
      </c>
      <c r="F140" s="75">
        <v>0.41771070120000003</v>
      </c>
      <c r="G140" s="75">
        <v>0</v>
      </c>
      <c r="H140" s="75">
        <v>0</v>
      </c>
      <c r="I140" s="75">
        <v>0.34809225100000002</v>
      </c>
      <c r="J140" s="75">
        <v>6.9618450200000015E-2</v>
      </c>
      <c r="K140" s="80">
        <v>0.34809225100000002</v>
      </c>
      <c r="L140" s="44">
        <v>2023</v>
      </c>
      <c r="M140" s="80">
        <v>0.34809225100000002</v>
      </c>
      <c r="N140" s="45" t="s">
        <v>1442</v>
      </c>
      <c r="O140" s="43" t="s">
        <v>42</v>
      </c>
      <c r="P140" s="13">
        <v>0</v>
      </c>
      <c r="Q140" s="13">
        <v>0</v>
      </c>
      <c r="R140" s="13">
        <v>0</v>
      </c>
      <c r="S140" s="12">
        <v>1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</row>
    <row r="141" spans="1:31" ht="67.5" customHeight="1" x14ac:dyDescent="0.25">
      <c r="A141" s="24" t="s">
        <v>130</v>
      </c>
      <c r="B141" s="21" t="s">
        <v>945</v>
      </c>
      <c r="C141" s="87" t="s">
        <v>946</v>
      </c>
      <c r="D141" s="75">
        <v>0.72538170240000011</v>
      </c>
      <c r="E141" s="45" t="s">
        <v>113</v>
      </c>
      <c r="F141" s="75">
        <v>0.72538170240000011</v>
      </c>
      <c r="G141" s="75">
        <v>0</v>
      </c>
      <c r="H141" s="75">
        <v>0</v>
      </c>
      <c r="I141" s="75">
        <v>0.60448475200000007</v>
      </c>
      <c r="J141" s="75">
        <v>0.12089695040000004</v>
      </c>
      <c r="K141" s="80">
        <v>0.60448475200000007</v>
      </c>
      <c r="L141" s="44">
        <v>2023</v>
      </c>
      <c r="M141" s="80">
        <v>0.60448475200000007</v>
      </c>
      <c r="N141" s="45" t="s">
        <v>1443</v>
      </c>
      <c r="O141" s="43" t="s">
        <v>42</v>
      </c>
      <c r="P141" s="13">
        <v>0</v>
      </c>
      <c r="Q141" s="13">
        <v>0</v>
      </c>
      <c r="R141" s="13">
        <v>0</v>
      </c>
      <c r="S141" s="12">
        <v>2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</row>
    <row r="142" spans="1:31" ht="67.5" customHeight="1" x14ac:dyDescent="0.25">
      <c r="A142" s="24" t="s">
        <v>130</v>
      </c>
      <c r="B142" s="21" t="s">
        <v>947</v>
      </c>
      <c r="C142" s="87" t="s">
        <v>948</v>
      </c>
      <c r="D142" s="75">
        <v>0.72538170240000011</v>
      </c>
      <c r="E142" s="45" t="s">
        <v>113</v>
      </c>
      <c r="F142" s="75">
        <v>0.72538170240000011</v>
      </c>
      <c r="G142" s="75">
        <v>0</v>
      </c>
      <c r="H142" s="75">
        <v>0</v>
      </c>
      <c r="I142" s="75">
        <v>0.60448475200000007</v>
      </c>
      <c r="J142" s="75">
        <v>0.12089695040000004</v>
      </c>
      <c r="K142" s="80">
        <v>0.60448475200000007</v>
      </c>
      <c r="L142" s="44">
        <v>2023</v>
      </c>
      <c r="M142" s="80">
        <v>0.60448475200000007</v>
      </c>
      <c r="N142" s="45" t="s">
        <v>1444</v>
      </c>
      <c r="O142" s="43" t="s">
        <v>42</v>
      </c>
      <c r="P142" s="13">
        <v>0</v>
      </c>
      <c r="Q142" s="13">
        <v>0</v>
      </c>
      <c r="R142" s="13">
        <v>0</v>
      </c>
      <c r="S142" s="12">
        <v>2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</row>
    <row r="143" spans="1:31" ht="67.5" customHeight="1" x14ac:dyDescent="0.25">
      <c r="A143" s="24" t="s">
        <v>130</v>
      </c>
      <c r="B143" s="21" t="s">
        <v>949</v>
      </c>
      <c r="C143" s="87" t="s">
        <v>950</v>
      </c>
      <c r="D143" s="75">
        <v>0.53805009600000009</v>
      </c>
      <c r="E143" s="45" t="s">
        <v>113</v>
      </c>
      <c r="F143" s="75">
        <v>0.53805009600000009</v>
      </c>
      <c r="G143" s="75">
        <v>0</v>
      </c>
      <c r="H143" s="75">
        <v>0</v>
      </c>
      <c r="I143" s="75">
        <v>0.44837508000000009</v>
      </c>
      <c r="J143" s="75">
        <v>8.9675015999999996E-2</v>
      </c>
      <c r="K143" s="80">
        <v>0.44837508000000004</v>
      </c>
      <c r="L143" s="44">
        <v>2023</v>
      </c>
      <c r="M143" s="80">
        <v>0.44837508000000004</v>
      </c>
      <c r="N143" s="45" t="s">
        <v>1443</v>
      </c>
      <c r="O143" s="43" t="s">
        <v>42</v>
      </c>
      <c r="P143" s="13">
        <v>0</v>
      </c>
      <c r="Q143" s="13">
        <v>0</v>
      </c>
      <c r="R143" s="13">
        <v>0</v>
      </c>
      <c r="S143" s="12">
        <v>1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</row>
    <row r="144" spans="1:31" ht="67.5" customHeight="1" x14ac:dyDescent="0.25">
      <c r="A144" s="24" t="s">
        <v>130</v>
      </c>
      <c r="B144" s="21" t="s">
        <v>951</v>
      </c>
      <c r="C144" s="87" t="s">
        <v>952</v>
      </c>
      <c r="D144" s="75">
        <v>0.55595046000000004</v>
      </c>
      <c r="E144" s="45" t="s">
        <v>113</v>
      </c>
      <c r="F144" s="75">
        <v>0.55595046000000004</v>
      </c>
      <c r="G144" s="75">
        <v>0</v>
      </c>
      <c r="H144" s="75">
        <v>0</v>
      </c>
      <c r="I144" s="75">
        <v>0.46329205000000001</v>
      </c>
      <c r="J144" s="75">
        <v>9.2658410000000024E-2</v>
      </c>
      <c r="K144" s="80">
        <v>0.46329205000000001</v>
      </c>
      <c r="L144" s="44">
        <v>2023</v>
      </c>
      <c r="M144" s="80">
        <v>0.46329205000000001</v>
      </c>
      <c r="N144" s="45" t="s">
        <v>1444</v>
      </c>
      <c r="O144" s="43" t="s">
        <v>42</v>
      </c>
      <c r="P144" s="13">
        <v>0</v>
      </c>
      <c r="Q144" s="13">
        <v>0</v>
      </c>
      <c r="R144" s="13">
        <v>0</v>
      </c>
      <c r="S144" s="12">
        <v>1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</row>
    <row r="145" spans="1:31" ht="67.5" customHeight="1" x14ac:dyDescent="0.25">
      <c r="A145" s="24" t="s">
        <v>130</v>
      </c>
      <c r="B145" s="21" t="s">
        <v>953</v>
      </c>
      <c r="C145" s="87" t="s">
        <v>954</v>
      </c>
      <c r="D145" s="75">
        <v>0.28789846799999996</v>
      </c>
      <c r="E145" s="45" t="s">
        <v>113</v>
      </c>
      <c r="F145" s="75">
        <v>0.28789846799999996</v>
      </c>
      <c r="G145" s="75">
        <v>0</v>
      </c>
      <c r="H145" s="75">
        <v>0</v>
      </c>
      <c r="I145" s="75">
        <v>0.23991539000000001</v>
      </c>
      <c r="J145" s="75">
        <v>4.7983077999999957E-2</v>
      </c>
      <c r="K145" s="80">
        <v>0.23991539000000001</v>
      </c>
      <c r="L145" s="44">
        <v>2025</v>
      </c>
      <c r="M145" s="80">
        <v>0.23991539000000001</v>
      </c>
      <c r="N145" s="45" t="s">
        <v>1445</v>
      </c>
      <c r="O145" s="43" t="s">
        <v>42</v>
      </c>
      <c r="P145" s="13">
        <v>0</v>
      </c>
      <c r="Q145" s="13">
        <v>0</v>
      </c>
      <c r="R145" s="13">
        <v>0</v>
      </c>
      <c r="S145" s="12">
        <v>1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</row>
    <row r="146" spans="1:31" ht="67.5" customHeight="1" x14ac:dyDescent="0.25">
      <c r="A146" s="24" t="s">
        <v>130</v>
      </c>
      <c r="B146" s="21" t="s">
        <v>955</v>
      </c>
      <c r="C146" s="87" t="s">
        <v>956</v>
      </c>
      <c r="D146" s="75">
        <v>0.42909045599999995</v>
      </c>
      <c r="E146" s="45" t="s">
        <v>113</v>
      </c>
      <c r="F146" s="75">
        <v>0.42909045599999995</v>
      </c>
      <c r="G146" s="75">
        <v>0</v>
      </c>
      <c r="H146" s="75">
        <v>0</v>
      </c>
      <c r="I146" s="75">
        <v>0.35757538</v>
      </c>
      <c r="J146" s="75">
        <v>7.1515075999999955E-2</v>
      </c>
      <c r="K146" s="80">
        <v>0.35757538</v>
      </c>
      <c r="L146" s="44">
        <v>2025</v>
      </c>
      <c r="M146" s="80">
        <v>0.35757538</v>
      </c>
      <c r="N146" s="45" t="s">
        <v>1446</v>
      </c>
      <c r="O146" s="43" t="s">
        <v>42</v>
      </c>
      <c r="P146" s="13">
        <v>0</v>
      </c>
      <c r="Q146" s="13">
        <v>0</v>
      </c>
      <c r="R146" s="13">
        <v>0</v>
      </c>
      <c r="S146" s="12">
        <v>1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</row>
    <row r="147" spans="1:31" ht="67.5" customHeight="1" x14ac:dyDescent="0.25">
      <c r="A147" s="24" t="s">
        <v>130</v>
      </c>
      <c r="B147" s="21" t="s">
        <v>957</v>
      </c>
      <c r="C147" s="87" t="s">
        <v>958</v>
      </c>
      <c r="D147" s="75">
        <v>0.22520480400000001</v>
      </c>
      <c r="E147" s="45" t="s">
        <v>113</v>
      </c>
      <c r="F147" s="75">
        <v>0.22520480400000001</v>
      </c>
      <c r="G147" s="75">
        <v>0</v>
      </c>
      <c r="H147" s="75">
        <v>0</v>
      </c>
      <c r="I147" s="75">
        <v>0.18767067000000001</v>
      </c>
      <c r="J147" s="75">
        <v>3.7534133999999997E-2</v>
      </c>
      <c r="K147" s="80">
        <v>0.18767067000000001</v>
      </c>
      <c r="L147" s="44">
        <v>2025</v>
      </c>
      <c r="M147" s="80">
        <v>0.18767067000000001</v>
      </c>
      <c r="N147" s="45" t="s">
        <v>1447</v>
      </c>
      <c r="O147" s="43" t="s">
        <v>42</v>
      </c>
      <c r="P147" s="13">
        <v>0</v>
      </c>
      <c r="Q147" s="13">
        <v>0</v>
      </c>
      <c r="R147" s="13">
        <v>0</v>
      </c>
      <c r="S147" s="12">
        <v>1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</row>
    <row r="148" spans="1:31" ht="67.5" customHeight="1" x14ac:dyDescent="0.25">
      <c r="A148" s="24" t="s">
        <v>130</v>
      </c>
      <c r="B148" s="21" t="s">
        <v>959</v>
      </c>
      <c r="C148" s="87" t="s">
        <v>960</v>
      </c>
      <c r="D148" s="75">
        <v>0.53905983599999996</v>
      </c>
      <c r="E148" s="45" t="s">
        <v>113</v>
      </c>
      <c r="F148" s="75">
        <v>0.53905983599999996</v>
      </c>
      <c r="G148" s="75">
        <v>0</v>
      </c>
      <c r="H148" s="75">
        <v>0</v>
      </c>
      <c r="I148" s="75">
        <v>0.44921652999999995</v>
      </c>
      <c r="J148" s="75">
        <v>8.9843306000000012E-2</v>
      </c>
      <c r="K148" s="80">
        <v>0.44921653</v>
      </c>
      <c r="L148" s="44">
        <v>2025</v>
      </c>
      <c r="M148" s="80">
        <v>0.44921653</v>
      </c>
      <c r="N148" s="45" t="s">
        <v>1448</v>
      </c>
      <c r="O148" s="43" t="s">
        <v>42</v>
      </c>
      <c r="P148" s="13">
        <v>0</v>
      </c>
      <c r="Q148" s="13">
        <v>0</v>
      </c>
      <c r="R148" s="13">
        <v>0</v>
      </c>
      <c r="S148" s="12">
        <v>1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</row>
    <row r="149" spans="1:31" ht="67.5" customHeight="1" x14ac:dyDescent="0.25">
      <c r="A149" s="24" t="s">
        <v>130</v>
      </c>
      <c r="B149" s="21" t="s">
        <v>961</v>
      </c>
      <c r="C149" s="87" t="s">
        <v>962</v>
      </c>
      <c r="D149" s="75">
        <v>2.0921785319999997</v>
      </c>
      <c r="E149" s="45" t="s">
        <v>113</v>
      </c>
      <c r="F149" s="75">
        <v>2.0921785319999997</v>
      </c>
      <c r="G149" s="75">
        <v>0</v>
      </c>
      <c r="H149" s="75">
        <v>0</v>
      </c>
      <c r="I149" s="75">
        <v>1.74348211</v>
      </c>
      <c r="J149" s="75">
        <v>0.34869642199999973</v>
      </c>
      <c r="K149" s="80">
        <v>1.74348211</v>
      </c>
      <c r="L149" s="44">
        <v>2025</v>
      </c>
      <c r="M149" s="80">
        <v>1.74348211</v>
      </c>
      <c r="N149" s="45" t="s">
        <v>1449</v>
      </c>
      <c r="O149" s="43" t="s">
        <v>42</v>
      </c>
      <c r="P149" s="13">
        <v>0</v>
      </c>
      <c r="Q149" s="13">
        <v>0</v>
      </c>
      <c r="R149" s="13">
        <v>0</v>
      </c>
      <c r="S149" s="12">
        <v>1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</row>
    <row r="150" spans="1:31" ht="67.5" customHeight="1" x14ac:dyDescent="0.25">
      <c r="A150" s="24" t="s">
        <v>130</v>
      </c>
      <c r="B150" s="21" t="s">
        <v>963</v>
      </c>
      <c r="C150" s="87" t="s">
        <v>964</v>
      </c>
      <c r="D150" s="75">
        <v>0.155099916</v>
      </c>
      <c r="E150" s="45" t="s">
        <v>113</v>
      </c>
      <c r="F150" s="75">
        <v>0.155099916</v>
      </c>
      <c r="G150" s="75">
        <v>0</v>
      </c>
      <c r="H150" s="75">
        <v>0</v>
      </c>
      <c r="I150" s="75">
        <v>0.12924993000000001</v>
      </c>
      <c r="J150" s="75">
        <v>2.5849985999999991E-2</v>
      </c>
      <c r="K150" s="80">
        <v>0.12924993000000001</v>
      </c>
      <c r="L150" s="44">
        <v>2025</v>
      </c>
      <c r="M150" s="80">
        <v>0.12924993000000001</v>
      </c>
      <c r="N150" s="45" t="s">
        <v>1450</v>
      </c>
      <c r="O150" s="43" t="s">
        <v>42</v>
      </c>
      <c r="P150" s="13">
        <v>0</v>
      </c>
      <c r="Q150" s="13">
        <v>0</v>
      </c>
      <c r="R150" s="13">
        <v>0</v>
      </c>
      <c r="S150" s="12">
        <v>1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</row>
    <row r="151" spans="1:31" ht="67.5" customHeight="1" x14ac:dyDescent="0.25">
      <c r="A151" s="24" t="s">
        <v>130</v>
      </c>
      <c r="B151" s="21" t="s">
        <v>965</v>
      </c>
      <c r="C151" s="87" t="s">
        <v>966</v>
      </c>
      <c r="D151" s="75">
        <v>0.398020068</v>
      </c>
      <c r="E151" s="45" t="s">
        <v>113</v>
      </c>
      <c r="F151" s="75">
        <v>0.398020068</v>
      </c>
      <c r="G151" s="75">
        <v>0</v>
      </c>
      <c r="H151" s="75">
        <v>0</v>
      </c>
      <c r="I151" s="75">
        <v>0.33168338999999997</v>
      </c>
      <c r="J151" s="75">
        <v>6.6336678000000038E-2</v>
      </c>
      <c r="K151" s="80">
        <v>0.33168338999999997</v>
      </c>
      <c r="L151" s="44">
        <v>2025</v>
      </c>
      <c r="M151" s="80">
        <v>0.33168338999999997</v>
      </c>
      <c r="N151" s="45" t="s">
        <v>1451</v>
      </c>
      <c r="O151" s="43" t="s">
        <v>42</v>
      </c>
      <c r="P151" s="13">
        <v>0</v>
      </c>
      <c r="Q151" s="13">
        <v>0</v>
      </c>
      <c r="R151" s="13">
        <v>0</v>
      </c>
      <c r="S151" s="12">
        <v>3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</row>
    <row r="152" spans="1:31" ht="67.5" customHeight="1" x14ac:dyDescent="0.25">
      <c r="A152" s="24" t="s">
        <v>130</v>
      </c>
      <c r="B152" s="21" t="s">
        <v>967</v>
      </c>
      <c r="C152" s="87" t="s">
        <v>968</v>
      </c>
      <c r="D152" s="75">
        <v>0.14502831599999999</v>
      </c>
      <c r="E152" s="45" t="s">
        <v>113</v>
      </c>
      <c r="F152" s="75">
        <v>0.14502831599999999</v>
      </c>
      <c r="G152" s="75">
        <v>0</v>
      </c>
      <c r="H152" s="75">
        <v>0</v>
      </c>
      <c r="I152" s="75">
        <v>0.12085692999999999</v>
      </c>
      <c r="J152" s="75">
        <v>2.4171386000000003E-2</v>
      </c>
      <c r="K152" s="80">
        <v>0.12085693</v>
      </c>
      <c r="L152" s="44">
        <v>2025</v>
      </c>
      <c r="M152" s="80">
        <v>0.12085693</v>
      </c>
      <c r="N152" s="45" t="s">
        <v>1452</v>
      </c>
      <c r="O152" s="43" t="s">
        <v>42</v>
      </c>
      <c r="P152" s="13">
        <v>0</v>
      </c>
      <c r="Q152" s="13">
        <v>0</v>
      </c>
      <c r="R152" s="13">
        <v>0</v>
      </c>
      <c r="S152" s="12">
        <v>1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</row>
    <row r="153" spans="1:31" ht="67.5" customHeight="1" x14ac:dyDescent="0.25">
      <c r="A153" s="24" t="s">
        <v>130</v>
      </c>
      <c r="B153" s="21" t="s">
        <v>969</v>
      </c>
      <c r="C153" s="87" t="s">
        <v>970</v>
      </c>
      <c r="D153" s="75">
        <v>0.42098530800000006</v>
      </c>
      <c r="E153" s="45" t="s">
        <v>113</v>
      </c>
      <c r="F153" s="75">
        <v>0.42098530800000006</v>
      </c>
      <c r="G153" s="75">
        <v>0</v>
      </c>
      <c r="H153" s="75">
        <v>0</v>
      </c>
      <c r="I153" s="75">
        <v>0.35082109</v>
      </c>
      <c r="J153" s="75">
        <v>7.0164218000000056E-2</v>
      </c>
      <c r="K153" s="80">
        <v>0.35082109</v>
      </c>
      <c r="L153" s="44">
        <v>2025</v>
      </c>
      <c r="M153" s="80">
        <v>0.35082109</v>
      </c>
      <c r="N153" s="45" t="s">
        <v>1453</v>
      </c>
      <c r="O153" s="43" t="s">
        <v>42</v>
      </c>
      <c r="P153" s="13">
        <v>0</v>
      </c>
      <c r="Q153" s="13">
        <v>0</v>
      </c>
      <c r="R153" s="13">
        <v>0</v>
      </c>
      <c r="S153" s="12">
        <v>1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</row>
    <row r="154" spans="1:31" ht="67.5" customHeight="1" x14ac:dyDescent="0.25">
      <c r="A154" s="24" t="s">
        <v>130</v>
      </c>
      <c r="B154" s="21" t="s">
        <v>971</v>
      </c>
      <c r="C154" s="87" t="s">
        <v>972</v>
      </c>
      <c r="D154" s="75">
        <v>0.93367669199999992</v>
      </c>
      <c r="E154" s="45" t="s">
        <v>113</v>
      </c>
      <c r="F154" s="75">
        <v>0.93367669199999992</v>
      </c>
      <c r="G154" s="75">
        <v>0</v>
      </c>
      <c r="H154" s="75">
        <v>0</v>
      </c>
      <c r="I154" s="75">
        <v>0.77806390999999997</v>
      </c>
      <c r="J154" s="75">
        <v>0.15561278199999995</v>
      </c>
      <c r="K154" s="80">
        <v>0.77806390999999997</v>
      </c>
      <c r="L154" s="44">
        <v>2027</v>
      </c>
      <c r="M154" s="80">
        <v>0.77806390999999997</v>
      </c>
      <c r="N154" s="45" t="s">
        <v>1454</v>
      </c>
      <c r="O154" s="43" t="s">
        <v>42</v>
      </c>
      <c r="P154" s="13">
        <v>0</v>
      </c>
      <c r="Q154" s="13">
        <v>0</v>
      </c>
      <c r="R154" s="13">
        <v>0</v>
      </c>
      <c r="S154" s="12">
        <v>1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</row>
    <row r="155" spans="1:31" ht="67.5" customHeight="1" x14ac:dyDescent="0.25">
      <c r="A155" s="24" t="s">
        <v>130</v>
      </c>
      <c r="B155" s="21" t="s">
        <v>973</v>
      </c>
      <c r="C155" s="87" t="s">
        <v>974</v>
      </c>
      <c r="D155" s="75">
        <v>4.2511524359999999</v>
      </c>
      <c r="E155" s="45" t="s">
        <v>113</v>
      </c>
      <c r="F155" s="75">
        <v>4.2511524359999999</v>
      </c>
      <c r="G155" s="75">
        <v>0</v>
      </c>
      <c r="H155" s="75">
        <v>0</v>
      </c>
      <c r="I155" s="75">
        <v>3.5426270300000007</v>
      </c>
      <c r="J155" s="75">
        <v>0.70852540599999925</v>
      </c>
      <c r="K155" s="80">
        <v>3.5426270300000002</v>
      </c>
      <c r="L155" s="44">
        <v>2027</v>
      </c>
      <c r="M155" s="80">
        <v>3.5426270300000002</v>
      </c>
      <c r="N155" s="45" t="s">
        <v>1455</v>
      </c>
      <c r="O155" s="43" t="s">
        <v>42</v>
      </c>
      <c r="P155" s="13">
        <v>0</v>
      </c>
      <c r="Q155" s="13">
        <v>0</v>
      </c>
      <c r="R155" s="13">
        <v>0</v>
      </c>
      <c r="S155" s="12">
        <v>1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</row>
    <row r="156" spans="1:31" ht="67.5" customHeight="1" x14ac:dyDescent="0.25">
      <c r="A156" s="24" t="s">
        <v>130</v>
      </c>
      <c r="B156" s="21" t="s">
        <v>975</v>
      </c>
      <c r="C156" s="87" t="s">
        <v>976</v>
      </c>
      <c r="D156" s="75">
        <v>0.157743048</v>
      </c>
      <c r="E156" s="45" t="s">
        <v>113</v>
      </c>
      <c r="F156" s="75">
        <v>0.157743048</v>
      </c>
      <c r="G156" s="75">
        <v>0</v>
      </c>
      <c r="H156" s="75">
        <v>0</v>
      </c>
      <c r="I156" s="75">
        <v>0.13145254000000001</v>
      </c>
      <c r="J156" s="75">
        <v>2.629050799999999E-2</v>
      </c>
      <c r="K156" s="80">
        <v>0.13145254000000001</v>
      </c>
      <c r="L156" s="44">
        <v>2027</v>
      </c>
      <c r="M156" s="80">
        <v>0.13145254000000001</v>
      </c>
      <c r="N156" s="45" t="s">
        <v>1456</v>
      </c>
      <c r="O156" s="43" t="s">
        <v>42</v>
      </c>
      <c r="P156" s="13">
        <v>0</v>
      </c>
      <c r="Q156" s="13">
        <v>0</v>
      </c>
      <c r="R156" s="13">
        <v>0</v>
      </c>
      <c r="S156" s="12">
        <v>1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</row>
    <row r="157" spans="1:31" ht="67.5" customHeight="1" x14ac:dyDescent="0.25">
      <c r="A157" s="24" t="s">
        <v>130</v>
      </c>
      <c r="B157" s="21" t="s">
        <v>977</v>
      </c>
      <c r="C157" s="87" t="s">
        <v>978</v>
      </c>
      <c r="D157" s="75">
        <v>0.98869087199999994</v>
      </c>
      <c r="E157" s="45" t="s">
        <v>113</v>
      </c>
      <c r="F157" s="75">
        <v>0.98869087199999994</v>
      </c>
      <c r="G157" s="75">
        <v>0</v>
      </c>
      <c r="H157" s="75">
        <v>0</v>
      </c>
      <c r="I157" s="75">
        <v>0.82390905999999997</v>
      </c>
      <c r="J157" s="75">
        <v>0.16478181199999997</v>
      </c>
      <c r="K157" s="80">
        <v>0.82390905999999997</v>
      </c>
      <c r="L157" s="44">
        <v>2027</v>
      </c>
      <c r="M157" s="80">
        <v>0.82390905999999997</v>
      </c>
      <c r="N157" s="45" t="s">
        <v>1457</v>
      </c>
      <c r="O157" s="43" t="s">
        <v>42</v>
      </c>
      <c r="P157" s="13">
        <v>0</v>
      </c>
      <c r="Q157" s="13">
        <v>0</v>
      </c>
      <c r="R157" s="13">
        <v>0</v>
      </c>
      <c r="S157" s="12">
        <v>1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</row>
    <row r="158" spans="1:31" ht="67.5" customHeight="1" x14ac:dyDescent="0.25">
      <c r="A158" s="24" t="s">
        <v>130</v>
      </c>
      <c r="B158" s="21" t="s">
        <v>979</v>
      </c>
      <c r="C158" s="87" t="s">
        <v>980</v>
      </c>
      <c r="D158" s="75">
        <v>0.9413978999999999</v>
      </c>
      <c r="E158" s="45" t="s">
        <v>113</v>
      </c>
      <c r="F158" s="75">
        <v>0.9413978999999999</v>
      </c>
      <c r="G158" s="75">
        <v>0</v>
      </c>
      <c r="H158" s="75">
        <v>0</v>
      </c>
      <c r="I158" s="75">
        <v>0.78449824999999995</v>
      </c>
      <c r="J158" s="75">
        <v>0.15689964999999995</v>
      </c>
      <c r="K158" s="80">
        <v>0.78449824999999995</v>
      </c>
      <c r="L158" s="44">
        <v>2027</v>
      </c>
      <c r="M158" s="80">
        <v>0.78449824999999995</v>
      </c>
      <c r="N158" s="45" t="s">
        <v>1536</v>
      </c>
      <c r="O158" s="43" t="s">
        <v>42</v>
      </c>
      <c r="P158" s="13">
        <v>0</v>
      </c>
      <c r="Q158" s="13">
        <v>0</v>
      </c>
      <c r="R158" s="13">
        <v>0</v>
      </c>
      <c r="S158" s="12">
        <v>2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</row>
    <row r="159" spans="1:31" ht="67.5" customHeight="1" x14ac:dyDescent="0.25">
      <c r="A159" s="24" t="s">
        <v>130</v>
      </c>
      <c r="B159" s="21" t="s">
        <v>981</v>
      </c>
      <c r="C159" s="87" t="s">
        <v>982</v>
      </c>
      <c r="D159" s="75">
        <v>1.5368858160000001</v>
      </c>
      <c r="E159" s="45" t="s">
        <v>113</v>
      </c>
      <c r="F159" s="75">
        <v>1.5368858160000001</v>
      </c>
      <c r="G159" s="75">
        <v>0</v>
      </c>
      <c r="H159" s="75">
        <v>0</v>
      </c>
      <c r="I159" s="75">
        <v>1.2807381799999999</v>
      </c>
      <c r="J159" s="75">
        <v>0.25614763600000012</v>
      </c>
      <c r="K159" s="80">
        <v>1.2807381799999999</v>
      </c>
      <c r="L159" s="44">
        <v>2027</v>
      </c>
      <c r="M159" s="80">
        <v>1.2807381799999999</v>
      </c>
      <c r="N159" s="45" t="s">
        <v>1458</v>
      </c>
      <c r="O159" s="43" t="s">
        <v>42</v>
      </c>
      <c r="P159" s="13">
        <v>0</v>
      </c>
      <c r="Q159" s="13">
        <v>0</v>
      </c>
      <c r="R159" s="13">
        <v>0</v>
      </c>
      <c r="S159" s="12">
        <v>2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</row>
    <row r="160" spans="1:31" ht="67.5" customHeight="1" x14ac:dyDescent="0.25">
      <c r="A160" s="24" t="s">
        <v>130</v>
      </c>
      <c r="B160" s="21" t="s">
        <v>983</v>
      </c>
      <c r="C160" s="87" t="s">
        <v>984</v>
      </c>
      <c r="D160" s="75">
        <v>6.9808907999999992</v>
      </c>
      <c r="E160" s="45" t="s">
        <v>113</v>
      </c>
      <c r="F160" s="75">
        <v>6.9808907999999992</v>
      </c>
      <c r="G160" s="75">
        <v>0</v>
      </c>
      <c r="H160" s="75">
        <v>0</v>
      </c>
      <c r="I160" s="75">
        <v>5.8174089999999996</v>
      </c>
      <c r="J160" s="75">
        <v>1.1634817999999996</v>
      </c>
      <c r="K160" s="80">
        <v>5.8174089999999996</v>
      </c>
      <c r="L160" s="44">
        <v>2027</v>
      </c>
      <c r="M160" s="80">
        <v>5.8174089999999996</v>
      </c>
      <c r="N160" s="45" t="s">
        <v>1459</v>
      </c>
      <c r="O160" s="43" t="s">
        <v>42</v>
      </c>
      <c r="P160" s="13">
        <v>0</v>
      </c>
      <c r="Q160" s="13">
        <v>0</v>
      </c>
      <c r="R160" s="13">
        <v>0</v>
      </c>
      <c r="S160" s="12">
        <v>3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</row>
    <row r="161" spans="1:31" ht="67.5" customHeight="1" x14ac:dyDescent="0.25">
      <c r="A161" s="24" t="s">
        <v>130</v>
      </c>
      <c r="B161" s="21" t="s">
        <v>985</v>
      </c>
      <c r="C161" s="87" t="s">
        <v>986</v>
      </c>
      <c r="D161" s="75">
        <v>0.36849385923759959</v>
      </c>
      <c r="E161" s="45" t="s">
        <v>113</v>
      </c>
      <c r="F161" s="75">
        <v>0.36849385923759959</v>
      </c>
      <c r="G161" s="75">
        <v>0</v>
      </c>
      <c r="H161" s="75">
        <v>0</v>
      </c>
      <c r="I161" s="75">
        <v>0.30707821603133301</v>
      </c>
      <c r="J161" s="75">
        <v>6.1415643206266579E-2</v>
      </c>
      <c r="K161" s="80">
        <v>0.30707822000000001</v>
      </c>
      <c r="L161" s="44">
        <v>2027</v>
      </c>
      <c r="M161" s="80">
        <v>0.30707822000000001</v>
      </c>
      <c r="N161" s="45" t="s">
        <v>1460</v>
      </c>
      <c r="O161" s="43" t="s">
        <v>42</v>
      </c>
      <c r="P161" s="13">
        <v>0</v>
      </c>
      <c r="Q161" s="13">
        <v>0</v>
      </c>
      <c r="R161" s="13">
        <v>0</v>
      </c>
      <c r="S161" s="12">
        <v>1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</row>
    <row r="162" spans="1:31" ht="67.5" customHeight="1" x14ac:dyDescent="0.25">
      <c r="A162" s="24" t="s">
        <v>130</v>
      </c>
      <c r="B162" s="21" t="s">
        <v>987</v>
      </c>
      <c r="C162" s="87" t="s">
        <v>988</v>
      </c>
      <c r="D162" s="75">
        <v>0.64943028067112407</v>
      </c>
      <c r="E162" s="45" t="s">
        <v>113</v>
      </c>
      <c r="F162" s="75">
        <v>0.64943028067112407</v>
      </c>
      <c r="G162" s="75">
        <v>0</v>
      </c>
      <c r="H162" s="75">
        <v>0</v>
      </c>
      <c r="I162" s="75">
        <v>0.54119190055927002</v>
      </c>
      <c r="J162" s="75">
        <v>0.10823838011185405</v>
      </c>
      <c r="K162" s="80">
        <v>0.54119190000000006</v>
      </c>
      <c r="L162" s="44">
        <v>2027</v>
      </c>
      <c r="M162" s="80">
        <v>0.54119190000000006</v>
      </c>
      <c r="N162" s="45" t="s">
        <v>1461</v>
      </c>
      <c r="O162" s="43" t="s">
        <v>42</v>
      </c>
      <c r="P162" s="13">
        <v>0</v>
      </c>
      <c r="Q162" s="13">
        <v>0</v>
      </c>
      <c r="R162" s="13">
        <v>0</v>
      </c>
      <c r="S162" s="12">
        <v>1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</row>
    <row r="163" spans="1:31" ht="67.5" customHeight="1" x14ac:dyDescent="0.25">
      <c r="A163" s="24" t="s">
        <v>130</v>
      </c>
      <c r="B163" s="21" t="s">
        <v>989</v>
      </c>
      <c r="C163" s="87" t="s">
        <v>990</v>
      </c>
      <c r="D163" s="75">
        <v>0.24412513486004525</v>
      </c>
      <c r="E163" s="45" t="s">
        <v>113</v>
      </c>
      <c r="F163" s="75">
        <v>0.24412513486004525</v>
      </c>
      <c r="G163" s="75">
        <v>0</v>
      </c>
      <c r="H163" s="75">
        <v>0</v>
      </c>
      <c r="I163" s="75">
        <v>0.20343761238337105</v>
      </c>
      <c r="J163" s="75">
        <v>4.0687522476674204E-2</v>
      </c>
      <c r="K163" s="80">
        <v>0.20343761000000002</v>
      </c>
      <c r="L163" s="44">
        <v>2027</v>
      </c>
      <c r="M163" s="80">
        <v>0.20343761000000002</v>
      </c>
      <c r="N163" s="45" t="s">
        <v>1462</v>
      </c>
      <c r="O163" s="43" t="s">
        <v>42</v>
      </c>
      <c r="P163" s="13">
        <v>0</v>
      </c>
      <c r="Q163" s="13">
        <v>0</v>
      </c>
      <c r="R163" s="13">
        <v>0</v>
      </c>
      <c r="S163" s="12">
        <v>1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</row>
    <row r="164" spans="1:31" ht="67.5" customHeight="1" x14ac:dyDescent="0.25">
      <c r="A164" s="24" t="s">
        <v>130</v>
      </c>
      <c r="B164" s="21" t="s">
        <v>991</v>
      </c>
      <c r="C164" s="87" t="s">
        <v>992</v>
      </c>
      <c r="D164" s="75">
        <v>2.3383476235037732</v>
      </c>
      <c r="E164" s="45" t="s">
        <v>113</v>
      </c>
      <c r="F164" s="75">
        <v>2.3383476235037732</v>
      </c>
      <c r="G164" s="75">
        <v>0</v>
      </c>
      <c r="H164" s="75">
        <v>0</v>
      </c>
      <c r="I164" s="75">
        <v>1.9486230195864778</v>
      </c>
      <c r="J164" s="75">
        <v>0.38972460391729546</v>
      </c>
      <c r="K164" s="80">
        <v>1.9486230200000001</v>
      </c>
      <c r="L164" s="44">
        <v>2027</v>
      </c>
      <c r="M164" s="80">
        <v>1.9486230200000001</v>
      </c>
      <c r="N164" s="45" t="s">
        <v>1458</v>
      </c>
      <c r="O164" s="43" t="s">
        <v>42</v>
      </c>
      <c r="P164" s="13">
        <v>0</v>
      </c>
      <c r="Q164" s="13">
        <v>0</v>
      </c>
      <c r="R164" s="13">
        <v>0</v>
      </c>
      <c r="S164" s="12">
        <v>1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</row>
    <row r="165" spans="1:31" ht="67.5" customHeight="1" x14ac:dyDescent="0.25">
      <c r="A165" s="24" t="s">
        <v>130</v>
      </c>
      <c r="B165" s="21" t="s">
        <v>993</v>
      </c>
      <c r="C165" s="87" t="s">
        <v>994</v>
      </c>
      <c r="D165" s="75">
        <v>0.1393807280799593</v>
      </c>
      <c r="E165" s="45" t="s">
        <v>113</v>
      </c>
      <c r="F165" s="75">
        <v>0.1393807280799593</v>
      </c>
      <c r="G165" s="75">
        <v>0</v>
      </c>
      <c r="H165" s="75">
        <v>0</v>
      </c>
      <c r="I165" s="75">
        <v>0.11615060673329942</v>
      </c>
      <c r="J165" s="75">
        <v>2.3230121346659874E-2</v>
      </c>
      <c r="K165" s="80">
        <v>0.11615061</v>
      </c>
      <c r="L165" s="44">
        <v>2027</v>
      </c>
      <c r="M165" s="80">
        <v>0.11615061</v>
      </c>
      <c r="N165" s="45" t="s">
        <v>1463</v>
      </c>
      <c r="O165" s="43" t="s">
        <v>42</v>
      </c>
      <c r="P165" s="13">
        <v>0</v>
      </c>
      <c r="Q165" s="13">
        <v>0</v>
      </c>
      <c r="R165" s="13">
        <v>0</v>
      </c>
      <c r="S165" s="12">
        <v>1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</row>
    <row r="166" spans="1:31" ht="67.5" customHeight="1" x14ac:dyDescent="0.25">
      <c r="A166" s="24" t="s">
        <v>130</v>
      </c>
      <c r="B166" s="21" t="s">
        <v>995</v>
      </c>
      <c r="C166" s="87" t="s">
        <v>996</v>
      </c>
      <c r="D166" s="75">
        <v>0.27631762800000004</v>
      </c>
      <c r="E166" s="45" t="s">
        <v>113</v>
      </c>
      <c r="F166" s="75">
        <v>0.27631762800000004</v>
      </c>
      <c r="G166" s="75">
        <v>0</v>
      </c>
      <c r="H166" s="75">
        <v>0</v>
      </c>
      <c r="I166" s="75">
        <v>0.23026469000000002</v>
      </c>
      <c r="J166" s="75">
        <v>4.6052938000000015E-2</v>
      </c>
      <c r="K166" s="80">
        <v>0.23026468999999999</v>
      </c>
      <c r="L166" s="44">
        <v>2025</v>
      </c>
      <c r="M166" s="80">
        <v>0.23026468999999999</v>
      </c>
      <c r="N166" s="45" t="s">
        <v>1464</v>
      </c>
      <c r="O166" s="43" t="s">
        <v>42</v>
      </c>
      <c r="P166" s="13">
        <v>0</v>
      </c>
      <c r="Q166" s="13">
        <v>0</v>
      </c>
      <c r="R166" s="13">
        <v>0</v>
      </c>
      <c r="S166" s="12">
        <v>2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</row>
    <row r="167" spans="1:31" ht="67.5" customHeight="1" x14ac:dyDescent="0.25">
      <c r="A167" s="24" t="s">
        <v>130</v>
      </c>
      <c r="B167" s="21" t="s">
        <v>997</v>
      </c>
      <c r="C167" s="87" t="s">
        <v>998</v>
      </c>
      <c r="D167" s="75">
        <v>0.30863713199999998</v>
      </c>
      <c r="E167" s="45" t="s">
        <v>113</v>
      </c>
      <c r="F167" s="75">
        <v>0.30863713199999998</v>
      </c>
      <c r="G167" s="75">
        <v>0</v>
      </c>
      <c r="H167" s="75">
        <v>0</v>
      </c>
      <c r="I167" s="75">
        <v>0.25719761000000002</v>
      </c>
      <c r="J167" s="75">
        <v>5.143952199999996E-2</v>
      </c>
      <c r="K167" s="80">
        <v>0.25719761000000002</v>
      </c>
      <c r="L167" s="44">
        <v>2026</v>
      </c>
      <c r="M167" s="80">
        <v>0.25719761000000002</v>
      </c>
      <c r="N167" s="45" t="s">
        <v>1465</v>
      </c>
      <c r="O167" s="43" t="s">
        <v>42</v>
      </c>
      <c r="P167" s="13">
        <v>0</v>
      </c>
      <c r="Q167" s="13">
        <v>0</v>
      </c>
      <c r="R167" s="13">
        <v>0</v>
      </c>
      <c r="S167" s="12">
        <v>1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</row>
    <row r="168" spans="1:31" ht="67.5" customHeight="1" x14ac:dyDescent="0.25">
      <c r="A168" s="24" t="s">
        <v>130</v>
      </c>
      <c r="B168" s="21" t="s">
        <v>999</v>
      </c>
      <c r="C168" s="87" t="s">
        <v>1000</v>
      </c>
      <c r="D168" s="75">
        <v>0.78914170799999994</v>
      </c>
      <c r="E168" s="45" t="s">
        <v>113</v>
      </c>
      <c r="F168" s="75">
        <v>0.78914170799999994</v>
      </c>
      <c r="G168" s="75">
        <v>0</v>
      </c>
      <c r="H168" s="75">
        <v>0</v>
      </c>
      <c r="I168" s="75">
        <v>0.65761809000000004</v>
      </c>
      <c r="J168" s="75">
        <v>0.1315236179999999</v>
      </c>
      <c r="K168" s="80">
        <v>0.65761809000000004</v>
      </c>
      <c r="L168" s="44">
        <v>2026</v>
      </c>
      <c r="M168" s="80">
        <v>0.65761809000000004</v>
      </c>
      <c r="N168" s="45" t="s">
        <v>1466</v>
      </c>
      <c r="O168" s="43" t="s">
        <v>42</v>
      </c>
      <c r="P168" s="13">
        <v>0</v>
      </c>
      <c r="Q168" s="13">
        <v>0</v>
      </c>
      <c r="R168" s="13">
        <v>0</v>
      </c>
      <c r="S168" s="12">
        <v>1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</row>
    <row r="169" spans="1:31" ht="67.5" customHeight="1" x14ac:dyDescent="0.25">
      <c r="A169" s="24" t="s">
        <v>130</v>
      </c>
      <c r="B169" s="21" t="s">
        <v>1001</v>
      </c>
      <c r="C169" s="87" t="s">
        <v>1002</v>
      </c>
      <c r="D169" s="75">
        <v>1.3630184400000001</v>
      </c>
      <c r="E169" s="45" t="s">
        <v>113</v>
      </c>
      <c r="F169" s="75">
        <v>1.3630184400000001</v>
      </c>
      <c r="G169" s="75">
        <v>0</v>
      </c>
      <c r="H169" s="75">
        <v>0</v>
      </c>
      <c r="I169" s="75">
        <v>1.1358486999999999</v>
      </c>
      <c r="J169" s="75">
        <v>0.22716974000000012</v>
      </c>
      <c r="K169" s="80">
        <v>1.1358486999999999</v>
      </c>
      <c r="L169" s="44">
        <v>2027</v>
      </c>
      <c r="M169" s="80">
        <v>1.1358486999999999</v>
      </c>
      <c r="N169" s="45" t="s">
        <v>1467</v>
      </c>
      <c r="O169" s="43" t="s">
        <v>42</v>
      </c>
      <c r="P169" s="13">
        <v>0</v>
      </c>
      <c r="Q169" s="13">
        <v>0</v>
      </c>
      <c r="R169" s="13">
        <v>0</v>
      </c>
      <c r="S169" s="12">
        <v>1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</row>
    <row r="170" spans="1:31" ht="67.5" customHeight="1" x14ac:dyDescent="0.25">
      <c r="A170" s="24" t="s">
        <v>130</v>
      </c>
      <c r="B170" s="21" t="s">
        <v>1003</v>
      </c>
      <c r="C170" s="87" t="s">
        <v>1004</v>
      </c>
      <c r="D170" s="75">
        <v>1.2373038839999999</v>
      </c>
      <c r="E170" s="45" t="s">
        <v>113</v>
      </c>
      <c r="F170" s="75">
        <v>1.2373038839999999</v>
      </c>
      <c r="G170" s="75">
        <v>0</v>
      </c>
      <c r="H170" s="75">
        <v>0</v>
      </c>
      <c r="I170" s="75">
        <v>1.03108657</v>
      </c>
      <c r="J170" s="75">
        <v>0.20621731399999987</v>
      </c>
      <c r="K170" s="80">
        <v>1.03108657</v>
      </c>
      <c r="L170" s="44">
        <v>2027</v>
      </c>
      <c r="M170" s="80">
        <v>1.03108657</v>
      </c>
      <c r="N170" s="45" t="s">
        <v>1468</v>
      </c>
      <c r="O170" s="43" t="s">
        <v>42</v>
      </c>
      <c r="P170" s="13">
        <v>0</v>
      </c>
      <c r="Q170" s="13">
        <v>0</v>
      </c>
      <c r="R170" s="13">
        <v>0</v>
      </c>
      <c r="S170" s="12">
        <v>1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</row>
    <row r="171" spans="1:31" ht="67.5" customHeight="1" x14ac:dyDescent="0.25">
      <c r="A171" s="24" t="s">
        <v>130</v>
      </c>
      <c r="B171" s="21" t="s">
        <v>1005</v>
      </c>
      <c r="C171" s="87" t="s">
        <v>1006</v>
      </c>
      <c r="D171" s="75">
        <v>3.007347384</v>
      </c>
      <c r="E171" s="45" t="s">
        <v>113</v>
      </c>
      <c r="F171" s="75">
        <v>3.007347384</v>
      </c>
      <c r="G171" s="75">
        <v>0</v>
      </c>
      <c r="H171" s="75">
        <v>0</v>
      </c>
      <c r="I171" s="75">
        <v>2.5061228199999999</v>
      </c>
      <c r="J171" s="75">
        <v>0.50122456400000015</v>
      </c>
      <c r="K171" s="80">
        <v>2.5061228199999999</v>
      </c>
      <c r="L171" s="44">
        <v>2027</v>
      </c>
      <c r="M171" s="80">
        <v>2.5061228199999999</v>
      </c>
      <c r="N171" s="45" t="s">
        <v>1467</v>
      </c>
      <c r="O171" s="43" t="s">
        <v>42</v>
      </c>
      <c r="P171" s="13">
        <v>0</v>
      </c>
      <c r="Q171" s="13">
        <v>0</v>
      </c>
      <c r="R171" s="13">
        <v>0</v>
      </c>
      <c r="S171" s="12">
        <v>6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</row>
    <row r="172" spans="1:31" ht="67.5" customHeight="1" x14ac:dyDescent="0.25">
      <c r="A172" s="24" t="s">
        <v>130</v>
      </c>
      <c r="B172" s="21" t="s">
        <v>1007</v>
      </c>
      <c r="C172" s="87" t="s">
        <v>1008</v>
      </c>
      <c r="D172" s="75">
        <v>6.1144733760000003</v>
      </c>
      <c r="E172" s="45" t="s">
        <v>113</v>
      </c>
      <c r="F172" s="75">
        <v>6.1144733760000003</v>
      </c>
      <c r="G172" s="75">
        <v>0</v>
      </c>
      <c r="H172" s="75">
        <v>0</v>
      </c>
      <c r="I172" s="75">
        <v>5.0953944799999995</v>
      </c>
      <c r="J172" s="75">
        <v>1.0190788960000008</v>
      </c>
      <c r="K172" s="80">
        <v>5.0953944799999995</v>
      </c>
      <c r="L172" s="44">
        <v>2027</v>
      </c>
      <c r="M172" s="80">
        <v>5.0953944799999995</v>
      </c>
      <c r="N172" s="45" t="s">
        <v>1469</v>
      </c>
      <c r="O172" s="43" t="s">
        <v>42</v>
      </c>
      <c r="P172" s="13">
        <v>0</v>
      </c>
      <c r="Q172" s="13">
        <v>0</v>
      </c>
      <c r="R172" s="13">
        <v>0</v>
      </c>
      <c r="S172" s="12">
        <v>1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</row>
    <row r="173" spans="1:31" ht="67.5" customHeight="1" x14ac:dyDescent="0.25">
      <c r="A173" s="24" t="s">
        <v>130</v>
      </c>
      <c r="B173" s="21" t="s">
        <v>1009</v>
      </c>
      <c r="C173" s="87" t="s">
        <v>1010</v>
      </c>
      <c r="D173" s="75">
        <v>0.33658412399999998</v>
      </c>
      <c r="E173" s="45" t="s">
        <v>113</v>
      </c>
      <c r="F173" s="75">
        <v>0.33658412399999998</v>
      </c>
      <c r="G173" s="75">
        <v>0</v>
      </c>
      <c r="H173" s="75">
        <v>0</v>
      </c>
      <c r="I173" s="75">
        <v>0.28048677</v>
      </c>
      <c r="J173" s="75">
        <v>5.6097353999999988E-2</v>
      </c>
      <c r="K173" s="80">
        <v>0.28048677</v>
      </c>
      <c r="L173" s="44">
        <v>2026</v>
      </c>
      <c r="M173" s="80">
        <v>0.28048677</v>
      </c>
      <c r="N173" s="45" t="s">
        <v>1470</v>
      </c>
      <c r="O173" s="43" t="s">
        <v>42</v>
      </c>
      <c r="P173" s="13">
        <v>0</v>
      </c>
      <c r="Q173" s="13">
        <v>0</v>
      </c>
      <c r="R173" s="13">
        <v>0</v>
      </c>
      <c r="S173" s="12">
        <v>1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</row>
    <row r="174" spans="1:31" ht="67.5" customHeight="1" x14ac:dyDescent="0.25">
      <c r="A174" s="24" t="s">
        <v>130</v>
      </c>
      <c r="B174" s="21" t="s">
        <v>1011</v>
      </c>
      <c r="C174" s="87" t="s">
        <v>1012</v>
      </c>
      <c r="D174" s="75">
        <v>0.38666293200000001</v>
      </c>
      <c r="E174" s="45" t="s">
        <v>113</v>
      </c>
      <c r="F174" s="75">
        <v>0.38666293200000001</v>
      </c>
      <c r="G174" s="75">
        <v>0</v>
      </c>
      <c r="H174" s="75">
        <v>0</v>
      </c>
      <c r="I174" s="75">
        <v>0.32221910999999998</v>
      </c>
      <c r="J174" s="75">
        <v>6.4443822000000039E-2</v>
      </c>
      <c r="K174" s="80">
        <v>0.32221910999999998</v>
      </c>
      <c r="L174" s="44">
        <v>2026</v>
      </c>
      <c r="M174" s="80">
        <v>0.32221910999999998</v>
      </c>
      <c r="N174" s="45" t="s">
        <v>1471</v>
      </c>
      <c r="O174" s="43" t="s">
        <v>42</v>
      </c>
      <c r="P174" s="13">
        <v>0</v>
      </c>
      <c r="Q174" s="13">
        <v>0</v>
      </c>
      <c r="R174" s="13">
        <v>0</v>
      </c>
      <c r="S174" s="12">
        <v>4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</row>
    <row r="175" spans="1:31" ht="67.5" customHeight="1" x14ac:dyDescent="0.25">
      <c r="A175" s="24" t="s">
        <v>130</v>
      </c>
      <c r="B175" s="21" t="s">
        <v>1013</v>
      </c>
      <c r="C175" s="87" t="s">
        <v>1014</v>
      </c>
      <c r="D175" s="75">
        <v>0.22486778399999996</v>
      </c>
      <c r="E175" s="45" t="s">
        <v>113</v>
      </c>
      <c r="F175" s="75">
        <v>0.22486778399999996</v>
      </c>
      <c r="G175" s="75">
        <v>0</v>
      </c>
      <c r="H175" s="75">
        <v>0</v>
      </c>
      <c r="I175" s="75">
        <v>0.18738981999999998</v>
      </c>
      <c r="J175" s="75">
        <v>3.7477963999999975E-2</v>
      </c>
      <c r="K175" s="80">
        <v>0.18738981999999998</v>
      </c>
      <c r="L175" s="44">
        <v>2027</v>
      </c>
      <c r="M175" s="80">
        <v>0.18738981999999998</v>
      </c>
      <c r="N175" s="45" t="s">
        <v>1472</v>
      </c>
      <c r="O175" s="43" t="s">
        <v>42</v>
      </c>
      <c r="P175" s="13">
        <v>0</v>
      </c>
      <c r="Q175" s="13">
        <v>0</v>
      </c>
      <c r="R175" s="13">
        <v>0</v>
      </c>
      <c r="S175" s="12">
        <v>4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</row>
    <row r="176" spans="1:31" ht="67.5" customHeight="1" x14ac:dyDescent="0.25">
      <c r="A176" s="24" t="s">
        <v>130</v>
      </c>
      <c r="B176" s="21" t="s">
        <v>1015</v>
      </c>
      <c r="C176" s="87" t="s">
        <v>1016</v>
      </c>
      <c r="D176" s="75">
        <v>0.171597852</v>
      </c>
      <c r="E176" s="45" t="s">
        <v>113</v>
      </c>
      <c r="F176" s="75">
        <v>0.171597852</v>
      </c>
      <c r="G176" s="75">
        <v>0</v>
      </c>
      <c r="H176" s="75">
        <v>0</v>
      </c>
      <c r="I176" s="75">
        <v>0.14299820999999999</v>
      </c>
      <c r="J176" s="75">
        <v>2.8599642000000008E-2</v>
      </c>
      <c r="K176" s="80">
        <v>0.14299820999999999</v>
      </c>
      <c r="L176" s="44">
        <v>2027</v>
      </c>
      <c r="M176" s="80">
        <v>0.14299820999999999</v>
      </c>
      <c r="N176" s="45" t="s">
        <v>1473</v>
      </c>
      <c r="O176" s="43" t="s">
        <v>42</v>
      </c>
      <c r="P176" s="13">
        <v>0</v>
      </c>
      <c r="Q176" s="13">
        <v>0</v>
      </c>
      <c r="R176" s="13">
        <v>0</v>
      </c>
      <c r="S176" s="12">
        <v>4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</row>
    <row r="177" spans="1:31" ht="67.5" customHeight="1" x14ac:dyDescent="0.25">
      <c r="A177" s="24" t="s">
        <v>130</v>
      </c>
      <c r="B177" s="21" t="s">
        <v>1017</v>
      </c>
      <c r="C177" s="87" t="s">
        <v>1018</v>
      </c>
      <c r="D177" s="75">
        <v>1.051958328</v>
      </c>
      <c r="E177" s="45" t="s">
        <v>113</v>
      </c>
      <c r="F177" s="75">
        <v>1.051958328</v>
      </c>
      <c r="G177" s="75">
        <v>0</v>
      </c>
      <c r="H177" s="75">
        <v>0</v>
      </c>
      <c r="I177" s="75">
        <v>0.87663194</v>
      </c>
      <c r="J177" s="75">
        <v>0.175326388</v>
      </c>
      <c r="K177" s="80">
        <v>0.87663194</v>
      </c>
      <c r="L177" s="44">
        <v>2027</v>
      </c>
      <c r="M177" s="80">
        <v>0.87663194</v>
      </c>
      <c r="N177" s="45" t="s">
        <v>1473</v>
      </c>
      <c r="O177" s="43" t="s">
        <v>42</v>
      </c>
      <c r="P177" s="13">
        <v>0</v>
      </c>
      <c r="Q177" s="13">
        <v>0</v>
      </c>
      <c r="R177" s="13">
        <v>0</v>
      </c>
      <c r="S177" s="12">
        <v>4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</row>
    <row r="178" spans="1:31" ht="67.5" customHeight="1" x14ac:dyDescent="0.25">
      <c r="A178" s="24" t="s">
        <v>130</v>
      </c>
      <c r="B178" s="21" t="s">
        <v>1019</v>
      </c>
      <c r="C178" s="87" t="s">
        <v>1020</v>
      </c>
      <c r="D178" s="75">
        <v>0.42772070319579097</v>
      </c>
      <c r="E178" s="45" t="s">
        <v>113</v>
      </c>
      <c r="F178" s="75">
        <v>0.42772070319579097</v>
      </c>
      <c r="G178" s="75">
        <v>0</v>
      </c>
      <c r="H178" s="75">
        <v>0</v>
      </c>
      <c r="I178" s="75">
        <v>0.35643391932982582</v>
      </c>
      <c r="J178" s="75">
        <v>7.1286783865965153E-2</v>
      </c>
      <c r="K178" s="80">
        <v>0.35643391932982582</v>
      </c>
      <c r="L178" s="44">
        <v>2027</v>
      </c>
      <c r="M178" s="80">
        <v>0.35643391932982582</v>
      </c>
      <c r="N178" s="45" t="s">
        <v>1474</v>
      </c>
      <c r="O178" s="43" t="s">
        <v>42</v>
      </c>
      <c r="P178" s="13">
        <v>0</v>
      </c>
      <c r="Q178" s="13">
        <v>0</v>
      </c>
      <c r="R178" s="13">
        <v>0</v>
      </c>
      <c r="S178" s="12">
        <v>4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</row>
    <row r="179" spans="1:31" ht="67.5" customHeight="1" x14ac:dyDescent="0.25">
      <c r="A179" s="24" t="s">
        <v>130</v>
      </c>
      <c r="B179" s="21" t="s">
        <v>1021</v>
      </c>
      <c r="C179" s="87" t="s">
        <v>1022</v>
      </c>
      <c r="D179" s="75">
        <v>4.1723598119999998</v>
      </c>
      <c r="E179" s="45" t="s">
        <v>113</v>
      </c>
      <c r="F179" s="75">
        <v>4.1723598119999998</v>
      </c>
      <c r="G179" s="75">
        <v>0</v>
      </c>
      <c r="H179" s="75">
        <v>0</v>
      </c>
      <c r="I179" s="75">
        <v>3.4769665099999996</v>
      </c>
      <c r="J179" s="75">
        <v>0.69539330200000027</v>
      </c>
      <c r="K179" s="80">
        <v>3.47696651</v>
      </c>
      <c r="L179" s="44">
        <v>2027</v>
      </c>
      <c r="M179" s="80">
        <v>3.47696651</v>
      </c>
      <c r="N179" s="45" t="s">
        <v>1475</v>
      </c>
      <c r="O179" s="43" t="s">
        <v>42</v>
      </c>
      <c r="P179" s="13">
        <v>0</v>
      </c>
      <c r="Q179" s="13">
        <v>0</v>
      </c>
      <c r="R179" s="13">
        <v>0</v>
      </c>
      <c r="S179" s="12">
        <v>4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</row>
    <row r="180" spans="1:31" ht="67.5" customHeight="1" x14ac:dyDescent="0.25">
      <c r="A180" s="24" t="s">
        <v>130</v>
      </c>
      <c r="B180" s="21" t="s">
        <v>1023</v>
      </c>
      <c r="C180" s="87" t="s">
        <v>1024</v>
      </c>
      <c r="D180" s="75">
        <v>0.19929016799999999</v>
      </c>
      <c r="E180" s="45" t="s">
        <v>113</v>
      </c>
      <c r="F180" s="75">
        <v>0.19929016799999999</v>
      </c>
      <c r="G180" s="75">
        <v>0</v>
      </c>
      <c r="H180" s="75">
        <v>0</v>
      </c>
      <c r="I180" s="75">
        <v>0.16607514000000001</v>
      </c>
      <c r="J180" s="75">
        <v>3.321502799999998E-2</v>
      </c>
      <c r="K180" s="80">
        <v>0.16607514000000001</v>
      </c>
      <c r="L180" s="44">
        <v>2027</v>
      </c>
      <c r="M180" s="80">
        <v>0.16607514000000001</v>
      </c>
      <c r="N180" s="45" t="s">
        <v>1476</v>
      </c>
      <c r="O180" s="43" t="s">
        <v>42</v>
      </c>
      <c r="P180" s="13">
        <v>0</v>
      </c>
      <c r="Q180" s="13">
        <v>0</v>
      </c>
      <c r="R180" s="13">
        <v>0</v>
      </c>
      <c r="S180" s="12">
        <v>4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</row>
    <row r="181" spans="1:31" ht="67.5" customHeight="1" x14ac:dyDescent="0.25">
      <c r="A181" s="24" t="s">
        <v>130</v>
      </c>
      <c r="B181" s="21" t="s">
        <v>1025</v>
      </c>
      <c r="C181" s="87" t="s">
        <v>1026</v>
      </c>
      <c r="D181" s="75">
        <v>0.37828070400000002</v>
      </c>
      <c r="E181" s="45" t="s">
        <v>113</v>
      </c>
      <c r="F181" s="75">
        <v>0.37828070400000002</v>
      </c>
      <c r="G181" s="75">
        <v>0</v>
      </c>
      <c r="H181" s="75">
        <v>0</v>
      </c>
      <c r="I181" s="75">
        <v>0.31523392</v>
      </c>
      <c r="J181" s="75">
        <v>6.3046784000000022E-2</v>
      </c>
      <c r="K181" s="80">
        <v>0.31523392</v>
      </c>
      <c r="L181" s="44">
        <v>2027</v>
      </c>
      <c r="M181" s="80">
        <v>0.31523392</v>
      </c>
      <c r="N181" s="45" t="s">
        <v>1434</v>
      </c>
      <c r="O181" s="43" t="s">
        <v>42</v>
      </c>
      <c r="P181" s="13">
        <v>0</v>
      </c>
      <c r="Q181" s="13">
        <v>0</v>
      </c>
      <c r="R181" s="13">
        <v>0</v>
      </c>
      <c r="S181" s="12">
        <v>2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</row>
    <row r="182" spans="1:31" ht="67.5" customHeight="1" x14ac:dyDescent="0.25">
      <c r="A182" s="24" t="s">
        <v>130</v>
      </c>
      <c r="B182" s="21" t="s">
        <v>1027</v>
      </c>
      <c r="C182" s="87" t="s">
        <v>1028</v>
      </c>
      <c r="D182" s="75">
        <v>0.12349538399999999</v>
      </c>
      <c r="E182" s="45" t="s">
        <v>113</v>
      </c>
      <c r="F182" s="75">
        <v>0.12349538399999999</v>
      </c>
      <c r="G182" s="75">
        <v>0</v>
      </c>
      <c r="H182" s="75">
        <v>0</v>
      </c>
      <c r="I182" s="75">
        <v>0.10291282</v>
      </c>
      <c r="J182" s="75">
        <v>2.0582563999999984E-2</v>
      </c>
      <c r="K182" s="80">
        <v>0.10291282</v>
      </c>
      <c r="L182" s="44">
        <v>2027</v>
      </c>
      <c r="M182" s="80">
        <v>0.10291282</v>
      </c>
      <c r="N182" s="45" t="s">
        <v>1477</v>
      </c>
      <c r="O182" s="43" t="s">
        <v>42</v>
      </c>
      <c r="P182" s="13">
        <v>0</v>
      </c>
      <c r="Q182" s="13">
        <v>0</v>
      </c>
      <c r="R182" s="13">
        <v>0</v>
      </c>
      <c r="S182" s="12">
        <v>4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</row>
    <row r="183" spans="1:31" ht="67.5" customHeight="1" x14ac:dyDescent="0.25">
      <c r="A183" s="24" t="s">
        <v>130</v>
      </c>
      <c r="B183" s="21" t="s">
        <v>1029</v>
      </c>
      <c r="C183" s="87" t="s">
        <v>1030</v>
      </c>
      <c r="D183" s="75">
        <v>1.1046246119999998</v>
      </c>
      <c r="E183" s="45" t="s">
        <v>113</v>
      </c>
      <c r="F183" s="75">
        <v>1.1046246119999998</v>
      </c>
      <c r="G183" s="75">
        <v>0</v>
      </c>
      <c r="H183" s="75">
        <v>0</v>
      </c>
      <c r="I183" s="75">
        <v>0.9205205099999999</v>
      </c>
      <c r="J183" s="75">
        <v>0.18410410199999994</v>
      </c>
      <c r="K183" s="80">
        <v>0.9205205099999999</v>
      </c>
      <c r="L183" s="44">
        <v>2027</v>
      </c>
      <c r="M183" s="80">
        <v>0.9205205099999999</v>
      </c>
      <c r="N183" s="45" t="s">
        <v>1478</v>
      </c>
      <c r="O183" s="43" t="s">
        <v>42</v>
      </c>
      <c r="P183" s="13">
        <v>0</v>
      </c>
      <c r="Q183" s="13">
        <v>0</v>
      </c>
      <c r="R183" s="13">
        <v>0</v>
      </c>
      <c r="S183" s="12">
        <v>4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</row>
    <row r="184" spans="1:31" ht="67.5" customHeight="1" x14ac:dyDescent="0.25">
      <c r="A184" s="24" t="s">
        <v>130</v>
      </c>
      <c r="B184" s="21" t="s">
        <v>1031</v>
      </c>
      <c r="C184" s="87" t="s">
        <v>1032</v>
      </c>
      <c r="D184" s="75">
        <v>4.4014177200000004</v>
      </c>
      <c r="E184" s="45" t="s">
        <v>113</v>
      </c>
      <c r="F184" s="75">
        <v>4.4014177200000004</v>
      </c>
      <c r="G184" s="75">
        <v>0</v>
      </c>
      <c r="H184" s="75">
        <v>0</v>
      </c>
      <c r="I184" s="75">
        <v>3.6678481000000005</v>
      </c>
      <c r="J184" s="75">
        <v>0.73356961999999992</v>
      </c>
      <c r="K184" s="80">
        <v>3.6678481000000001</v>
      </c>
      <c r="L184" s="44">
        <v>2027</v>
      </c>
      <c r="M184" s="80">
        <v>3.6678481000000001</v>
      </c>
      <c r="N184" s="45" t="s">
        <v>1479</v>
      </c>
      <c r="O184" s="43" t="s">
        <v>42</v>
      </c>
      <c r="P184" s="13">
        <v>0</v>
      </c>
      <c r="Q184" s="13">
        <v>0</v>
      </c>
      <c r="R184" s="13">
        <v>0</v>
      </c>
      <c r="S184" s="12">
        <v>4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</row>
    <row r="185" spans="1:31" ht="67.5" customHeight="1" x14ac:dyDescent="0.25">
      <c r="A185" s="24" t="s">
        <v>130</v>
      </c>
      <c r="B185" s="21" t="s">
        <v>1033</v>
      </c>
      <c r="C185" s="87" t="s">
        <v>1034</v>
      </c>
      <c r="D185" s="75">
        <v>0.17113594800000001</v>
      </c>
      <c r="E185" s="45" t="s">
        <v>113</v>
      </c>
      <c r="F185" s="75">
        <v>0.17113594800000001</v>
      </c>
      <c r="G185" s="75">
        <v>0</v>
      </c>
      <c r="H185" s="75">
        <v>0</v>
      </c>
      <c r="I185" s="75">
        <v>0.14261329</v>
      </c>
      <c r="J185" s="75">
        <v>2.8522658000000006E-2</v>
      </c>
      <c r="K185" s="80">
        <v>0.14261329</v>
      </c>
      <c r="L185" s="44">
        <v>2027</v>
      </c>
      <c r="M185" s="80">
        <v>0.14261329</v>
      </c>
      <c r="N185" s="45" t="s">
        <v>1480</v>
      </c>
      <c r="O185" s="43" t="s">
        <v>42</v>
      </c>
      <c r="P185" s="13">
        <v>0</v>
      </c>
      <c r="Q185" s="13">
        <v>0</v>
      </c>
      <c r="R185" s="13">
        <v>0</v>
      </c>
      <c r="S185" s="12">
        <v>4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</row>
    <row r="186" spans="1:31" ht="67.5" customHeight="1" x14ac:dyDescent="0.25">
      <c r="A186" s="24" t="s">
        <v>130</v>
      </c>
      <c r="B186" s="21" t="s">
        <v>1035</v>
      </c>
      <c r="C186" s="87" t="s">
        <v>1036</v>
      </c>
      <c r="D186" s="75">
        <v>0.134412108</v>
      </c>
      <c r="E186" s="45" t="s">
        <v>113</v>
      </c>
      <c r="F186" s="75">
        <v>0.134412108</v>
      </c>
      <c r="G186" s="75">
        <v>0</v>
      </c>
      <c r="H186" s="75">
        <v>0</v>
      </c>
      <c r="I186" s="75">
        <v>0.11201008999999999</v>
      </c>
      <c r="J186" s="75">
        <v>2.240201800000001E-2</v>
      </c>
      <c r="K186" s="80">
        <v>0.11201009000000001</v>
      </c>
      <c r="L186" s="44">
        <v>2027</v>
      </c>
      <c r="M186" s="80">
        <v>0.11201009000000001</v>
      </c>
      <c r="N186" s="45" t="s">
        <v>1481</v>
      </c>
      <c r="O186" s="43" t="s">
        <v>42</v>
      </c>
      <c r="P186" s="13">
        <v>0</v>
      </c>
      <c r="Q186" s="13">
        <v>0</v>
      </c>
      <c r="R186" s="13">
        <v>0</v>
      </c>
      <c r="S186" s="12">
        <v>4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</row>
    <row r="187" spans="1:31" ht="67.5" customHeight="1" x14ac:dyDescent="0.25">
      <c r="A187" s="24" t="s">
        <v>130</v>
      </c>
      <c r="B187" s="21" t="s">
        <v>1037</v>
      </c>
      <c r="C187" s="87" t="s">
        <v>1038</v>
      </c>
      <c r="D187" s="75">
        <v>3.6981274439999998</v>
      </c>
      <c r="E187" s="45" t="s">
        <v>113</v>
      </c>
      <c r="F187" s="75">
        <v>3.6981274439999998</v>
      </c>
      <c r="G187" s="75">
        <v>0</v>
      </c>
      <c r="H187" s="75">
        <v>0</v>
      </c>
      <c r="I187" s="75">
        <v>3.08177287</v>
      </c>
      <c r="J187" s="75">
        <v>0.61635457399999982</v>
      </c>
      <c r="K187" s="80">
        <v>3.08177287</v>
      </c>
      <c r="L187" s="44">
        <v>2027</v>
      </c>
      <c r="M187" s="80">
        <v>3.08177287</v>
      </c>
      <c r="N187" s="45" t="s">
        <v>1482</v>
      </c>
      <c r="O187" s="43" t="s">
        <v>42</v>
      </c>
      <c r="P187" s="13">
        <v>0</v>
      </c>
      <c r="Q187" s="13">
        <v>0</v>
      </c>
      <c r="R187" s="13">
        <v>0</v>
      </c>
      <c r="S187" s="12">
        <v>4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</row>
    <row r="188" spans="1:31" ht="67.5" customHeight="1" x14ac:dyDescent="0.25">
      <c r="A188" s="24" t="s">
        <v>130</v>
      </c>
      <c r="B188" s="21" t="s">
        <v>1039</v>
      </c>
      <c r="C188" s="87" t="s">
        <v>1040</v>
      </c>
      <c r="D188" s="75">
        <v>3.4854668040000001</v>
      </c>
      <c r="E188" s="45" t="s">
        <v>113</v>
      </c>
      <c r="F188" s="75">
        <v>3.4854668040000001</v>
      </c>
      <c r="G188" s="75">
        <v>0</v>
      </c>
      <c r="H188" s="75">
        <v>0</v>
      </c>
      <c r="I188" s="75">
        <v>2.9045556700000001</v>
      </c>
      <c r="J188" s="75">
        <v>0.58091113399999994</v>
      </c>
      <c r="K188" s="80">
        <v>2.9045556700000001</v>
      </c>
      <c r="L188" s="44">
        <v>2023</v>
      </c>
      <c r="M188" s="80">
        <v>2.9045556700000001</v>
      </c>
      <c r="N188" s="45" t="s">
        <v>1483</v>
      </c>
      <c r="O188" s="43" t="s">
        <v>42</v>
      </c>
      <c r="P188" s="13">
        <v>0</v>
      </c>
      <c r="Q188" s="13">
        <v>0</v>
      </c>
      <c r="R188" s="13">
        <v>0</v>
      </c>
      <c r="S188" s="12">
        <v>24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</row>
    <row r="189" spans="1:31" ht="67.5" customHeight="1" x14ac:dyDescent="0.25">
      <c r="A189" s="24" t="s">
        <v>130</v>
      </c>
      <c r="B189" s="21" t="s">
        <v>1041</v>
      </c>
      <c r="C189" s="87" t="s">
        <v>1042</v>
      </c>
      <c r="D189" s="75">
        <v>1.000202088</v>
      </c>
      <c r="E189" s="45" t="s">
        <v>113</v>
      </c>
      <c r="F189" s="75">
        <v>1.000202088</v>
      </c>
      <c r="G189" s="75">
        <v>0</v>
      </c>
      <c r="H189" s="75">
        <v>0</v>
      </c>
      <c r="I189" s="75">
        <v>0.83350173999999999</v>
      </c>
      <c r="J189" s="75">
        <v>0.166700348</v>
      </c>
      <c r="K189" s="80">
        <v>0.83350173999999999</v>
      </c>
      <c r="L189" s="44">
        <v>2023</v>
      </c>
      <c r="M189" s="80">
        <v>0.83350173999999999</v>
      </c>
      <c r="N189" s="45" t="s">
        <v>1484</v>
      </c>
      <c r="O189" s="43" t="s">
        <v>42</v>
      </c>
      <c r="P189" s="13">
        <v>0</v>
      </c>
      <c r="Q189" s="13">
        <v>0</v>
      </c>
      <c r="R189" s="13">
        <v>0</v>
      </c>
      <c r="S189" s="12">
        <v>2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</row>
    <row r="190" spans="1:31" ht="67.5" customHeight="1" x14ac:dyDescent="0.25">
      <c r="A190" s="24" t="s">
        <v>130</v>
      </c>
      <c r="B190" s="21" t="s">
        <v>1043</v>
      </c>
      <c r="C190" s="87" t="s">
        <v>1044</v>
      </c>
      <c r="D190" s="75">
        <v>0.62757887999999995</v>
      </c>
      <c r="E190" s="45" t="s">
        <v>113</v>
      </c>
      <c r="F190" s="75">
        <v>0.62757887999999995</v>
      </c>
      <c r="G190" s="75">
        <v>0</v>
      </c>
      <c r="H190" s="75">
        <v>0</v>
      </c>
      <c r="I190" s="75">
        <v>0.52298239999999996</v>
      </c>
      <c r="J190" s="75">
        <v>0.10459647999999999</v>
      </c>
      <c r="K190" s="80">
        <v>0.52298239999999996</v>
      </c>
      <c r="L190" s="44">
        <v>2027</v>
      </c>
      <c r="M190" s="80">
        <v>0.52298239999999996</v>
      </c>
      <c r="N190" s="45" t="s">
        <v>1485</v>
      </c>
      <c r="O190" s="43" t="s">
        <v>42</v>
      </c>
      <c r="P190" s="13">
        <v>0</v>
      </c>
      <c r="Q190" s="13">
        <v>0</v>
      </c>
      <c r="R190" s="13">
        <v>0</v>
      </c>
      <c r="S190" s="12">
        <v>1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</row>
    <row r="191" spans="1:31" ht="67.5" customHeight="1" x14ac:dyDescent="0.25">
      <c r="A191" s="24" t="s">
        <v>130</v>
      </c>
      <c r="B191" s="21" t="s">
        <v>1045</v>
      </c>
      <c r="C191" s="87" t="s">
        <v>1046</v>
      </c>
      <c r="D191" s="75">
        <v>0.21137895600000001</v>
      </c>
      <c r="E191" s="45" t="s">
        <v>113</v>
      </c>
      <c r="F191" s="75">
        <v>0.21137895600000001</v>
      </c>
      <c r="G191" s="75">
        <v>0</v>
      </c>
      <c r="H191" s="75">
        <v>0</v>
      </c>
      <c r="I191" s="75">
        <v>0.17614913000000001</v>
      </c>
      <c r="J191" s="75">
        <v>3.5229825999999992E-2</v>
      </c>
      <c r="K191" s="80">
        <v>0.17614913000000001</v>
      </c>
      <c r="L191" s="44">
        <v>2027</v>
      </c>
      <c r="M191" s="80">
        <v>0.17614913000000001</v>
      </c>
      <c r="N191" s="45" t="s">
        <v>1486</v>
      </c>
      <c r="O191" s="43" t="s">
        <v>42</v>
      </c>
      <c r="P191" s="13">
        <v>0</v>
      </c>
      <c r="Q191" s="13">
        <v>0</v>
      </c>
      <c r="R191" s="13">
        <v>0</v>
      </c>
      <c r="S191" s="12">
        <v>1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</row>
    <row r="192" spans="1:31" ht="67.5" customHeight="1" x14ac:dyDescent="0.25">
      <c r="A192" s="24" t="s">
        <v>130</v>
      </c>
      <c r="B192" s="21" t="s">
        <v>1047</v>
      </c>
      <c r="C192" s="87" t="s">
        <v>1048</v>
      </c>
      <c r="D192" s="75">
        <v>0.77224395599999995</v>
      </c>
      <c r="E192" s="45" t="s">
        <v>113</v>
      </c>
      <c r="F192" s="75">
        <v>0.77224395599999995</v>
      </c>
      <c r="G192" s="75">
        <v>0</v>
      </c>
      <c r="H192" s="75">
        <v>0</v>
      </c>
      <c r="I192" s="75">
        <v>0.64353662999999994</v>
      </c>
      <c r="J192" s="75">
        <v>0.12870732600000001</v>
      </c>
      <c r="K192" s="80">
        <v>0.64353662999999994</v>
      </c>
      <c r="L192" s="44">
        <v>2027</v>
      </c>
      <c r="M192" s="80">
        <v>0.64353662999999994</v>
      </c>
      <c r="N192" s="45" t="s">
        <v>1487</v>
      </c>
      <c r="O192" s="43" t="s">
        <v>42</v>
      </c>
      <c r="P192" s="13">
        <v>0</v>
      </c>
      <c r="Q192" s="13">
        <v>0</v>
      </c>
      <c r="R192" s="13">
        <v>0</v>
      </c>
      <c r="S192" s="12">
        <v>2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</row>
    <row r="193" spans="1:31" ht="67.5" customHeight="1" x14ac:dyDescent="0.25">
      <c r="A193" s="24" t="s">
        <v>130</v>
      </c>
      <c r="B193" s="21" t="s">
        <v>1049</v>
      </c>
      <c r="C193" s="87" t="s">
        <v>1050</v>
      </c>
      <c r="D193" s="75">
        <v>3.6981274439999998</v>
      </c>
      <c r="E193" s="45" t="s">
        <v>113</v>
      </c>
      <c r="F193" s="75">
        <v>3.6981274439999998</v>
      </c>
      <c r="G193" s="75">
        <v>0</v>
      </c>
      <c r="H193" s="75">
        <v>0</v>
      </c>
      <c r="I193" s="75">
        <v>3.08177287</v>
      </c>
      <c r="J193" s="75">
        <v>0.61635457399999982</v>
      </c>
      <c r="K193" s="80">
        <v>3.08177287</v>
      </c>
      <c r="L193" s="44">
        <v>2027</v>
      </c>
      <c r="M193" s="80">
        <v>3.08177287</v>
      </c>
      <c r="N193" s="45" t="s">
        <v>1488</v>
      </c>
      <c r="O193" s="43" t="s">
        <v>42</v>
      </c>
      <c r="P193" s="13">
        <v>0</v>
      </c>
      <c r="Q193" s="13">
        <v>0</v>
      </c>
      <c r="R193" s="13">
        <v>0</v>
      </c>
      <c r="S193" s="12">
        <v>1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</row>
    <row r="194" spans="1:31" ht="67.5" customHeight="1" x14ac:dyDescent="0.25">
      <c r="A194" s="24" t="s">
        <v>130</v>
      </c>
      <c r="B194" s="21" t="s">
        <v>1051</v>
      </c>
      <c r="C194" s="87" t="s">
        <v>1052</v>
      </c>
      <c r="D194" s="75">
        <v>0.154790856</v>
      </c>
      <c r="E194" s="45" t="s">
        <v>113</v>
      </c>
      <c r="F194" s="75">
        <v>0.154790856</v>
      </c>
      <c r="G194" s="75">
        <v>0</v>
      </c>
      <c r="H194" s="75">
        <v>0</v>
      </c>
      <c r="I194" s="75">
        <v>0.12899237999999999</v>
      </c>
      <c r="J194" s="75">
        <v>2.5798476000000015E-2</v>
      </c>
      <c r="K194" s="80">
        <v>0.12899237999999999</v>
      </c>
      <c r="L194" s="44">
        <v>2023</v>
      </c>
      <c r="M194" s="80">
        <v>0.12899237999999999</v>
      </c>
      <c r="N194" s="45" t="s">
        <v>1489</v>
      </c>
      <c r="O194" s="43" t="s">
        <v>42</v>
      </c>
      <c r="P194" s="13">
        <v>0</v>
      </c>
      <c r="Q194" s="13">
        <v>0</v>
      </c>
      <c r="R194" s="13">
        <v>0</v>
      </c>
      <c r="S194" s="12">
        <v>1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</row>
    <row r="195" spans="1:31" ht="67.5" customHeight="1" x14ac:dyDescent="0.25">
      <c r="A195" s="24" t="s">
        <v>130</v>
      </c>
      <c r="B195" s="21" t="s">
        <v>1053</v>
      </c>
      <c r="C195" s="87" t="s">
        <v>1054</v>
      </c>
      <c r="D195" s="75">
        <v>0.64595416799999983</v>
      </c>
      <c r="E195" s="45" t="s">
        <v>113</v>
      </c>
      <c r="F195" s="75">
        <v>0.64595416799999983</v>
      </c>
      <c r="G195" s="75">
        <v>0</v>
      </c>
      <c r="H195" s="75">
        <v>0</v>
      </c>
      <c r="I195" s="75">
        <v>0.53829513999999989</v>
      </c>
      <c r="J195" s="75">
        <v>0.10765902799999993</v>
      </c>
      <c r="K195" s="80">
        <v>0.53829513999999989</v>
      </c>
      <c r="L195" s="44">
        <v>2023</v>
      </c>
      <c r="M195" s="80">
        <v>0.53829513999999989</v>
      </c>
      <c r="N195" s="45" t="s">
        <v>1490</v>
      </c>
      <c r="O195" s="43" t="s">
        <v>42</v>
      </c>
      <c r="P195" s="13">
        <v>0</v>
      </c>
      <c r="Q195" s="13">
        <v>0</v>
      </c>
      <c r="R195" s="13">
        <v>0</v>
      </c>
      <c r="S195" s="12">
        <v>1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</row>
    <row r="196" spans="1:31" ht="67.5" customHeight="1" x14ac:dyDescent="0.25">
      <c r="A196" s="24" t="s">
        <v>130</v>
      </c>
      <c r="B196" s="21" t="s">
        <v>1055</v>
      </c>
      <c r="C196" s="87" t="s">
        <v>1056</v>
      </c>
      <c r="D196" s="75">
        <v>0.9666683519999999</v>
      </c>
      <c r="E196" s="45" t="s">
        <v>113</v>
      </c>
      <c r="F196" s="75">
        <v>0.9666683519999999</v>
      </c>
      <c r="G196" s="75">
        <v>0</v>
      </c>
      <c r="H196" s="75">
        <v>0</v>
      </c>
      <c r="I196" s="75">
        <v>0.80555695999999999</v>
      </c>
      <c r="J196" s="75">
        <v>0.16111139199999991</v>
      </c>
      <c r="K196" s="80">
        <v>0.80555695999999999</v>
      </c>
      <c r="L196" s="44">
        <v>2026</v>
      </c>
      <c r="M196" s="80">
        <v>0.80555695999999999</v>
      </c>
      <c r="N196" s="45" t="s">
        <v>1491</v>
      </c>
      <c r="O196" s="43" t="s">
        <v>42</v>
      </c>
      <c r="P196" s="13">
        <v>0</v>
      </c>
      <c r="Q196" s="13">
        <v>0</v>
      </c>
      <c r="R196" s="13">
        <v>0</v>
      </c>
      <c r="S196" s="12">
        <v>1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</row>
    <row r="197" spans="1:31" ht="67.5" customHeight="1" x14ac:dyDescent="0.25">
      <c r="A197" s="24" t="s">
        <v>130</v>
      </c>
      <c r="B197" s="21" t="s">
        <v>1057</v>
      </c>
      <c r="C197" s="87" t="s">
        <v>1058</v>
      </c>
      <c r="D197" s="75">
        <v>0.5645280359999999</v>
      </c>
      <c r="E197" s="45" t="s">
        <v>113</v>
      </c>
      <c r="F197" s="75">
        <v>0.5645280359999999</v>
      </c>
      <c r="G197" s="75">
        <v>0</v>
      </c>
      <c r="H197" s="75">
        <v>0</v>
      </c>
      <c r="I197" s="75">
        <v>0.47044002999999995</v>
      </c>
      <c r="J197" s="75">
        <v>9.4088005999999946E-2</v>
      </c>
      <c r="K197" s="80">
        <v>0.47044002999999995</v>
      </c>
      <c r="L197" s="44">
        <v>2026</v>
      </c>
      <c r="M197" s="80">
        <v>0.47044002999999995</v>
      </c>
      <c r="N197" s="45" t="s">
        <v>1492</v>
      </c>
      <c r="O197" s="43" t="s">
        <v>42</v>
      </c>
      <c r="P197" s="13">
        <v>0</v>
      </c>
      <c r="Q197" s="13">
        <v>0</v>
      </c>
      <c r="R197" s="13">
        <v>0</v>
      </c>
      <c r="S197" s="12">
        <v>1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</row>
    <row r="198" spans="1:31" ht="67.5" customHeight="1" x14ac:dyDescent="0.25">
      <c r="A198" s="24" t="s">
        <v>130</v>
      </c>
      <c r="B198" s="21" t="s">
        <v>1059</v>
      </c>
      <c r="C198" s="87" t="s">
        <v>1060</v>
      </c>
      <c r="D198" s="75">
        <v>0.31416657599999998</v>
      </c>
      <c r="E198" s="45" t="s">
        <v>113</v>
      </c>
      <c r="F198" s="75">
        <v>0.31416657599999998</v>
      </c>
      <c r="G198" s="75">
        <v>0</v>
      </c>
      <c r="H198" s="75">
        <v>0</v>
      </c>
      <c r="I198" s="75">
        <v>0.26180547999999998</v>
      </c>
      <c r="J198" s="75">
        <v>5.2361095999999996E-2</v>
      </c>
      <c r="K198" s="80">
        <v>0.26180547999999998</v>
      </c>
      <c r="L198" s="44">
        <v>2026</v>
      </c>
      <c r="M198" s="80">
        <v>0.26180547999999998</v>
      </c>
      <c r="N198" s="45" t="s">
        <v>1493</v>
      </c>
      <c r="O198" s="43" t="s">
        <v>42</v>
      </c>
      <c r="P198" s="13">
        <v>0</v>
      </c>
      <c r="Q198" s="13">
        <v>0</v>
      </c>
      <c r="R198" s="13">
        <v>0</v>
      </c>
      <c r="S198" s="12">
        <v>1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</row>
    <row r="199" spans="1:31" ht="67.5" customHeight="1" x14ac:dyDescent="0.25">
      <c r="A199" s="24" t="s">
        <v>130</v>
      </c>
      <c r="B199" s="21" t="s">
        <v>1061</v>
      </c>
      <c r="C199" s="87" t="s">
        <v>1062</v>
      </c>
      <c r="D199" s="75">
        <v>0.443821668</v>
      </c>
      <c r="E199" s="45" t="s">
        <v>113</v>
      </c>
      <c r="F199" s="75">
        <v>0.443821668</v>
      </c>
      <c r="G199" s="75">
        <v>0</v>
      </c>
      <c r="H199" s="75">
        <v>0</v>
      </c>
      <c r="I199" s="75">
        <v>0.36985139</v>
      </c>
      <c r="J199" s="75">
        <v>7.3970278E-2</v>
      </c>
      <c r="K199" s="80">
        <v>0.36985139</v>
      </c>
      <c r="L199" s="44">
        <v>2026</v>
      </c>
      <c r="M199" s="80">
        <v>0.36985139</v>
      </c>
      <c r="N199" s="45" t="s">
        <v>1493</v>
      </c>
      <c r="O199" s="43" t="s">
        <v>42</v>
      </c>
      <c r="P199" s="13">
        <v>0</v>
      </c>
      <c r="Q199" s="13">
        <v>0</v>
      </c>
      <c r="R199" s="13">
        <v>0</v>
      </c>
      <c r="S199" s="12">
        <v>1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</row>
    <row r="200" spans="1:31" ht="67.5" customHeight="1" x14ac:dyDescent="0.25">
      <c r="A200" s="24" t="s">
        <v>130</v>
      </c>
      <c r="B200" s="21" t="s">
        <v>1063</v>
      </c>
      <c r="C200" s="87" t="s">
        <v>1064</v>
      </c>
      <c r="D200" s="75">
        <v>0.90803101199999992</v>
      </c>
      <c r="E200" s="45" t="s">
        <v>113</v>
      </c>
      <c r="F200" s="75">
        <v>0.90803101199999992</v>
      </c>
      <c r="G200" s="75">
        <v>0</v>
      </c>
      <c r="H200" s="75">
        <v>0</v>
      </c>
      <c r="I200" s="75">
        <v>0.75669250999999993</v>
      </c>
      <c r="J200" s="75">
        <v>0.15133850199999999</v>
      </c>
      <c r="K200" s="80">
        <v>0.75669250999999993</v>
      </c>
      <c r="L200" s="44">
        <v>2026</v>
      </c>
      <c r="M200" s="80">
        <v>0.75669250999999993</v>
      </c>
      <c r="N200" s="45" t="s">
        <v>1493</v>
      </c>
      <c r="O200" s="43" t="s">
        <v>42</v>
      </c>
      <c r="P200" s="13">
        <v>0</v>
      </c>
      <c r="Q200" s="13">
        <v>0</v>
      </c>
      <c r="R200" s="13">
        <v>0</v>
      </c>
      <c r="S200" s="12">
        <v>1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</row>
    <row r="201" spans="1:31" ht="67.5" customHeight="1" x14ac:dyDescent="0.25">
      <c r="A201" s="24" t="s">
        <v>130</v>
      </c>
      <c r="B201" s="21" t="s">
        <v>1065</v>
      </c>
      <c r="C201" s="87" t="s">
        <v>1066</v>
      </c>
      <c r="D201" s="75">
        <v>0.25985485199999997</v>
      </c>
      <c r="E201" s="45" t="s">
        <v>113</v>
      </c>
      <c r="F201" s="75">
        <v>0.25985485199999997</v>
      </c>
      <c r="G201" s="75">
        <v>0</v>
      </c>
      <c r="H201" s="75">
        <v>0</v>
      </c>
      <c r="I201" s="75">
        <v>0.21654571</v>
      </c>
      <c r="J201" s="75">
        <v>4.3309141999999967E-2</v>
      </c>
      <c r="K201" s="80">
        <v>0.21654571</v>
      </c>
      <c r="L201" s="44">
        <v>2026</v>
      </c>
      <c r="M201" s="80">
        <v>0.21654571</v>
      </c>
      <c r="N201" s="45" t="s">
        <v>1494</v>
      </c>
      <c r="O201" s="43" t="s">
        <v>42</v>
      </c>
      <c r="P201" s="13">
        <v>0</v>
      </c>
      <c r="Q201" s="13">
        <v>0</v>
      </c>
      <c r="R201" s="13">
        <v>0</v>
      </c>
      <c r="S201" s="12">
        <v>1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</row>
    <row r="202" spans="1:31" ht="67.5" customHeight="1" x14ac:dyDescent="0.25">
      <c r="A202" s="24" t="s">
        <v>130</v>
      </c>
      <c r="B202" s="21" t="s">
        <v>1067</v>
      </c>
      <c r="C202" s="87" t="s">
        <v>1068</v>
      </c>
      <c r="D202" s="75">
        <v>0.15668851199999997</v>
      </c>
      <c r="E202" s="45" t="s">
        <v>113</v>
      </c>
      <c r="F202" s="75">
        <v>0.15668851199999997</v>
      </c>
      <c r="G202" s="75">
        <v>0</v>
      </c>
      <c r="H202" s="75">
        <v>0</v>
      </c>
      <c r="I202" s="75">
        <v>0.13057375999999998</v>
      </c>
      <c r="J202" s="75">
        <v>2.6114751999999991E-2</v>
      </c>
      <c r="K202" s="80">
        <v>0.13057375999999998</v>
      </c>
      <c r="L202" s="44">
        <v>2026</v>
      </c>
      <c r="M202" s="80">
        <v>0.13057375999999998</v>
      </c>
      <c r="N202" s="45" t="s">
        <v>1495</v>
      </c>
      <c r="O202" s="43" t="s">
        <v>42</v>
      </c>
      <c r="P202" s="13">
        <v>0</v>
      </c>
      <c r="Q202" s="13">
        <v>0</v>
      </c>
      <c r="R202" s="13">
        <v>0</v>
      </c>
      <c r="S202" s="12">
        <v>1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</row>
    <row r="203" spans="1:31" ht="67.5" customHeight="1" x14ac:dyDescent="0.25">
      <c r="A203" s="24" t="s">
        <v>130</v>
      </c>
      <c r="B203" s="21" t="s">
        <v>1069</v>
      </c>
      <c r="C203" s="87" t="s">
        <v>1070</v>
      </c>
      <c r="D203" s="75">
        <v>0.13668751200000001</v>
      </c>
      <c r="E203" s="45" t="s">
        <v>113</v>
      </c>
      <c r="F203" s="75">
        <v>0.13668751200000001</v>
      </c>
      <c r="G203" s="75">
        <v>0</v>
      </c>
      <c r="H203" s="75">
        <v>0</v>
      </c>
      <c r="I203" s="75">
        <v>0.11390626000000001</v>
      </c>
      <c r="J203" s="75">
        <v>2.2781252000000002E-2</v>
      </c>
      <c r="K203" s="80">
        <v>0.11390626000000001</v>
      </c>
      <c r="L203" s="44">
        <v>2026</v>
      </c>
      <c r="M203" s="80">
        <v>0.11390626000000001</v>
      </c>
      <c r="N203" s="45" t="s">
        <v>1495</v>
      </c>
      <c r="O203" s="43" t="s">
        <v>42</v>
      </c>
      <c r="P203" s="13">
        <v>0</v>
      </c>
      <c r="Q203" s="13">
        <v>0</v>
      </c>
      <c r="R203" s="13">
        <v>0</v>
      </c>
      <c r="S203" s="12">
        <v>1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</row>
    <row r="204" spans="1:31" ht="67.5" customHeight="1" x14ac:dyDescent="0.25">
      <c r="A204" s="24" t="s">
        <v>130</v>
      </c>
      <c r="B204" s="21" t="s">
        <v>1071</v>
      </c>
      <c r="C204" s="87" t="s">
        <v>1072</v>
      </c>
      <c r="D204" s="75">
        <v>0.19266049200000002</v>
      </c>
      <c r="E204" s="45" t="s">
        <v>113</v>
      </c>
      <c r="F204" s="75">
        <v>0.19266049200000002</v>
      </c>
      <c r="G204" s="75">
        <v>0</v>
      </c>
      <c r="H204" s="75">
        <v>0</v>
      </c>
      <c r="I204" s="75">
        <v>0.16055041</v>
      </c>
      <c r="J204" s="75">
        <v>3.2110082000000012E-2</v>
      </c>
      <c r="K204" s="80">
        <v>0.16055041</v>
      </c>
      <c r="L204" s="44">
        <v>2026</v>
      </c>
      <c r="M204" s="80">
        <v>0.16055041</v>
      </c>
      <c r="N204" s="45" t="s">
        <v>1495</v>
      </c>
      <c r="O204" s="43" t="s">
        <v>42</v>
      </c>
      <c r="P204" s="13">
        <v>0</v>
      </c>
      <c r="Q204" s="13">
        <v>0</v>
      </c>
      <c r="R204" s="13">
        <v>0</v>
      </c>
      <c r="S204" s="12">
        <v>1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</row>
    <row r="205" spans="1:31" ht="67.5" customHeight="1" x14ac:dyDescent="0.25">
      <c r="A205" s="24" t="s">
        <v>130</v>
      </c>
      <c r="B205" s="21" t="s">
        <v>1073</v>
      </c>
      <c r="C205" s="87" t="s">
        <v>1074</v>
      </c>
      <c r="D205" s="75">
        <v>0.26846133599999999</v>
      </c>
      <c r="E205" s="45" t="s">
        <v>113</v>
      </c>
      <c r="F205" s="75">
        <v>0.26846133599999999</v>
      </c>
      <c r="G205" s="75">
        <v>0</v>
      </c>
      <c r="H205" s="75">
        <v>0</v>
      </c>
      <c r="I205" s="75">
        <v>0.22371778000000003</v>
      </c>
      <c r="J205" s="75">
        <v>4.4743555999999962E-2</v>
      </c>
      <c r="K205" s="80">
        <v>0.22371778</v>
      </c>
      <c r="L205" s="44">
        <v>2026</v>
      </c>
      <c r="M205" s="80">
        <v>0.22371778</v>
      </c>
      <c r="N205" s="45" t="s">
        <v>1496</v>
      </c>
      <c r="O205" s="43" t="s">
        <v>42</v>
      </c>
      <c r="P205" s="13">
        <v>0</v>
      </c>
      <c r="Q205" s="13">
        <v>0</v>
      </c>
      <c r="R205" s="13">
        <v>0</v>
      </c>
      <c r="S205" s="12">
        <v>1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</row>
    <row r="206" spans="1:31" ht="67.5" customHeight="1" x14ac:dyDescent="0.25">
      <c r="A206" s="24" t="s">
        <v>130</v>
      </c>
      <c r="B206" s="21" t="s">
        <v>1075</v>
      </c>
      <c r="C206" s="87" t="s">
        <v>1076</v>
      </c>
      <c r="D206" s="75">
        <v>0.217681284</v>
      </c>
      <c r="E206" s="45" t="s">
        <v>113</v>
      </c>
      <c r="F206" s="75">
        <v>0.217681284</v>
      </c>
      <c r="G206" s="75">
        <v>0</v>
      </c>
      <c r="H206" s="75">
        <v>0</v>
      </c>
      <c r="I206" s="75">
        <v>0.18140107</v>
      </c>
      <c r="J206" s="75">
        <v>3.6280214000000005E-2</v>
      </c>
      <c r="K206" s="80">
        <v>0.18140107</v>
      </c>
      <c r="L206" s="44">
        <v>2026</v>
      </c>
      <c r="M206" s="80">
        <v>0.18140107</v>
      </c>
      <c r="N206" s="45" t="s">
        <v>1416</v>
      </c>
      <c r="O206" s="43" t="s">
        <v>42</v>
      </c>
      <c r="P206" s="13">
        <v>0</v>
      </c>
      <c r="Q206" s="13">
        <v>0</v>
      </c>
      <c r="R206" s="13">
        <v>0</v>
      </c>
      <c r="S206" s="12">
        <v>1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</row>
    <row r="207" spans="1:31" ht="67.5" customHeight="1" x14ac:dyDescent="0.25">
      <c r="A207" s="24" t="s">
        <v>130</v>
      </c>
      <c r="B207" s="21" t="s">
        <v>1077</v>
      </c>
      <c r="C207" s="87" t="s">
        <v>1078</v>
      </c>
      <c r="D207" s="75">
        <v>1.1263772879999998</v>
      </c>
      <c r="E207" s="45" t="s">
        <v>113</v>
      </c>
      <c r="F207" s="75">
        <v>1.1263772879999998</v>
      </c>
      <c r="G207" s="75">
        <v>0</v>
      </c>
      <c r="H207" s="75">
        <v>0</v>
      </c>
      <c r="I207" s="75">
        <v>0.93864773999999995</v>
      </c>
      <c r="J207" s="75">
        <v>0.18772954799999986</v>
      </c>
      <c r="K207" s="80">
        <v>0.93864773999999995</v>
      </c>
      <c r="L207" s="44">
        <v>2026</v>
      </c>
      <c r="M207" s="80">
        <v>0.93864773999999995</v>
      </c>
      <c r="N207" s="45" t="s">
        <v>1497</v>
      </c>
      <c r="O207" s="43" t="s">
        <v>42</v>
      </c>
      <c r="P207" s="13">
        <v>0</v>
      </c>
      <c r="Q207" s="13">
        <v>0</v>
      </c>
      <c r="R207" s="13">
        <v>0</v>
      </c>
      <c r="S207" s="12">
        <v>1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</row>
    <row r="208" spans="1:31" ht="67.5" customHeight="1" x14ac:dyDescent="0.25">
      <c r="A208" s="24" t="s">
        <v>130</v>
      </c>
      <c r="B208" s="21" t="s">
        <v>1079</v>
      </c>
      <c r="C208" s="87" t="s">
        <v>1080</v>
      </c>
      <c r="D208" s="75">
        <v>9.7636109999999992</v>
      </c>
      <c r="E208" s="45" t="s">
        <v>113</v>
      </c>
      <c r="F208" s="75">
        <v>9.7636109999999992</v>
      </c>
      <c r="G208" s="75">
        <v>0</v>
      </c>
      <c r="H208" s="75">
        <v>0</v>
      </c>
      <c r="I208" s="75">
        <v>8.1363424999999996</v>
      </c>
      <c r="J208" s="75">
        <v>1.6272684999999996</v>
      </c>
      <c r="K208" s="80">
        <v>8.1363424999999996</v>
      </c>
      <c r="L208" s="44">
        <v>2026</v>
      </c>
      <c r="M208" s="80">
        <v>8.1363424999999996</v>
      </c>
      <c r="N208" s="45" t="s">
        <v>1498</v>
      </c>
      <c r="O208" s="43" t="s">
        <v>42</v>
      </c>
      <c r="P208" s="13">
        <v>0</v>
      </c>
      <c r="Q208" s="13">
        <v>0</v>
      </c>
      <c r="R208" s="13">
        <v>0</v>
      </c>
      <c r="S208" s="12">
        <v>2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</row>
    <row r="209" spans="1:31" ht="67.5" customHeight="1" x14ac:dyDescent="0.25">
      <c r="A209" s="24" t="s">
        <v>130</v>
      </c>
      <c r="B209" s="21" t="s">
        <v>1081</v>
      </c>
      <c r="C209" s="87" t="s">
        <v>1082</v>
      </c>
      <c r="D209" s="75">
        <v>0.15586233599999999</v>
      </c>
      <c r="E209" s="45" t="s">
        <v>113</v>
      </c>
      <c r="F209" s="75">
        <v>0.15586233599999999</v>
      </c>
      <c r="G209" s="75">
        <v>0</v>
      </c>
      <c r="H209" s="75">
        <v>0</v>
      </c>
      <c r="I209" s="75">
        <v>0.12988527999999999</v>
      </c>
      <c r="J209" s="75">
        <v>2.5977055999999998E-2</v>
      </c>
      <c r="K209" s="80">
        <v>0.12988527999999999</v>
      </c>
      <c r="L209" s="44">
        <v>2026</v>
      </c>
      <c r="M209" s="80">
        <v>0.12988527999999999</v>
      </c>
      <c r="N209" s="45" t="s">
        <v>1499</v>
      </c>
      <c r="O209" s="43" t="s">
        <v>42</v>
      </c>
      <c r="P209" s="13">
        <v>0</v>
      </c>
      <c r="Q209" s="13">
        <v>0</v>
      </c>
      <c r="R209" s="13">
        <v>0</v>
      </c>
      <c r="S209" s="12">
        <v>1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</row>
    <row r="210" spans="1:31" ht="67.5" customHeight="1" x14ac:dyDescent="0.25">
      <c r="A210" s="24" t="s">
        <v>130</v>
      </c>
      <c r="B210" s="21" t="s">
        <v>1083</v>
      </c>
      <c r="C210" s="87" t="s">
        <v>1084</v>
      </c>
      <c r="D210" s="75">
        <v>1.2966584039999998</v>
      </c>
      <c r="E210" s="45" t="s">
        <v>113</v>
      </c>
      <c r="F210" s="75">
        <v>1.2966584039999998</v>
      </c>
      <c r="G210" s="75">
        <v>0</v>
      </c>
      <c r="H210" s="75">
        <v>0</v>
      </c>
      <c r="I210" s="75">
        <v>1.08054867</v>
      </c>
      <c r="J210" s="75">
        <v>0.21610973399999978</v>
      </c>
      <c r="K210" s="80">
        <v>1.08054867</v>
      </c>
      <c r="L210" s="44">
        <v>2026</v>
      </c>
      <c r="M210" s="80">
        <v>1.08054867</v>
      </c>
      <c r="N210" s="45" t="s">
        <v>1500</v>
      </c>
      <c r="O210" s="43" t="s">
        <v>42</v>
      </c>
      <c r="P210" s="13">
        <v>0</v>
      </c>
      <c r="Q210" s="13">
        <v>0</v>
      </c>
      <c r="R210" s="13">
        <v>0</v>
      </c>
      <c r="S210" s="12">
        <v>1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</row>
    <row r="211" spans="1:31" ht="67.5" customHeight="1" x14ac:dyDescent="0.25">
      <c r="A211" s="24" t="s">
        <v>130</v>
      </c>
      <c r="B211" s="21" t="s">
        <v>1085</v>
      </c>
      <c r="C211" s="87" t="s">
        <v>1086</v>
      </c>
      <c r="D211" s="75">
        <v>0.55350032399999993</v>
      </c>
      <c r="E211" s="45" t="s">
        <v>113</v>
      </c>
      <c r="F211" s="75">
        <v>0.55350032399999993</v>
      </c>
      <c r="G211" s="75">
        <v>0</v>
      </c>
      <c r="H211" s="75">
        <v>0</v>
      </c>
      <c r="I211" s="75">
        <v>0.46125027000000002</v>
      </c>
      <c r="J211" s="75">
        <v>9.2250053999999915E-2</v>
      </c>
      <c r="K211" s="80">
        <v>0.46125027000000002</v>
      </c>
      <c r="L211" s="44">
        <v>2026</v>
      </c>
      <c r="M211" s="80">
        <v>0.46125027000000002</v>
      </c>
      <c r="N211" s="45" t="s">
        <v>1501</v>
      </c>
      <c r="O211" s="43" t="s">
        <v>42</v>
      </c>
      <c r="P211" s="13">
        <v>0</v>
      </c>
      <c r="Q211" s="13">
        <v>0</v>
      </c>
      <c r="R211" s="13">
        <v>0</v>
      </c>
      <c r="S211" s="12">
        <v>1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0</v>
      </c>
    </row>
    <row r="212" spans="1:31" ht="67.5" customHeight="1" x14ac:dyDescent="0.25">
      <c r="A212" s="24" t="s">
        <v>130</v>
      </c>
      <c r="B212" s="21" t="s">
        <v>1087</v>
      </c>
      <c r="C212" s="87" t="s">
        <v>1088</v>
      </c>
      <c r="D212" s="75">
        <v>0.77766035999999994</v>
      </c>
      <c r="E212" s="45" t="s">
        <v>113</v>
      </c>
      <c r="F212" s="75">
        <v>0.77766035999999994</v>
      </c>
      <c r="G212" s="75">
        <v>0</v>
      </c>
      <c r="H212" s="75">
        <v>0</v>
      </c>
      <c r="I212" s="75">
        <v>0.64805029999999997</v>
      </c>
      <c r="J212" s="75">
        <v>0.12961005999999997</v>
      </c>
      <c r="K212" s="80">
        <v>0.64805029999999997</v>
      </c>
      <c r="L212" s="44">
        <v>2026</v>
      </c>
      <c r="M212" s="80">
        <v>0.64805029999999997</v>
      </c>
      <c r="N212" s="45" t="s">
        <v>1502</v>
      </c>
      <c r="O212" s="43" t="s">
        <v>42</v>
      </c>
      <c r="P212" s="13">
        <v>0</v>
      </c>
      <c r="Q212" s="13">
        <v>0</v>
      </c>
      <c r="R212" s="13">
        <v>0</v>
      </c>
      <c r="S212" s="12">
        <v>1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</row>
    <row r="213" spans="1:31" ht="67.5" customHeight="1" x14ac:dyDescent="0.25">
      <c r="A213" s="24" t="s">
        <v>130</v>
      </c>
      <c r="B213" s="21" t="s">
        <v>1089</v>
      </c>
      <c r="C213" s="87" t="s">
        <v>1090</v>
      </c>
      <c r="D213" s="75">
        <v>0.45902637599999996</v>
      </c>
      <c r="E213" s="45" t="s">
        <v>113</v>
      </c>
      <c r="F213" s="75">
        <v>0.45902637599999996</v>
      </c>
      <c r="G213" s="75">
        <v>0</v>
      </c>
      <c r="H213" s="75">
        <v>0</v>
      </c>
      <c r="I213" s="75">
        <v>0.38252197999999998</v>
      </c>
      <c r="J213" s="75">
        <v>7.6504395999999975E-2</v>
      </c>
      <c r="K213" s="80">
        <v>0.38252197999999998</v>
      </c>
      <c r="L213" s="44">
        <v>2026</v>
      </c>
      <c r="M213" s="80">
        <v>0.38252197999999998</v>
      </c>
      <c r="N213" s="45" t="s">
        <v>1503</v>
      </c>
      <c r="O213" s="43" t="s">
        <v>42</v>
      </c>
      <c r="P213" s="13">
        <v>0</v>
      </c>
      <c r="Q213" s="13">
        <v>0</v>
      </c>
      <c r="R213" s="13">
        <v>0</v>
      </c>
      <c r="S213" s="12">
        <v>1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</row>
    <row r="214" spans="1:31" ht="67.5" customHeight="1" x14ac:dyDescent="0.25">
      <c r="A214" s="24" t="s">
        <v>130</v>
      </c>
      <c r="B214" s="21" t="s">
        <v>1091</v>
      </c>
      <c r="C214" s="87" t="s">
        <v>1092</v>
      </c>
      <c r="D214" s="75">
        <v>0.23800257599999997</v>
      </c>
      <c r="E214" s="45" t="s">
        <v>113</v>
      </c>
      <c r="F214" s="75">
        <v>0.23800257599999997</v>
      </c>
      <c r="G214" s="75">
        <v>0</v>
      </c>
      <c r="H214" s="75">
        <v>0</v>
      </c>
      <c r="I214" s="75">
        <v>0.19833547999999998</v>
      </c>
      <c r="J214" s="75">
        <v>3.9667095999999985E-2</v>
      </c>
      <c r="K214" s="80">
        <v>0.19833547999999998</v>
      </c>
      <c r="L214" s="44">
        <v>2026</v>
      </c>
      <c r="M214" s="80">
        <v>0.19833547999999998</v>
      </c>
      <c r="N214" s="45" t="s">
        <v>1504</v>
      </c>
      <c r="O214" s="43" t="s">
        <v>42</v>
      </c>
      <c r="P214" s="13">
        <v>0</v>
      </c>
      <c r="Q214" s="13">
        <v>0</v>
      </c>
      <c r="R214" s="13">
        <v>0</v>
      </c>
      <c r="S214" s="12">
        <v>1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</row>
    <row r="215" spans="1:31" ht="67.5" customHeight="1" x14ac:dyDescent="0.25">
      <c r="A215" s="24" t="s">
        <v>130</v>
      </c>
      <c r="B215" s="21" t="s">
        <v>1093</v>
      </c>
      <c r="C215" s="87" t="s">
        <v>1094</v>
      </c>
      <c r="D215" s="75">
        <v>3.35216118</v>
      </c>
      <c r="E215" s="45" t="s">
        <v>113</v>
      </c>
      <c r="F215" s="75">
        <v>3.35216118</v>
      </c>
      <c r="G215" s="75">
        <v>0</v>
      </c>
      <c r="H215" s="75">
        <v>0</v>
      </c>
      <c r="I215" s="75">
        <v>2.7934676500000002</v>
      </c>
      <c r="J215" s="75">
        <v>0.55869352999999977</v>
      </c>
      <c r="K215" s="80">
        <v>2.7934676500000002</v>
      </c>
      <c r="L215" s="44">
        <v>2026</v>
      </c>
      <c r="M215" s="80">
        <v>2.7934676500000002</v>
      </c>
      <c r="N215" s="45" t="s">
        <v>1505</v>
      </c>
      <c r="O215" s="43" t="s">
        <v>42</v>
      </c>
      <c r="P215" s="13">
        <v>0</v>
      </c>
      <c r="Q215" s="13">
        <v>0</v>
      </c>
      <c r="R215" s="13">
        <v>0</v>
      </c>
      <c r="S215" s="12">
        <v>1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0</v>
      </c>
      <c r="AD215" s="13">
        <v>0</v>
      </c>
      <c r="AE215" s="13">
        <v>0</v>
      </c>
    </row>
    <row r="216" spans="1:31" ht="67.5" customHeight="1" x14ac:dyDescent="0.25">
      <c r="A216" s="24" t="s">
        <v>130</v>
      </c>
      <c r="B216" s="21" t="s">
        <v>1095</v>
      </c>
      <c r="C216" s="87" t="s">
        <v>1096</v>
      </c>
      <c r="D216" s="75">
        <v>1.039778976</v>
      </c>
      <c r="E216" s="45" t="s">
        <v>113</v>
      </c>
      <c r="F216" s="75">
        <v>1.039778976</v>
      </c>
      <c r="G216" s="75">
        <v>0</v>
      </c>
      <c r="H216" s="75">
        <v>0</v>
      </c>
      <c r="I216" s="75">
        <v>0.86648248000000017</v>
      </c>
      <c r="J216" s="75">
        <v>0.17329649599999986</v>
      </c>
      <c r="K216" s="80">
        <v>0.86648248000000005</v>
      </c>
      <c r="L216" s="44">
        <v>2026</v>
      </c>
      <c r="M216" s="80">
        <v>0.86648248000000005</v>
      </c>
      <c r="N216" s="45" t="s">
        <v>1506</v>
      </c>
      <c r="O216" s="43" t="s">
        <v>42</v>
      </c>
      <c r="P216" s="13">
        <v>0</v>
      </c>
      <c r="Q216" s="13">
        <v>0</v>
      </c>
      <c r="R216" s="13">
        <v>0</v>
      </c>
      <c r="S216" s="12">
        <v>1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</row>
    <row r="217" spans="1:31" ht="67.5" customHeight="1" x14ac:dyDescent="0.25">
      <c r="A217" s="24" t="s">
        <v>130</v>
      </c>
      <c r="B217" s="21" t="s">
        <v>1097</v>
      </c>
      <c r="C217" s="87" t="s">
        <v>1098</v>
      </c>
      <c r="D217" s="75">
        <v>0.81412376399999997</v>
      </c>
      <c r="E217" s="45" t="s">
        <v>113</v>
      </c>
      <c r="F217" s="75">
        <v>0.81412376399999997</v>
      </c>
      <c r="G217" s="75">
        <v>0</v>
      </c>
      <c r="H217" s="75">
        <v>0</v>
      </c>
      <c r="I217" s="75">
        <v>0.67843646999999996</v>
      </c>
      <c r="J217" s="75">
        <v>0.13568729400000001</v>
      </c>
      <c r="K217" s="80">
        <v>0.67843646999999996</v>
      </c>
      <c r="L217" s="44">
        <v>2026</v>
      </c>
      <c r="M217" s="80">
        <v>0.67843646999999996</v>
      </c>
      <c r="N217" s="45" t="s">
        <v>1507</v>
      </c>
      <c r="O217" s="43" t="s">
        <v>42</v>
      </c>
      <c r="P217" s="13">
        <v>0</v>
      </c>
      <c r="Q217" s="13">
        <v>0</v>
      </c>
      <c r="R217" s="13">
        <v>0</v>
      </c>
      <c r="S217" s="12">
        <v>2</v>
      </c>
      <c r="T217" s="13">
        <v>0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13">
        <v>0</v>
      </c>
      <c r="AB217" s="13">
        <v>0</v>
      </c>
      <c r="AC217" s="13">
        <v>0</v>
      </c>
      <c r="AD217" s="13">
        <v>0</v>
      </c>
      <c r="AE217" s="13">
        <v>0</v>
      </c>
    </row>
    <row r="218" spans="1:31" ht="67.5" customHeight="1" x14ac:dyDescent="0.25">
      <c r="A218" s="24" t="s">
        <v>130</v>
      </c>
      <c r="B218" s="21" t="s">
        <v>1099</v>
      </c>
      <c r="C218" s="87" t="s">
        <v>1100</v>
      </c>
      <c r="D218" s="75">
        <v>8.6892497639999995</v>
      </c>
      <c r="E218" s="45" t="s">
        <v>113</v>
      </c>
      <c r="F218" s="75">
        <v>8.6892497639999995</v>
      </c>
      <c r="G218" s="75">
        <v>0</v>
      </c>
      <c r="H218" s="75">
        <v>0</v>
      </c>
      <c r="I218" s="75">
        <v>7.2410414699999999</v>
      </c>
      <c r="J218" s="75">
        <v>1.4482082939999996</v>
      </c>
      <c r="K218" s="80">
        <v>7.2410414699999999</v>
      </c>
      <c r="L218" s="44">
        <v>2026</v>
      </c>
      <c r="M218" s="80">
        <v>7.2410414699999999</v>
      </c>
      <c r="N218" s="45" t="s">
        <v>1508</v>
      </c>
      <c r="O218" s="43" t="s">
        <v>42</v>
      </c>
      <c r="P218" s="13">
        <v>0</v>
      </c>
      <c r="Q218" s="13">
        <v>0</v>
      </c>
      <c r="R218" s="13">
        <v>0</v>
      </c>
      <c r="S218" s="12">
        <v>1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</row>
    <row r="219" spans="1:31" ht="67.5" customHeight="1" x14ac:dyDescent="0.25">
      <c r="A219" s="24" t="s">
        <v>130</v>
      </c>
      <c r="B219" s="21" t="s">
        <v>1101</v>
      </c>
      <c r="C219" s="87" t="s">
        <v>1102</v>
      </c>
      <c r="D219" s="75">
        <v>7.2619392119999997</v>
      </c>
      <c r="E219" s="45" t="s">
        <v>113</v>
      </c>
      <c r="F219" s="75">
        <v>7.2619392119999997</v>
      </c>
      <c r="G219" s="75">
        <v>0</v>
      </c>
      <c r="H219" s="75">
        <v>0</v>
      </c>
      <c r="I219" s="75">
        <v>6.05161601</v>
      </c>
      <c r="J219" s="75">
        <v>1.2103232019999997</v>
      </c>
      <c r="K219" s="80">
        <v>6.05161601</v>
      </c>
      <c r="L219" s="44">
        <v>2025</v>
      </c>
      <c r="M219" s="80">
        <v>6.05161601</v>
      </c>
      <c r="N219" s="45" t="s">
        <v>1509</v>
      </c>
      <c r="O219" s="43" t="s">
        <v>42</v>
      </c>
      <c r="P219" s="13">
        <v>0</v>
      </c>
      <c r="Q219" s="13">
        <v>0</v>
      </c>
      <c r="R219" s="13">
        <v>0</v>
      </c>
      <c r="S219" s="12">
        <v>2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0</v>
      </c>
      <c r="AD219" s="13">
        <v>0</v>
      </c>
      <c r="AE219" s="13">
        <v>0</v>
      </c>
    </row>
    <row r="220" spans="1:31" ht="67.5" customHeight="1" x14ac:dyDescent="0.25">
      <c r="A220" s="24" t="s">
        <v>130</v>
      </c>
      <c r="B220" s="21" t="s">
        <v>1103</v>
      </c>
      <c r="C220" s="87" t="s">
        <v>1104</v>
      </c>
      <c r="D220" s="75">
        <v>0.128398968</v>
      </c>
      <c r="E220" s="45" t="s">
        <v>113</v>
      </c>
      <c r="F220" s="75">
        <v>0.128398968</v>
      </c>
      <c r="G220" s="75">
        <v>0</v>
      </c>
      <c r="H220" s="75">
        <v>0</v>
      </c>
      <c r="I220" s="75">
        <v>0.10699913999999999</v>
      </c>
      <c r="J220" s="75">
        <v>2.139982800000001E-2</v>
      </c>
      <c r="K220" s="80">
        <v>0.10699913999999999</v>
      </c>
      <c r="L220" s="44">
        <v>2025</v>
      </c>
      <c r="M220" s="80">
        <v>0.10699914000000001</v>
      </c>
      <c r="N220" s="45" t="s">
        <v>1510</v>
      </c>
      <c r="O220" s="43" t="s">
        <v>42</v>
      </c>
      <c r="P220" s="13">
        <v>0</v>
      </c>
      <c r="Q220" s="13">
        <v>0</v>
      </c>
      <c r="R220" s="13">
        <v>0</v>
      </c>
      <c r="S220" s="12">
        <v>1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0</v>
      </c>
      <c r="AD220" s="13">
        <v>0</v>
      </c>
      <c r="AE220" s="13">
        <v>0</v>
      </c>
    </row>
    <row r="221" spans="1:31" ht="67.5" customHeight="1" x14ac:dyDescent="0.25">
      <c r="A221" s="24" t="s">
        <v>130</v>
      </c>
      <c r="B221" s="21" t="s">
        <v>1105</v>
      </c>
      <c r="C221" s="87" t="s">
        <v>1106</v>
      </c>
      <c r="D221" s="75">
        <v>0.40521738000000002</v>
      </c>
      <c r="E221" s="45" t="s">
        <v>113</v>
      </c>
      <c r="F221" s="75">
        <v>0.40521738000000002</v>
      </c>
      <c r="G221" s="75">
        <v>0</v>
      </c>
      <c r="H221" s="75">
        <v>0</v>
      </c>
      <c r="I221" s="75">
        <v>0.33768114999999999</v>
      </c>
      <c r="J221" s="75">
        <v>6.753623000000003E-2</v>
      </c>
      <c r="K221" s="80">
        <v>0.33768114999999999</v>
      </c>
      <c r="L221" s="44">
        <v>2025</v>
      </c>
      <c r="M221" s="80">
        <v>0.33768114999999999</v>
      </c>
      <c r="N221" s="45" t="s">
        <v>1510</v>
      </c>
      <c r="O221" s="43" t="s">
        <v>42</v>
      </c>
      <c r="P221" s="13">
        <v>0</v>
      </c>
      <c r="Q221" s="13">
        <v>0</v>
      </c>
      <c r="R221" s="13">
        <v>0</v>
      </c>
      <c r="S221" s="12">
        <v>1</v>
      </c>
      <c r="T221" s="13">
        <v>0</v>
      </c>
      <c r="U221" s="13">
        <v>0</v>
      </c>
      <c r="V221" s="13">
        <v>0</v>
      </c>
      <c r="W221" s="13">
        <v>0</v>
      </c>
      <c r="X221" s="13">
        <v>0</v>
      </c>
      <c r="Y221" s="13">
        <v>0</v>
      </c>
      <c r="Z221" s="13">
        <v>0</v>
      </c>
      <c r="AA221" s="13">
        <v>0</v>
      </c>
      <c r="AB221" s="13">
        <v>0</v>
      </c>
      <c r="AC221" s="13">
        <v>0</v>
      </c>
      <c r="AD221" s="13">
        <v>0</v>
      </c>
      <c r="AE221" s="13">
        <v>0</v>
      </c>
    </row>
    <row r="222" spans="1:31" ht="67.5" customHeight="1" x14ac:dyDescent="0.25">
      <c r="A222" s="24" t="s">
        <v>130</v>
      </c>
      <c r="B222" s="21" t="s">
        <v>1107</v>
      </c>
      <c r="C222" s="87" t="s">
        <v>1108</v>
      </c>
      <c r="D222" s="75">
        <v>7.2619392119999997</v>
      </c>
      <c r="E222" s="45" t="s">
        <v>113</v>
      </c>
      <c r="F222" s="75">
        <v>7.2619392119999997</v>
      </c>
      <c r="G222" s="75">
        <v>0</v>
      </c>
      <c r="H222" s="75">
        <v>0</v>
      </c>
      <c r="I222" s="75">
        <v>6.05161601</v>
      </c>
      <c r="J222" s="75">
        <v>1.2103232019999997</v>
      </c>
      <c r="K222" s="80">
        <v>6.05161601</v>
      </c>
      <c r="L222" s="44">
        <v>2025</v>
      </c>
      <c r="M222" s="80">
        <v>6.05161601</v>
      </c>
      <c r="N222" s="45" t="s">
        <v>1511</v>
      </c>
      <c r="O222" s="43" t="s">
        <v>42</v>
      </c>
      <c r="P222" s="13">
        <v>0</v>
      </c>
      <c r="Q222" s="13">
        <v>0</v>
      </c>
      <c r="R222" s="13">
        <v>0</v>
      </c>
      <c r="S222" s="12">
        <v>2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0</v>
      </c>
      <c r="AD222" s="13">
        <v>0</v>
      </c>
      <c r="AE222" s="13">
        <v>0</v>
      </c>
    </row>
    <row r="223" spans="1:31" ht="67.5" customHeight="1" x14ac:dyDescent="0.25">
      <c r="A223" s="24" t="s">
        <v>130</v>
      </c>
      <c r="B223" s="21" t="s">
        <v>1109</v>
      </c>
      <c r="C223" s="87" t="s">
        <v>1110</v>
      </c>
      <c r="D223" s="75">
        <v>7.2619392119999997</v>
      </c>
      <c r="E223" s="45" t="s">
        <v>113</v>
      </c>
      <c r="F223" s="75">
        <v>7.2619392119999997</v>
      </c>
      <c r="G223" s="75">
        <v>0</v>
      </c>
      <c r="H223" s="75">
        <v>0</v>
      </c>
      <c r="I223" s="75">
        <v>6.05161601</v>
      </c>
      <c r="J223" s="75">
        <v>1.2103232019999997</v>
      </c>
      <c r="K223" s="80">
        <v>6.05161601</v>
      </c>
      <c r="L223" s="44">
        <v>2025</v>
      </c>
      <c r="M223" s="80">
        <v>6.05161601</v>
      </c>
      <c r="N223" s="45" t="s">
        <v>1511</v>
      </c>
      <c r="O223" s="43" t="s">
        <v>42</v>
      </c>
      <c r="P223" s="13">
        <v>0</v>
      </c>
      <c r="Q223" s="13">
        <v>0</v>
      </c>
      <c r="R223" s="13">
        <v>0</v>
      </c>
      <c r="S223" s="12">
        <v>2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0</v>
      </c>
      <c r="AD223" s="13">
        <v>0</v>
      </c>
      <c r="AE223" s="13">
        <v>0</v>
      </c>
    </row>
    <row r="224" spans="1:31" ht="67.5" customHeight="1" x14ac:dyDescent="0.25">
      <c r="A224" s="24" t="s">
        <v>130</v>
      </c>
      <c r="B224" s="21" t="s">
        <v>1111</v>
      </c>
      <c r="C224" s="87" t="s">
        <v>1112</v>
      </c>
      <c r="D224" s="75">
        <v>7.2619392119999997</v>
      </c>
      <c r="E224" s="45" t="s">
        <v>113</v>
      </c>
      <c r="F224" s="75">
        <v>7.2619392119999997</v>
      </c>
      <c r="G224" s="75">
        <v>0</v>
      </c>
      <c r="H224" s="75">
        <v>0</v>
      </c>
      <c r="I224" s="75">
        <v>6.05161601</v>
      </c>
      <c r="J224" s="75">
        <v>1.2103232019999997</v>
      </c>
      <c r="K224" s="80">
        <v>6.05161601</v>
      </c>
      <c r="L224" s="44">
        <v>2025</v>
      </c>
      <c r="M224" s="80">
        <v>6.05161601</v>
      </c>
      <c r="N224" s="45" t="s">
        <v>1412</v>
      </c>
      <c r="O224" s="43" t="s">
        <v>42</v>
      </c>
      <c r="P224" s="13">
        <v>0</v>
      </c>
      <c r="Q224" s="13">
        <v>0</v>
      </c>
      <c r="R224" s="13">
        <v>0</v>
      </c>
      <c r="S224" s="12">
        <v>2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</row>
    <row r="225" spans="1:31" ht="67.5" customHeight="1" x14ac:dyDescent="0.25">
      <c r="A225" s="24" t="s">
        <v>130</v>
      </c>
      <c r="B225" s="21" t="s">
        <v>1113</v>
      </c>
      <c r="C225" s="87" t="s">
        <v>1114</v>
      </c>
      <c r="D225" s="75">
        <v>7.2619392119999997</v>
      </c>
      <c r="E225" s="45" t="s">
        <v>113</v>
      </c>
      <c r="F225" s="75">
        <v>7.2619392119999997</v>
      </c>
      <c r="G225" s="75">
        <v>0</v>
      </c>
      <c r="H225" s="75">
        <v>0</v>
      </c>
      <c r="I225" s="75">
        <v>6.05161601</v>
      </c>
      <c r="J225" s="75">
        <v>1.2103232019999997</v>
      </c>
      <c r="K225" s="80">
        <v>6.05161601</v>
      </c>
      <c r="L225" s="44">
        <v>2025</v>
      </c>
      <c r="M225" s="80">
        <v>6.05161601</v>
      </c>
      <c r="N225" s="45" t="s">
        <v>1511</v>
      </c>
      <c r="O225" s="43" t="s">
        <v>42</v>
      </c>
      <c r="P225" s="13">
        <v>0</v>
      </c>
      <c r="Q225" s="13">
        <v>0</v>
      </c>
      <c r="R225" s="13">
        <v>0</v>
      </c>
      <c r="S225" s="12">
        <v>2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</row>
    <row r="226" spans="1:31" ht="67.5" customHeight="1" x14ac:dyDescent="0.25">
      <c r="A226" s="24" t="s">
        <v>130</v>
      </c>
      <c r="B226" s="21" t="s">
        <v>1115</v>
      </c>
      <c r="C226" s="87" t="s">
        <v>1116</v>
      </c>
      <c r="D226" s="75">
        <v>7.2619392119999997</v>
      </c>
      <c r="E226" s="45" t="s">
        <v>113</v>
      </c>
      <c r="F226" s="75">
        <v>7.2619392119999997</v>
      </c>
      <c r="G226" s="75">
        <v>0</v>
      </c>
      <c r="H226" s="75">
        <v>0</v>
      </c>
      <c r="I226" s="75">
        <v>6.05161601</v>
      </c>
      <c r="J226" s="75">
        <v>1.2103232019999997</v>
      </c>
      <c r="K226" s="80">
        <v>6.05161601</v>
      </c>
      <c r="L226" s="44">
        <v>2025</v>
      </c>
      <c r="M226" s="80">
        <v>6.05161601</v>
      </c>
      <c r="N226" s="45" t="s">
        <v>1512</v>
      </c>
      <c r="O226" s="43" t="s">
        <v>42</v>
      </c>
      <c r="P226" s="13">
        <v>0</v>
      </c>
      <c r="Q226" s="13">
        <v>0</v>
      </c>
      <c r="R226" s="13">
        <v>0</v>
      </c>
      <c r="S226" s="12">
        <v>2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</row>
    <row r="227" spans="1:31" ht="67.5" customHeight="1" x14ac:dyDescent="0.25">
      <c r="A227" s="24" t="s">
        <v>130</v>
      </c>
      <c r="B227" s="21" t="s">
        <v>634</v>
      </c>
      <c r="C227" s="87" t="s">
        <v>635</v>
      </c>
      <c r="D227" s="75">
        <v>0.68376987599999994</v>
      </c>
      <c r="E227" s="45" t="s">
        <v>113</v>
      </c>
      <c r="F227" s="75">
        <v>0.68376987599999994</v>
      </c>
      <c r="G227" s="75">
        <v>0</v>
      </c>
      <c r="H227" s="75">
        <v>0</v>
      </c>
      <c r="I227" s="75">
        <v>0.56980823000000003</v>
      </c>
      <c r="J227" s="75">
        <v>0.11396164599999992</v>
      </c>
      <c r="K227" s="80">
        <v>0.56980823000000003</v>
      </c>
      <c r="L227" s="44">
        <v>2023</v>
      </c>
      <c r="M227" s="80">
        <v>0.56980823000000003</v>
      </c>
      <c r="N227" s="45" t="s">
        <v>89</v>
      </c>
      <c r="O227" s="43" t="s">
        <v>42</v>
      </c>
      <c r="P227" s="13">
        <v>0</v>
      </c>
      <c r="Q227" s="13">
        <v>0</v>
      </c>
      <c r="R227" s="13">
        <v>0</v>
      </c>
      <c r="S227" s="12">
        <v>1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</row>
    <row r="228" spans="1:31" ht="67.5" customHeight="1" x14ac:dyDescent="0.25">
      <c r="A228" s="24" t="s">
        <v>130</v>
      </c>
      <c r="B228" s="21" t="s">
        <v>636</v>
      </c>
      <c r="C228" s="87" t="s">
        <v>637</v>
      </c>
      <c r="D228" s="75">
        <v>0.14156086800000001</v>
      </c>
      <c r="E228" s="45" t="s">
        <v>113</v>
      </c>
      <c r="F228" s="75">
        <v>0.14156086800000001</v>
      </c>
      <c r="G228" s="75">
        <v>0</v>
      </c>
      <c r="H228" s="75">
        <v>0</v>
      </c>
      <c r="I228" s="75">
        <v>0.11796739000000001</v>
      </c>
      <c r="J228" s="75">
        <v>2.3593478000000001E-2</v>
      </c>
      <c r="K228" s="80">
        <v>0.11796738999999999</v>
      </c>
      <c r="L228" s="44">
        <v>2023</v>
      </c>
      <c r="M228" s="80">
        <v>0.11796738999999999</v>
      </c>
      <c r="N228" s="45" t="s">
        <v>89</v>
      </c>
      <c r="O228" s="43" t="s">
        <v>42</v>
      </c>
      <c r="P228" s="13">
        <v>0</v>
      </c>
      <c r="Q228" s="13">
        <v>0</v>
      </c>
      <c r="R228" s="13">
        <v>0</v>
      </c>
      <c r="S228" s="12">
        <v>1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</row>
    <row r="229" spans="1:31" ht="67.5" customHeight="1" x14ac:dyDescent="0.25">
      <c r="A229" s="24" t="s">
        <v>130</v>
      </c>
      <c r="B229" s="21" t="s">
        <v>638</v>
      </c>
      <c r="C229" s="87" t="s">
        <v>639</v>
      </c>
      <c r="D229" s="75">
        <v>0</v>
      </c>
      <c r="E229" s="45" t="s">
        <v>113</v>
      </c>
      <c r="F229" s="75">
        <v>0</v>
      </c>
      <c r="G229" s="75">
        <v>0</v>
      </c>
      <c r="H229" s="75">
        <v>0</v>
      </c>
      <c r="I229" s="75">
        <v>0</v>
      </c>
      <c r="J229" s="75">
        <v>0</v>
      </c>
      <c r="K229" s="80">
        <v>0</v>
      </c>
      <c r="L229" s="44">
        <v>2023</v>
      </c>
      <c r="M229" s="80">
        <v>0</v>
      </c>
      <c r="N229" s="45" t="s">
        <v>89</v>
      </c>
      <c r="O229" s="43" t="s">
        <v>42</v>
      </c>
      <c r="P229" s="13">
        <v>0</v>
      </c>
      <c r="Q229" s="13">
        <v>0</v>
      </c>
      <c r="R229" s="13">
        <v>0</v>
      </c>
      <c r="S229" s="12">
        <v>1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3">
        <v>0</v>
      </c>
    </row>
    <row r="230" spans="1:31" ht="67.5" customHeight="1" x14ac:dyDescent="0.25">
      <c r="A230" s="24" t="s">
        <v>130</v>
      </c>
      <c r="B230" s="21" t="s">
        <v>640</v>
      </c>
      <c r="C230" s="87" t="s">
        <v>641</v>
      </c>
      <c r="D230" s="75">
        <v>0.82687425599999997</v>
      </c>
      <c r="E230" s="45" t="s">
        <v>113</v>
      </c>
      <c r="F230" s="75">
        <v>0.82687425599999997</v>
      </c>
      <c r="G230" s="75">
        <v>0</v>
      </c>
      <c r="H230" s="75">
        <v>0</v>
      </c>
      <c r="I230" s="75">
        <v>0.68906188000000002</v>
      </c>
      <c r="J230" s="75">
        <v>0.13781237599999996</v>
      </c>
      <c r="K230" s="80">
        <v>0.68906188000000002</v>
      </c>
      <c r="L230" s="44">
        <v>2023</v>
      </c>
      <c r="M230" s="80">
        <v>0.68906188000000002</v>
      </c>
      <c r="N230" s="45" t="s">
        <v>89</v>
      </c>
      <c r="O230" s="43" t="s">
        <v>42</v>
      </c>
      <c r="P230" s="13">
        <v>0</v>
      </c>
      <c r="Q230" s="13">
        <v>0</v>
      </c>
      <c r="R230" s="13">
        <v>0</v>
      </c>
      <c r="S230" s="12">
        <v>1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</row>
    <row r="231" spans="1:31" ht="67.5" customHeight="1" x14ac:dyDescent="0.25">
      <c r="A231" s="24" t="s">
        <v>130</v>
      </c>
      <c r="B231" s="21" t="s">
        <v>642</v>
      </c>
      <c r="C231" s="87" t="s">
        <v>643</v>
      </c>
      <c r="D231" s="75">
        <v>0</v>
      </c>
      <c r="E231" s="45" t="s">
        <v>113</v>
      </c>
      <c r="F231" s="75">
        <v>0</v>
      </c>
      <c r="G231" s="75">
        <v>0</v>
      </c>
      <c r="H231" s="75">
        <v>0</v>
      </c>
      <c r="I231" s="75">
        <v>0</v>
      </c>
      <c r="J231" s="75">
        <v>0</v>
      </c>
      <c r="K231" s="80">
        <v>0</v>
      </c>
      <c r="L231" s="44">
        <v>2023</v>
      </c>
      <c r="M231" s="80">
        <v>0</v>
      </c>
      <c r="N231" s="45" t="s">
        <v>89</v>
      </c>
      <c r="O231" s="43" t="s">
        <v>42</v>
      </c>
      <c r="P231" s="13">
        <v>0</v>
      </c>
      <c r="Q231" s="13">
        <v>0</v>
      </c>
      <c r="R231" s="13">
        <v>0</v>
      </c>
      <c r="S231" s="12">
        <v>1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</row>
    <row r="232" spans="1:31" ht="67.5" customHeight="1" x14ac:dyDescent="0.25">
      <c r="A232" s="24" t="s">
        <v>130</v>
      </c>
      <c r="B232" s="21" t="s">
        <v>644</v>
      </c>
      <c r="C232" s="87" t="s">
        <v>645</v>
      </c>
      <c r="D232" s="75">
        <v>0</v>
      </c>
      <c r="E232" s="45" t="s">
        <v>113</v>
      </c>
      <c r="F232" s="75">
        <v>0</v>
      </c>
      <c r="G232" s="75">
        <v>0</v>
      </c>
      <c r="H232" s="75">
        <v>0</v>
      </c>
      <c r="I232" s="75">
        <v>0</v>
      </c>
      <c r="J232" s="75">
        <v>0</v>
      </c>
      <c r="K232" s="80">
        <v>0</v>
      </c>
      <c r="L232" s="44">
        <v>2023</v>
      </c>
      <c r="M232" s="80">
        <v>0</v>
      </c>
      <c r="N232" s="45" t="s">
        <v>117</v>
      </c>
      <c r="O232" s="43" t="s">
        <v>42</v>
      </c>
      <c r="P232" s="13">
        <v>0</v>
      </c>
      <c r="Q232" s="13">
        <v>0</v>
      </c>
      <c r="R232" s="13">
        <v>0</v>
      </c>
      <c r="S232" s="12">
        <v>10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</row>
    <row r="233" spans="1:31" ht="67.5" customHeight="1" x14ac:dyDescent="0.25">
      <c r="A233" s="24" t="s">
        <v>130</v>
      </c>
      <c r="B233" s="21" t="s">
        <v>646</v>
      </c>
      <c r="C233" s="87" t="s">
        <v>647</v>
      </c>
      <c r="D233" s="75">
        <v>0.85617867599999986</v>
      </c>
      <c r="E233" s="45" t="s">
        <v>113</v>
      </c>
      <c r="F233" s="75">
        <v>0.85617867599999986</v>
      </c>
      <c r="G233" s="75">
        <v>0</v>
      </c>
      <c r="H233" s="75">
        <v>0</v>
      </c>
      <c r="I233" s="75">
        <v>0.71348223</v>
      </c>
      <c r="J233" s="75">
        <v>0.14269644599999987</v>
      </c>
      <c r="K233" s="80">
        <v>0.71348223</v>
      </c>
      <c r="L233" s="44">
        <v>2023</v>
      </c>
      <c r="M233" s="80">
        <v>0.71348223</v>
      </c>
      <c r="N233" s="45" t="s">
        <v>117</v>
      </c>
      <c r="O233" s="43" t="s">
        <v>42</v>
      </c>
      <c r="P233" s="13">
        <v>0</v>
      </c>
      <c r="Q233" s="13">
        <v>0</v>
      </c>
      <c r="R233" s="13">
        <v>0</v>
      </c>
      <c r="S233" s="12">
        <v>1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</row>
    <row r="234" spans="1:31" ht="67.5" customHeight="1" x14ac:dyDescent="0.25">
      <c r="A234" s="24" t="s">
        <v>130</v>
      </c>
      <c r="B234" s="21" t="s">
        <v>648</v>
      </c>
      <c r="C234" s="87" t="s">
        <v>649</v>
      </c>
      <c r="D234" s="75">
        <v>0</v>
      </c>
      <c r="E234" s="45" t="s">
        <v>113</v>
      </c>
      <c r="F234" s="75">
        <v>0</v>
      </c>
      <c r="G234" s="75">
        <v>0</v>
      </c>
      <c r="H234" s="75">
        <v>0</v>
      </c>
      <c r="I234" s="75">
        <v>0</v>
      </c>
      <c r="J234" s="75">
        <v>0</v>
      </c>
      <c r="K234" s="80">
        <v>0</v>
      </c>
      <c r="L234" s="44">
        <v>2023</v>
      </c>
      <c r="M234" s="80">
        <v>0</v>
      </c>
      <c r="N234" s="45" t="s">
        <v>117</v>
      </c>
      <c r="O234" s="43" t="s">
        <v>42</v>
      </c>
      <c r="P234" s="13">
        <v>0</v>
      </c>
      <c r="Q234" s="13">
        <v>0</v>
      </c>
      <c r="R234" s="13">
        <v>0</v>
      </c>
      <c r="S234" s="12">
        <v>1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</row>
    <row r="235" spans="1:31" ht="67.5" customHeight="1" x14ac:dyDescent="0.25">
      <c r="A235" s="24" t="s">
        <v>130</v>
      </c>
      <c r="B235" s="21" t="s">
        <v>650</v>
      </c>
      <c r="C235" s="87" t="s">
        <v>651</v>
      </c>
      <c r="D235" s="75">
        <v>0</v>
      </c>
      <c r="E235" s="45" t="s">
        <v>113</v>
      </c>
      <c r="F235" s="75">
        <v>0</v>
      </c>
      <c r="G235" s="75">
        <v>0</v>
      </c>
      <c r="H235" s="75">
        <v>0</v>
      </c>
      <c r="I235" s="75">
        <v>0</v>
      </c>
      <c r="J235" s="75">
        <v>0</v>
      </c>
      <c r="K235" s="80">
        <v>0</v>
      </c>
      <c r="L235" s="44">
        <v>2023</v>
      </c>
      <c r="M235" s="80">
        <v>0</v>
      </c>
      <c r="N235" s="45" t="s">
        <v>117</v>
      </c>
      <c r="O235" s="43" t="s">
        <v>42</v>
      </c>
      <c r="P235" s="13">
        <v>0</v>
      </c>
      <c r="Q235" s="13">
        <v>0</v>
      </c>
      <c r="R235" s="13">
        <v>0</v>
      </c>
      <c r="S235" s="12">
        <v>1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</row>
    <row r="236" spans="1:31" ht="67.5" customHeight="1" x14ac:dyDescent="0.25">
      <c r="A236" s="24" t="s">
        <v>130</v>
      </c>
      <c r="B236" s="21" t="s">
        <v>652</v>
      </c>
      <c r="C236" s="87" t="s">
        <v>653</v>
      </c>
      <c r="D236" s="75">
        <v>0</v>
      </c>
      <c r="E236" s="45" t="s">
        <v>113</v>
      </c>
      <c r="F236" s="75">
        <v>0</v>
      </c>
      <c r="G236" s="75">
        <v>0</v>
      </c>
      <c r="H236" s="75">
        <v>0</v>
      </c>
      <c r="I236" s="75">
        <v>0</v>
      </c>
      <c r="J236" s="75">
        <v>0</v>
      </c>
      <c r="K236" s="80">
        <v>0</v>
      </c>
      <c r="L236" s="44">
        <v>2023</v>
      </c>
      <c r="M236" s="80">
        <v>0</v>
      </c>
      <c r="N236" s="45" t="s">
        <v>117</v>
      </c>
      <c r="O236" s="43" t="s">
        <v>42</v>
      </c>
      <c r="P236" s="13">
        <v>0</v>
      </c>
      <c r="Q236" s="13">
        <v>0</v>
      </c>
      <c r="R236" s="13">
        <v>0</v>
      </c>
      <c r="S236" s="12">
        <v>2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</row>
    <row r="237" spans="1:31" ht="67.5" customHeight="1" x14ac:dyDescent="0.25">
      <c r="A237" s="24" t="s">
        <v>130</v>
      </c>
      <c r="B237" s="21" t="s">
        <v>654</v>
      </c>
      <c r="C237" s="87" t="s">
        <v>655</v>
      </c>
      <c r="D237" s="75">
        <v>0</v>
      </c>
      <c r="E237" s="45" t="s">
        <v>113</v>
      </c>
      <c r="F237" s="75">
        <v>0</v>
      </c>
      <c r="G237" s="75">
        <v>0</v>
      </c>
      <c r="H237" s="75">
        <v>0</v>
      </c>
      <c r="I237" s="75">
        <v>0</v>
      </c>
      <c r="J237" s="75">
        <v>0</v>
      </c>
      <c r="K237" s="80">
        <v>0</v>
      </c>
      <c r="L237" s="44">
        <v>2023</v>
      </c>
      <c r="M237" s="80">
        <v>0</v>
      </c>
      <c r="N237" s="45" t="s">
        <v>117</v>
      </c>
      <c r="O237" s="43" t="s">
        <v>42</v>
      </c>
      <c r="P237" s="13">
        <v>0</v>
      </c>
      <c r="Q237" s="13">
        <v>0</v>
      </c>
      <c r="R237" s="13">
        <v>0</v>
      </c>
      <c r="S237" s="12">
        <v>7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</row>
    <row r="238" spans="1:31" ht="67.5" customHeight="1" x14ac:dyDescent="0.25">
      <c r="A238" s="24" t="s">
        <v>130</v>
      </c>
      <c r="B238" s="21" t="s">
        <v>656</v>
      </c>
      <c r="C238" s="87" t="s">
        <v>657</v>
      </c>
      <c r="D238" s="75">
        <v>0</v>
      </c>
      <c r="E238" s="45" t="s">
        <v>113</v>
      </c>
      <c r="F238" s="75">
        <v>0</v>
      </c>
      <c r="G238" s="75">
        <v>0</v>
      </c>
      <c r="H238" s="75">
        <v>0</v>
      </c>
      <c r="I238" s="75">
        <v>0</v>
      </c>
      <c r="J238" s="75">
        <v>0</v>
      </c>
      <c r="K238" s="80">
        <v>0</v>
      </c>
      <c r="L238" s="44">
        <v>2023</v>
      </c>
      <c r="M238" s="80">
        <v>0</v>
      </c>
      <c r="N238" s="45" t="s">
        <v>117</v>
      </c>
      <c r="O238" s="43" t="s">
        <v>42</v>
      </c>
      <c r="P238" s="13">
        <v>0</v>
      </c>
      <c r="Q238" s="13">
        <v>0</v>
      </c>
      <c r="R238" s="13">
        <v>0</v>
      </c>
      <c r="S238" s="12">
        <v>1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</row>
    <row r="239" spans="1:31" ht="67.5" customHeight="1" x14ac:dyDescent="0.25">
      <c r="A239" s="24" t="s">
        <v>130</v>
      </c>
      <c r="B239" s="21" t="s">
        <v>658</v>
      </c>
      <c r="C239" s="87" t="s">
        <v>659</v>
      </c>
      <c r="D239" s="75">
        <v>0</v>
      </c>
      <c r="E239" s="45" t="s">
        <v>113</v>
      </c>
      <c r="F239" s="75">
        <v>0</v>
      </c>
      <c r="G239" s="75">
        <v>0</v>
      </c>
      <c r="H239" s="75">
        <v>0</v>
      </c>
      <c r="I239" s="75">
        <v>0</v>
      </c>
      <c r="J239" s="75">
        <v>0</v>
      </c>
      <c r="K239" s="80">
        <v>0</v>
      </c>
      <c r="L239" s="44">
        <v>2023</v>
      </c>
      <c r="M239" s="80">
        <v>0</v>
      </c>
      <c r="N239" s="45" t="s">
        <v>117</v>
      </c>
      <c r="O239" s="43" t="s">
        <v>42</v>
      </c>
      <c r="P239" s="13">
        <v>0</v>
      </c>
      <c r="Q239" s="13">
        <v>0</v>
      </c>
      <c r="R239" s="13">
        <v>0</v>
      </c>
      <c r="S239" s="12">
        <v>1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0</v>
      </c>
    </row>
    <row r="240" spans="1:31" ht="67.5" customHeight="1" x14ac:dyDescent="0.25">
      <c r="A240" s="24" t="s">
        <v>130</v>
      </c>
      <c r="B240" s="21" t="s">
        <v>660</v>
      </c>
      <c r="C240" s="87" t="s">
        <v>661</v>
      </c>
      <c r="D240" s="75">
        <v>0</v>
      </c>
      <c r="E240" s="45" t="s">
        <v>113</v>
      </c>
      <c r="F240" s="75">
        <v>0</v>
      </c>
      <c r="G240" s="75">
        <v>0</v>
      </c>
      <c r="H240" s="75">
        <v>0</v>
      </c>
      <c r="I240" s="75">
        <v>0</v>
      </c>
      <c r="J240" s="75">
        <v>0</v>
      </c>
      <c r="K240" s="80">
        <v>0</v>
      </c>
      <c r="L240" s="44">
        <v>2023</v>
      </c>
      <c r="M240" s="80">
        <v>0</v>
      </c>
      <c r="N240" s="45" t="s">
        <v>117</v>
      </c>
      <c r="O240" s="43" t="s">
        <v>42</v>
      </c>
      <c r="P240" s="13">
        <v>0</v>
      </c>
      <c r="Q240" s="13">
        <v>0</v>
      </c>
      <c r="R240" s="13">
        <v>0</v>
      </c>
      <c r="S240" s="12">
        <v>1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0</v>
      </c>
    </row>
    <row r="241" spans="1:31" ht="67.5" customHeight="1" x14ac:dyDescent="0.25">
      <c r="A241" s="24" t="s">
        <v>130</v>
      </c>
      <c r="B241" s="21" t="s">
        <v>662</v>
      </c>
      <c r="C241" s="17" t="s">
        <v>663</v>
      </c>
      <c r="D241" s="75">
        <v>0.50356944000000003</v>
      </c>
      <c r="E241" s="45" t="s">
        <v>113</v>
      </c>
      <c r="F241" s="75">
        <v>0</v>
      </c>
      <c r="G241" s="75">
        <v>0</v>
      </c>
      <c r="H241" s="75">
        <v>0</v>
      </c>
      <c r="I241" s="75">
        <v>0</v>
      </c>
      <c r="J241" s="75">
        <v>0</v>
      </c>
      <c r="K241" s="80">
        <v>0</v>
      </c>
      <c r="L241" s="44">
        <v>2022</v>
      </c>
      <c r="M241" s="80">
        <v>0.41964120000000005</v>
      </c>
      <c r="N241" s="45" t="s">
        <v>89</v>
      </c>
      <c r="O241" s="43" t="s">
        <v>42</v>
      </c>
      <c r="P241" s="13">
        <v>0</v>
      </c>
      <c r="Q241" s="13">
        <v>0</v>
      </c>
      <c r="R241" s="13">
        <v>0</v>
      </c>
      <c r="S241" s="12">
        <v>1</v>
      </c>
      <c r="T241" s="13">
        <v>0</v>
      </c>
      <c r="U241" s="13">
        <v>0</v>
      </c>
      <c r="V241" s="13">
        <v>0</v>
      </c>
      <c r="W241" s="13">
        <v>0</v>
      </c>
      <c r="X241" s="13">
        <v>0</v>
      </c>
      <c r="Y241" s="13">
        <v>0</v>
      </c>
      <c r="Z241" s="13">
        <v>0</v>
      </c>
      <c r="AA241" s="13">
        <v>0</v>
      </c>
      <c r="AB241" s="13">
        <v>0</v>
      </c>
      <c r="AC241" s="13">
        <v>0</v>
      </c>
      <c r="AD241" s="13">
        <v>0</v>
      </c>
      <c r="AE241" s="13">
        <v>0</v>
      </c>
    </row>
    <row r="242" spans="1:31" ht="67.5" customHeight="1" x14ac:dyDescent="0.25">
      <c r="A242" s="24" t="s">
        <v>130</v>
      </c>
      <c r="B242" s="21" t="s">
        <v>411</v>
      </c>
      <c r="C242" s="17" t="s">
        <v>412</v>
      </c>
      <c r="D242" s="75">
        <v>0.32898019200000006</v>
      </c>
      <c r="E242" s="45" t="s">
        <v>113</v>
      </c>
      <c r="F242" s="75">
        <v>0.32898019200000006</v>
      </c>
      <c r="G242" s="75">
        <v>0</v>
      </c>
      <c r="H242" s="75">
        <v>0</v>
      </c>
      <c r="I242" s="75">
        <v>0.27415016000000003</v>
      </c>
      <c r="J242" s="75">
        <v>5.4830032000000029E-2</v>
      </c>
      <c r="K242" s="80">
        <v>0.27415016000000003</v>
      </c>
      <c r="L242" s="44">
        <v>2024</v>
      </c>
      <c r="M242" s="80">
        <v>0.27415016000000003</v>
      </c>
      <c r="N242" s="45" t="s">
        <v>89</v>
      </c>
      <c r="O242" s="43" t="s">
        <v>42</v>
      </c>
      <c r="P242" s="13">
        <v>0</v>
      </c>
      <c r="Q242" s="13">
        <v>0</v>
      </c>
      <c r="R242" s="13">
        <v>0</v>
      </c>
      <c r="S242" s="12">
        <v>3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3">
        <v>0</v>
      </c>
    </row>
    <row r="243" spans="1:31" ht="67.5" customHeight="1" x14ac:dyDescent="0.25">
      <c r="A243" s="24" t="s">
        <v>130</v>
      </c>
      <c r="B243" s="21" t="s">
        <v>1117</v>
      </c>
      <c r="C243" s="17" t="s">
        <v>664</v>
      </c>
      <c r="D243" s="75">
        <v>0.98607600000000006</v>
      </c>
      <c r="E243" s="45" t="s">
        <v>185</v>
      </c>
      <c r="F243" s="75">
        <v>0</v>
      </c>
      <c r="G243" s="75">
        <v>0</v>
      </c>
      <c r="H243" s="75">
        <v>0</v>
      </c>
      <c r="I243" s="75">
        <v>0</v>
      </c>
      <c r="J243" s="75">
        <v>0</v>
      </c>
      <c r="K243" s="80">
        <v>0</v>
      </c>
      <c r="L243" s="44">
        <v>2021</v>
      </c>
      <c r="M243" s="80">
        <v>0.82173000000000007</v>
      </c>
      <c r="N243" s="45" t="s">
        <v>116</v>
      </c>
      <c r="O243" s="43" t="s">
        <v>42</v>
      </c>
      <c r="P243" s="13">
        <v>0</v>
      </c>
      <c r="Q243" s="13">
        <v>0</v>
      </c>
      <c r="R243" s="13">
        <v>0</v>
      </c>
      <c r="S243" s="12">
        <v>3</v>
      </c>
      <c r="T243" s="13">
        <v>0</v>
      </c>
      <c r="U243" s="13">
        <v>0</v>
      </c>
      <c r="V243" s="13">
        <v>0</v>
      </c>
      <c r="W243" s="13">
        <v>0</v>
      </c>
      <c r="X243" s="13">
        <v>0</v>
      </c>
      <c r="Y243" s="13">
        <v>0</v>
      </c>
      <c r="Z243" s="13">
        <v>0</v>
      </c>
      <c r="AA243" s="13">
        <v>0</v>
      </c>
      <c r="AB243" s="13">
        <v>0</v>
      </c>
      <c r="AC243" s="13">
        <v>0</v>
      </c>
      <c r="AD243" s="13">
        <v>0</v>
      </c>
      <c r="AE243" s="13">
        <v>0</v>
      </c>
    </row>
    <row r="244" spans="1:31" ht="67.5" customHeight="1" x14ac:dyDescent="0.25">
      <c r="A244" s="24" t="s">
        <v>130</v>
      </c>
      <c r="B244" s="21" t="s">
        <v>227</v>
      </c>
      <c r="C244" s="25" t="s">
        <v>228</v>
      </c>
      <c r="D244" s="75">
        <v>0</v>
      </c>
      <c r="E244" s="45" t="s">
        <v>113</v>
      </c>
      <c r="F244" s="75">
        <v>0</v>
      </c>
      <c r="G244" s="75">
        <v>0</v>
      </c>
      <c r="H244" s="75">
        <v>0</v>
      </c>
      <c r="I244" s="75">
        <v>0</v>
      </c>
      <c r="J244" s="75">
        <v>0</v>
      </c>
      <c r="K244" s="80">
        <v>0</v>
      </c>
      <c r="L244" s="44">
        <v>2023</v>
      </c>
      <c r="M244" s="80">
        <v>0</v>
      </c>
      <c r="N244" s="45" t="s">
        <v>117</v>
      </c>
      <c r="O244" s="43" t="s">
        <v>42</v>
      </c>
      <c r="P244" s="13">
        <v>0</v>
      </c>
      <c r="Q244" s="13">
        <v>0</v>
      </c>
      <c r="R244" s="13">
        <v>0</v>
      </c>
      <c r="S244" s="12">
        <v>1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3">
        <v>0</v>
      </c>
      <c r="Z244" s="13">
        <v>0</v>
      </c>
      <c r="AA244" s="13">
        <v>0</v>
      </c>
      <c r="AB244" s="13">
        <v>0</v>
      </c>
      <c r="AC244" s="13">
        <v>0</v>
      </c>
      <c r="AD244" s="13">
        <v>0</v>
      </c>
      <c r="AE244" s="13">
        <v>0</v>
      </c>
    </row>
    <row r="245" spans="1:31" ht="67.5" customHeight="1" x14ac:dyDescent="0.25">
      <c r="A245" s="24" t="s">
        <v>130</v>
      </c>
      <c r="B245" s="21" t="s">
        <v>74</v>
      </c>
      <c r="C245" s="17" t="s">
        <v>75</v>
      </c>
      <c r="D245" s="75">
        <v>9</v>
      </c>
      <c r="E245" s="45" t="s">
        <v>113</v>
      </c>
      <c r="F245" s="75">
        <v>0</v>
      </c>
      <c r="G245" s="75">
        <v>0</v>
      </c>
      <c r="H245" s="75">
        <v>0</v>
      </c>
      <c r="I245" s="75">
        <v>0</v>
      </c>
      <c r="J245" s="75">
        <v>0</v>
      </c>
      <c r="K245" s="80">
        <v>0</v>
      </c>
      <c r="L245" s="44">
        <v>2019</v>
      </c>
      <c r="M245" s="80">
        <v>7.5</v>
      </c>
      <c r="N245" s="45" t="s">
        <v>117</v>
      </c>
      <c r="O245" s="43" t="s">
        <v>42</v>
      </c>
      <c r="P245" s="13">
        <v>0</v>
      </c>
      <c r="Q245" s="13">
        <v>0</v>
      </c>
      <c r="R245" s="13">
        <v>0</v>
      </c>
      <c r="S245" s="12">
        <v>1</v>
      </c>
      <c r="T245" s="13">
        <v>0</v>
      </c>
      <c r="U245" s="13">
        <v>0</v>
      </c>
      <c r="V245" s="13">
        <v>0</v>
      </c>
      <c r="W245" s="13">
        <v>0</v>
      </c>
      <c r="X245" s="13">
        <v>0</v>
      </c>
      <c r="Y245" s="13">
        <v>0</v>
      </c>
      <c r="Z245" s="13">
        <v>0</v>
      </c>
      <c r="AA245" s="13">
        <v>0</v>
      </c>
      <c r="AB245" s="13">
        <v>0</v>
      </c>
      <c r="AC245" s="13">
        <v>0</v>
      </c>
      <c r="AD245" s="13">
        <v>0</v>
      </c>
      <c r="AE245" s="13">
        <v>0</v>
      </c>
    </row>
    <row r="246" spans="1:31" ht="67.5" customHeight="1" x14ac:dyDescent="0.25">
      <c r="A246" s="24" t="s">
        <v>130</v>
      </c>
      <c r="B246" s="26" t="s">
        <v>380</v>
      </c>
      <c r="C246" s="17" t="s">
        <v>76</v>
      </c>
      <c r="D246" s="75">
        <v>5.9135400000000002</v>
      </c>
      <c r="E246" s="45" t="s">
        <v>113</v>
      </c>
      <c r="F246" s="75">
        <v>0</v>
      </c>
      <c r="G246" s="75">
        <v>0</v>
      </c>
      <c r="H246" s="75">
        <v>0</v>
      </c>
      <c r="I246" s="75">
        <v>0</v>
      </c>
      <c r="J246" s="75">
        <v>0</v>
      </c>
      <c r="K246" s="80">
        <v>0</v>
      </c>
      <c r="L246" s="44">
        <v>2021</v>
      </c>
      <c r="M246" s="80">
        <v>4.9279500000000001</v>
      </c>
      <c r="N246" s="45" t="s">
        <v>117</v>
      </c>
      <c r="O246" s="43" t="s">
        <v>42</v>
      </c>
      <c r="P246" s="13">
        <v>0</v>
      </c>
      <c r="Q246" s="13">
        <v>0</v>
      </c>
      <c r="R246" s="13">
        <v>0</v>
      </c>
      <c r="S246" s="12">
        <v>1</v>
      </c>
      <c r="T246" s="13">
        <v>0</v>
      </c>
      <c r="U246" s="13"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</row>
    <row r="247" spans="1:31" ht="67.5" customHeight="1" x14ac:dyDescent="0.25">
      <c r="A247" s="24" t="s">
        <v>130</v>
      </c>
      <c r="B247" s="21" t="s">
        <v>77</v>
      </c>
      <c r="C247" s="17" t="s">
        <v>78</v>
      </c>
      <c r="D247" s="75">
        <v>0</v>
      </c>
      <c r="E247" s="45" t="s">
        <v>113</v>
      </c>
      <c r="F247" s="75">
        <v>0</v>
      </c>
      <c r="G247" s="75">
        <v>0</v>
      </c>
      <c r="H247" s="75">
        <v>0</v>
      </c>
      <c r="I247" s="75">
        <v>0</v>
      </c>
      <c r="J247" s="75">
        <v>0</v>
      </c>
      <c r="K247" s="80">
        <v>0</v>
      </c>
      <c r="L247" s="44">
        <v>2022</v>
      </c>
      <c r="M247" s="80">
        <v>0</v>
      </c>
      <c r="N247" s="45" t="s">
        <v>117</v>
      </c>
      <c r="O247" s="43" t="s">
        <v>42</v>
      </c>
      <c r="P247" s="13">
        <v>0</v>
      </c>
      <c r="Q247" s="13">
        <v>0</v>
      </c>
      <c r="R247" s="13">
        <v>0</v>
      </c>
      <c r="S247" s="12">
        <v>1</v>
      </c>
      <c r="T247" s="13">
        <v>0</v>
      </c>
      <c r="U247" s="13">
        <v>0</v>
      </c>
      <c r="V247" s="13">
        <v>0</v>
      </c>
      <c r="W247" s="13">
        <v>0</v>
      </c>
      <c r="X247" s="13">
        <v>0</v>
      </c>
      <c r="Y247" s="13">
        <v>0</v>
      </c>
      <c r="Z247" s="13">
        <v>0</v>
      </c>
      <c r="AA247" s="13">
        <v>0</v>
      </c>
      <c r="AB247" s="13">
        <v>0</v>
      </c>
      <c r="AC247" s="13">
        <v>0</v>
      </c>
      <c r="AD247" s="13">
        <v>0</v>
      </c>
      <c r="AE247" s="13">
        <v>0</v>
      </c>
    </row>
    <row r="248" spans="1:31" ht="67.5" customHeight="1" x14ac:dyDescent="0.25">
      <c r="A248" s="24" t="s">
        <v>130</v>
      </c>
      <c r="B248" s="21" t="s">
        <v>413</v>
      </c>
      <c r="C248" s="17" t="s">
        <v>414</v>
      </c>
      <c r="D248" s="75">
        <v>0</v>
      </c>
      <c r="E248" s="45" t="s">
        <v>113</v>
      </c>
      <c r="F248" s="75">
        <v>0</v>
      </c>
      <c r="G248" s="75">
        <v>0</v>
      </c>
      <c r="H248" s="75">
        <v>0</v>
      </c>
      <c r="I248" s="75">
        <v>0</v>
      </c>
      <c r="J248" s="75">
        <v>0</v>
      </c>
      <c r="K248" s="80">
        <v>0</v>
      </c>
      <c r="L248" s="44">
        <v>2024</v>
      </c>
      <c r="M248" s="80">
        <v>0</v>
      </c>
      <c r="N248" s="45" t="s">
        <v>116</v>
      </c>
      <c r="O248" s="43" t="s">
        <v>42</v>
      </c>
      <c r="P248" s="13">
        <v>0</v>
      </c>
      <c r="Q248" s="13">
        <v>0</v>
      </c>
      <c r="R248" s="13">
        <v>0</v>
      </c>
      <c r="S248" s="12">
        <v>1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3">
        <v>0</v>
      </c>
      <c r="Z248" s="13">
        <v>0</v>
      </c>
      <c r="AA248" s="13">
        <v>0</v>
      </c>
      <c r="AB248" s="13">
        <v>0</v>
      </c>
      <c r="AC248" s="13">
        <v>0</v>
      </c>
      <c r="AD248" s="13">
        <v>0</v>
      </c>
      <c r="AE248" s="13">
        <v>0</v>
      </c>
    </row>
    <row r="249" spans="1:31" ht="67.5" customHeight="1" x14ac:dyDescent="0.25">
      <c r="A249" s="24" t="s">
        <v>130</v>
      </c>
      <c r="B249" s="21" t="s">
        <v>415</v>
      </c>
      <c r="C249" s="17" t="s">
        <v>416</v>
      </c>
      <c r="D249" s="75">
        <v>0</v>
      </c>
      <c r="E249" s="45" t="s">
        <v>113</v>
      </c>
      <c r="F249" s="75">
        <v>0</v>
      </c>
      <c r="G249" s="75">
        <v>0</v>
      </c>
      <c r="H249" s="75">
        <v>0</v>
      </c>
      <c r="I249" s="75">
        <v>0</v>
      </c>
      <c r="J249" s="75">
        <v>0</v>
      </c>
      <c r="K249" s="80">
        <v>0</v>
      </c>
      <c r="L249" s="44">
        <v>2024</v>
      </c>
      <c r="M249" s="80">
        <v>0</v>
      </c>
      <c r="N249" s="45" t="s">
        <v>117</v>
      </c>
      <c r="O249" s="43" t="s">
        <v>42</v>
      </c>
      <c r="P249" s="13">
        <v>0</v>
      </c>
      <c r="Q249" s="13">
        <v>0</v>
      </c>
      <c r="R249" s="13">
        <v>0</v>
      </c>
      <c r="S249" s="12">
        <v>1</v>
      </c>
      <c r="T249" s="13">
        <v>0</v>
      </c>
      <c r="U249" s="13">
        <v>0</v>
      </c>
      <c r="V249" s="13">
        <v>0</v>
      </c>
      <c r="W249" s="13">
        <v>0</v>
      </c>
      <c r="X249" s="13">
        <v>0</v>
      </c>
      <c r="Y249" s="13">
        <v>0</v>
      </c>
      <c r="Z249" s="13">
        <v>0</v>
      </c>
      <c r="AA249" s="13">
        <v>0</v>
      </c>
      <c r="AB249" s="13">
        <v>0</v>
      </c>
      <c r="AC249" s="13">
        <v>0</v>
      </c>
      <c r="AD249" s="13">
        <v>0</v>
      </c>
      <c r="AE249" s="13">
        <v>0</v>
      </c>
    </row>
    <row r="250" spans="1:31" ht="67.5" customHeight="1" x14ac:dyDescent="0.25">
      <c r="A250" s="24" t="s">
        <v>130</v>
      </c>
      <c r="B250" s="21" t="s">
        <v>417</v>
      </c>
      <c r="C250" s="17" t="s">
        <v>418</v>
      </c>
      <c r="D250" s="75">
        <v>0</v>
      </c>
      <c r="E250" s="45" t="s">
        <v>113</v>
      </c>
      <c r="F250" s="75">
        <v>0</v>
      </c>
      <c r="G250" s="75">
        <v>0</v>
      </c>
      <c r="H250" s="75">
        <v>0</v>
      </c>
      <c r="I250" s="75">
        <v>0</v>
      </c>
      <c r="J250" s="75">
        <v>0</v>
      </c>
      <c r="K250" s="80">
        <v>0</v>
      </c>
      <c r="L250" s="44">
        <v>2024</v>
      </c>
      <c r="M250" s="80">
        <v>0</v>
      </c>
      <c r="N250" s="45" t="s">
        <v>116</v>
      </c>
      <c r="O250" s="43" t="s">
        <v>42</v>
      </c>
      <c r="P250" s="13">
        <v>0</v>
      </c>
      <c r="Q250" s="13">
        <v>0</v>
      </c>
      <c r="R250" s="13">
        <v>0</v>
      </c>
      <c r="S250" s="12">
        <v>1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3">
        <v>0</v>
      </c>
      <c r="Z250" s="13">
        <v>0</v>
      </c>
      <c r="AA250" s="13">
        <v>0</v>
      </c>
      <c r="AB250" s="13">
        <v>0</v>
      </c>
      <c r="AC250" s="13">
        <v>0</v>
      </c>
      <c r="AD250" s="13">
        <v>0</v>
      </c>
      <c r="AE250" s="13">
        <v>0</v>
      </c>
    </row>
    <row r="251" spans="1:31" ht="67.5" customHeight="1" x14ac:dyDescent="0.25">
      <c r="A251" s="24" t="s">
        <v>130</v>
      </c>
      <c r="B251" s="21" t="s">
        <v>419</v>
      </c>
      <c r="C251" s="17" t="s">
        <v>420</v>
      </c>
      <c r="D251" s="75">
        <v>0</v>
      </c>
      <c r="E251" s="45" t="s">
        <v>113</v>
      </c>
      <c r="F251" s="75">
        <v>0</v>
      </c>
      <c r="G251" s="75">
        <v>0</v>
      </c>
      <c r="H251" s="75">
        <v>0</v>
      </c>
      <c r="I251" s="75">
        <v>0</v>
      </c>
      <c r="J251" s="75">
        <v>0</v>
      </c>
      <c r="K251" s="80">
        <v>0</v>
      </c>
      <c r="L251" s="44">
        <v>2024</v>
      </c>
      <c r="M251" s="80">
        <v>0</v>
      </c>
      <c r="N251" s="45" t="s">
        <v>116</v>
      </c>
      <c r="O251" s="43" t="s">
        <v>42</v>
      </c>
      <c r="P251" s="13">
        <v>0</v>
      </c>
      <c r="Q251" s="13">
        <v>0</v>
      </c>
      <c r="R251" s="13">
        <v>0</v>
      </c>
      <c r="S251" s="12">
        <v>1</v>
      </c>
      <c r="T251" s="13">
        <v>0</v>
      </c>
      <c r="U251" s="13">
        <v>0</v>
      </c>
      <c r="V251" s="13">
        <v>0</v>
      </c>
      <c r="W251" s="13">
        <v>0</v>
      </c>
      <c r="X251" s="13">
        <v>0</v>
      </c>
      <c r="Y251" s="13">
        <v>0</v>
      </c>
      <c r="Z251" s="13">
        <v>0</v>
      </c>
      <c r="AA251" s="13">
        <v>0</v>
      </c>
      <c r="AB251" s="13">
        <v>0</v>
      </c>
      <c r="AC251" s="13">
        <v>0</v>
      </c>
      <c r="AD251" s="13">
        <v>0</v>
      </c>
      <c r="AE251" s="13">
        <v>0</v>
      </c>
    </row>
    <row r="252" spans="1:31" ht="67.5" customHeight="1" x14ac:dyDescent="0.25">
      <c r="A252" s="24" t="s">
        <v>130</v>
      </c>
      <c r="B252" s="21" t="s">
        <v>421</v>
      </c>
      <c r="C252" s="17" t="s">
        <v>422</v>
      </c>
      <c r="D252" s="75">
        <v>0</v>
      </c>
      <c r="E252" s="45" t="s">
        <v>113</v>
      </c>
      <c r="F252" s="75">
        <v>0</v>
      </c>
      <c r="G252" s="75">
        <v>0</v>
      </c>
      <c r="H252" s="75">
        <v>0</v>
      </c>
      <c r="I252" s="75">
        <v>0</v>
      </c>
      <c r="J252" s="75">
        <v>0</v>
      </c>
      <c r="K252" s="80">
        <v>0</v>
      </c>
      <c r="L252" s="44">
        <v>2024</v>
      </c>
      <c r="M252" s="80">
        <v>0</v>
      </c>
      <c r="N252" s="45" t="s">
        <v>117</v>
      </c>
      <c r="O252" s="43" t="s">
        <v>42</v>
      </c>
      <c r="P252" s="13">
        <v>0</v>
      </c>
      <c r="Q252" s="13">
        <v>0</v>
      </c>
      <c r="R252" s="13">
        <v>0</v>
      </c>
      <c r="S252" s="12">
        <v>1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0</v>
      </c>
      <c r="AA252" s="13">
        <v>0</v>
      </c>
      <c r="AB252" s="13">
        <v>0</v>
      </c>
      <c r="AC252" s="13">
        <v>0</v>
      </c>
      <c r="AD252" s="13">
        <v>0</v>
      </c>
      <c r="AE252" s="13">
        <v>0</v>
      </c>
    </row>
    <row r="253" spans="1:31" ht="67.5" customHeight="1" x14ac:dyDescent="0.25">
      <c r="A253" s="24" t="s">
        <v>130</v>
      </c>
      <c r="B253" s="21" t="s">
        <v>423</v>
      </c>
      <c r="C253" s="17" t="s">
        <v>424</v>
      </c>
      <c r="D253" s="75">
        <v>0</v>
      </c>
      <c r="E253" s="45" t="s">
        <v>113</v>
      </c>
      <c r="F253" s="75">
        <v>0</v>
      </c>
      <c r="G253" s="75">
        <v>0</v>
      </c>
      <c r="H253" s="75">
        <v>0</v>
      </c>
      <c r="I253" s="75">
        <v>0</v>
      </c>
      <c r="J253" s="75">
        <v>0</v>
      </c>
      <c r="K253" s="80">
        <v>0</v>
      </c>
      <c r="L253" s="44">
        <v>2024</v>
      </c>
      <c r="M253" s="80">
        <v>0</v>
      </c>
      <c r="N253" s="45" t="s">
        <v>116</v>
      </c>
      <c r="O253" s="43" t="s">
        <v>42</v>
      </c>
      <c r="P253" s="13">
        <v>0</v>
      </c>
      <c r="Q253" s="13">
        <v>0</v>
      </c>
      <c r="R253" s="13">
        <v>0</v>
      </c>
      <c r="S253" s="12">
        <v>1</v>
      </c>
      <c r="T253" s="13">
        <v>0</v>
      </c>
      <c r="U253" s="13">
        <v>0</v>
      </c>
      <c r="V253" s="13">
        <v>0</v>
      </c>
      <c r="W253" s="13">
        <v>0</v>
      </c>
      <c r="X253" s="13">
        <v>0</v>
      </c>
      <c r="Y253" s="13">
        <v>0</v>
      </c>
      <c r="Z253" s="13">
        <v>0</v>
      </c>
      <c r="AA253" s="13">
        <v>0</v>
      </c>
      <c r="AB253" s="13">
        <v>0</v>
      </c>
      <c r="AC253" s="13">
        <v>0</v>
      </c>
      <c r="AD253" s="13">
        <v>0</v>
      </c>
      <c r="AE253" s="13">
        <v>0</v>
      </c>
    </row>
    <row r="254" spans="1:31" ht="67.5" customHeight="1" x14ac:dyDescent="0.25">
      <c r="A254" s="24" t="s">
        <v>130</v>
      </c>
      <c r="B254" s="21" t="s">
        <v>425</v>
      </c>
      <c r="C254" s="17" t="s">
        <v>426</v>
      </c>
      <c r="D254" s="75">
        <v>0</v>
      </c>
      <c r="E254" s="45" t="s">
        <v>113</v>
      </c>
      <c r="F254" s="75">
        <v>0</v>
      </c>
      <c r="G254" s="75">
        <v>0</v>
      </c>
      <c r="H254" s="75">
        <v>0</v>
      </c>
      <c r="I254" s="75">
        <v>0</v>
      </c>
      <c r="J254" s="75">
        <v>0</v>
      </c>
      <c r="K254" s="80">
        <v>0</v>
      </c>
      <c r="L254" s="44">
        <v>2024</v>
      </c>
      <c r="M254" s="80">
        <v>0</v>
      </c>
      <c r="N254" s="45" t="s">
        <v>117</v>
      </c>
      <c r="O254" s="43" t="s">
        <v>42</v>
      </c>
      <c r="P254" s="13">
        <v>0</v>
      </c>
      <c r="Q254" s="13">
        <v>0</v>
      </c>
      <c r="R254" s="13">
        <v>0</v>
      </c>
      <c r="S254" s="12">
        <v>1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3">
        <v>0</v>
      </c>
    </row>
    <row r="255" spans="1:31" ht="67.5" customHeight="1" x14ac:dyDescent="0.25">
      <c r="A255" s="24" t="s">
        <v>130</v>
      </c>
      <c r="B255" s="21" t="s">
        <v>427</v>
      </c>
      <c r="C255" s="17" t="s">
        <v>428</v>
      </c>
      <c r="D255" s="75">
        <v>0</v>
      </c>
      <c r="E255" s="45" t="s">
        <v>113</v>
      </c>
      <c r="F255" s="75">
        <v>0</v>
      </c>
      <c r="G255" s="75">
        <v>0</v>
      </c>
      <c r="H255" s="75">
        <v>0</v>
      </c>
      <c r="I255" s="75">
        <v>0</v>
      </c>
      <c r="J255" s="75">
        <v>0</v>
      </c>
      <c r="K255" s="80">
        <v>0</v>
      </c>
      <c r="L255" s="44">
        <v>2025</v>
      </c>
      <c r="M255" s="80">
        <v>0</v>
      </c>
      <c r="N255" s="45" t="s">
        <v>117</v>
      </c>
      <c r="O255" s="43" t="s">
        <v>42</v>
      </c>
      <c r="P255" s="13">
        <v>0</v>
      </c>
      <c r="Q255" s="13">
        <v>0</v>
      </c>
      <c r="R255" s="13">
        <v>0</v>
      </c>
      <c r="S255" s="12">
        <v>1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3">
        <v>0</v>
      </c>
    </row>
    <row r="256" spans="1:31" ht="67.5" customHeight="1" x14ac:dyDescent="0.25">
      <c r="A256" s="24" t="s">
        <v>130</v>
      </c>
      <c r="B256" s="21" t="s">
        <v>429</v>
      </c>
      <c r="C256" s="17" t="s">
        <v>430</v>
      </c>
      <c r="D256" s="75">
        <v>0</v>
      </c>
      <c r="E256" s="45" t="s">
        <v>113</v>
      </c>
      <c r="F256" s="75">
        <v>0</v>
      </c>
      <c r="G256" s="75">
        <v>0</v>
      </c>
      <c r="H256" s="75">
        <v>0</v>
      </c>
      <c r="I256" s="75">
        <v>0</v>
      </c>
      <c r="J256" s="75">
        <v>0</v>
      </c>
      <c r="K256" s="80">
        <v>0</v>
      </c>
      <c r="L256" s="44">
        <v>2024</v>
      </c>
      <c r="M256" s="80">
        <v>0</v>
      </c>
      <c r="N256" s="45" t="s">
        <v>117</v>
      </c>
      <c r="O256" s="43" t="s">
        <v>42</v>
      </c>
      <c r="P256" s="13">
        <v>0</v>
      </c>
      <c r="Q256" s="13">
        <v>0</v>
      </c>
      <c r="R256" s="13">
        <v>0</v>
      </c>
      <c r="S256" s="12">
        <v>1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0</v>
      </c>
      <c r="Z256" s="13">
        <v>0</v>
      </c>
      <c r="AA256" s="13">
        <v>0</v>
      </c>
      <c r="AB256" s="13">
        <v>0</v>
      </c>
      <c r="AC256" s="13">
        <v>0</v>
      </c>
      <c r="AD256" s="13">
        <v>0</v>
      </c>
      <c r="AE256" s="13">
        <v>0</v>
      </c>
    </row>
    <row r="257" spans="1:31" ht="67.5" customHeight="1" x14ac:dyDescent="0.25">
      <c r="A257" s="24" t="s">
        <v>130</v>
      </c>
      <c r="B257" s="21" t="s">
        <v>431</v>
      </c>
      <c r="C257" s="17" t="s">
        <v>432</v>
      </c>
      <c r="D257" s="75">
        <v>0</v>
      </c>
      <c r="E257" s="45" t="s">
        <v>113</v>
      </c>
      <c r="F257" s="75">
        <v>0</v>
      </c>
      <c r="G257" s="75">
        <v>0</v>
      </c>
      <c r="H257" s="75">
        <v>0</v>
      </c>
      <c r="I257" s="75">
        <v>0</v>
      </c>
      <c r="J257" s="75">
        <v>0</v>
      </c>
      <c r="K257" s="80">
        <v>0</v>
      </c>
      <c r="L257" s="44">
        <v>2024</v>
      </c>
      <c r="M257" s="80">
        <v>0</v>
      </c>
      <c r="N257" s="45" t="s">
        <v>116</v>
      </c>
      <c r="O257" s="43" t="s">
        <v>42</v>
      </c>
      <c r="P257" s="13">
        <v>0</v>
      </c>
      <c r="Q257" s="13">
        <v>0</v>
      </c>
      <c r="R257" s="13">
        <v>0</v>
      </c>
      <c r="S257" s="12">
        <v>1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3">
        <v>0</v>
      </c>
      <c r="Z257" s="13">
        <v>0</v>
      </c>
      <c r="AA257" s="13">
        <v>0</v>
      </c>
      <c r="AB257" s="13">
        <v>0</v>
      </c>
      <c r="AC257" s="13">
        <v>0</v>
      </c>
      <c r="AD257" s="13">
        <v>0</v>
      </c>
      <c r="AE257" s="13">
        <v>0</v>
      </c>
    </row>
    <row r="258" spans="1:31" ht="67.5" customHeight="1" x14ac:dyDescent="0.25">
      <c r="A258" s="24" t="s">
        <v>130</v>
      </c>
      <c r="B258" s="21" t="s">
        <v>433</v>
      </c>
      <c r="C258" s="17" t="s">
        <v>434</v>
      </c>
      <c r="D258" s="75">
        <v>0</v>
      </c>
      <c r="E258" s="45" t="s">
        <v>113</v>
      </c>
      <c r="F258" s="75">
        <v>0</v>
      </c>
      <c r="G258" s="75">
        <v>0</v>
      </c>
      <c r="H258" s="75">
        <v>0</v>
      </c>
      <c r="I258" s="75">
        <v>0</v>
      </c>
      <c r="J258" s="75">
        <v>0</v>
      </c>
      <c r="K258" s="80">
        <v>0</v>
      </c>
      <c r="L258" s="44">
        <v>2024</v>
      </c>
      <c r="M258" s="80">
        <v>0</v>
      </c>
      <c r="N258" s="45" t="s">
        <v>117</v>
      </c>
      <c r="O258" s="43" t="s">
        <v>42</v>
      </c>
      <c r="P258" s="13">
        <v>0</v>
      </c>
      <c r="Q258" s="13">
        <v>0</v>
      </c>
      <c r="R258" s="13">
        <v>0</v>
      </c>
      <c r="S258" s="12">
        <v>1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13">
        <v>0</v>
      </c>
      <c r="AB258" s="13">
        <v>0</v>
      </c>
      <c r="AC258" s="13">
        <v>0</v>
      </c>
      <c r="AD258" s="13">
        <v>0</v>
      </c>
      <c r="AE258" s="13">
        <v>0</v>
      </c>
    </row>
    <row r="259" spans="1:31" ht="67.5" customHeight="1" x14ac:dyDescent="0.25">
      <c r="A259" s="24" t="s">
        <v>130</v>
      </c>
      <c r="B259" s="21" t="s">
        <v>229</v>
      </c>
      <c r="C259" s="25" t="s">
        <v>230</v>
      </c>
      <c r="D259" s="75">
        <v>0.18852733199999999</v>
      </c>
      <c r="E259" s="45" t="s">
        <v>113</v>
      </c>
      <c r="F259" s="75">
        <v>0.18852733199999999</v>
      </c>
      <c r="G259" s="75">
        <v>0</v>
      </c>
      <c r="H259" s="75">
        <v>0</v>
      </c>
      <c r="I259" s="75">
        <v>0.15710610999999999</v>
      </c>
      <c r="J259" s="75">
        <v>3.1421221999999999E-2</v>
      </c>
      <c r="K259" s="80">
        <v>0.15710610999999999</v>
      </c>
      <c r="L259" s="44">
        <v>2023</v>
      </c>
      <c r="M259" s="80">
        <v>0.15710610999999999</v>
      </c>
      <c r="N259" s="45" t="s">
        <v>92</v>
      </c>
      <c r="O259" s="43" t="s">
        <v>42</v>
      </c>
      <c r="P259" s="13">
        <v>0</v>
      </c>
      <c r="Q259" s="13">
        <v>0</v>
      </c>
      <c r="R259" s="13">
        <v>0</v>
      </c>
      <c r="S259" s="12">
        <v>1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v>0</v>
      </c>
      <c r="Z259" s="13">
        <v>0</v>
      </c>
      <c r="AA259" s="13">
        <v>0</v>
      </c>
      <c r="AB259" s="13">
        <v>0</v>
      </c>
      <c r="AC259" s="13">
        <v>0</v>
      </c>
      <c r="AD259" s="13">
        <v>0</v>
      </c>
      <c r="AE259" s="13">
        <v>0</v>
      </c>
    </row>
    <row r="260" spans="1:31" ht="67.5" customHeight="1" x14ac:dyDescent="0.25">
      <c r="A260" s="24" t="s">
        <v>130</v>
      </c>
      <c r="B260" s="21" t="s">
        <v>435</v>
      </c>
      <c r="C260" s="25" t="s">
        <v>436</v>
      </c>
      <c r="D260" s="75">
        <v>3.0935680919999999</v>
      </c>
      <c r="E260" s="45" t="s">
        <v>113</v>
      </c>
      <c r="F260" s="75">
        <v>3.0935680919999999</v>
      </c>
      <c r="G260" s="75">
        <v>0</v>
      </c>
      <c r="H260" s="75">
        <v>0</v>
      </c>
      <c r="I260" s="75">
        <v>2.5779734100000002</v>
      </c>
      <c r="J260" s="75">
        <v>0.51559468199999969</v>
      </c>
      <c r="K260" s="80">
        <v>2.5779734100000002</v>
      </c>
      <c r="L260" s="44">
        <v>2024</v>
      </c>
      <c r="M260" s="80">
        <v>2.5779734100000002</v>
      </c>
      <c r="N260" s="45" t="s">
        <v>118</v>
      </c>
      <c r="O260" s="43" t="s">
        <v>42</v>
      </c>
      <c r="P260" s="13">
        <v>0</v>
      </c>
      <c r="Q260" s="13">
        <v>0</v>
      </c>
      <c r="R260" s="13">
        <v>0</v>
      </c>
      <c r="S260" s="12">
        <v>2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3">
        <v>0</v>
      </c>
      <c r="Z260" s="13">
        <v>0</v>
      </c>
      <c r="AA260" s="13">
        <v>0</v>
      </c>
      <c r="AB260" s="13">
        <v>0</v>
      </c>
      <c r="AC260" s="13">
        <v>0</v>
      </c>
      <c r="AD260" s="13">
        <v>0</v>
      </c>
      <c r="AE260" s="13">
        <v>0</v>
      </c>
    </row>
    <row r="261" spans="1:31" ht="67.5" customHeight="1" x14ac:dyDescent="0.25">
      <c r="A261" s="24" t="s">
        <v>130</v>
      </c>
      <c r="B261" s="21" t="s">
        <v>437</v>
      </c>
      <c r="C261" s="25" t="s">
        <v>438</v>
      </c>
      <c r="D261" s="75">
        <v>0.59381500000000009</v>
      </c>
      <c r="E261" s="45" t="s">
        <v>113</v>
      </c>
      <c r="F261" s="75">
        <v>0</v>
      </c>
      <c r="G261" s="75">
        <v>0</v>
      </c>
      <c r="H261" s="75">
        <v>0</v>
      </c>
      <c r="I261" s="75">
        <v>0</v>
      </c>
      <c r="J261" s="75">
        <v>0</v>
      </c>
      <c r="K261" s="80">
        <v>0</v>
      </c>
      <c r="L261" s="44">
        <v>2024</v>
      </c>
      <c r="M261" s="80">
        <v>0.49484582999999999</v>
      </c>
      <c r="N261" s="45" t="s">
        <v>118</v>
      </c>
      <c r="O261" s="43" t="s">
        <v>42</v>
      </c>
      <c r="P261" s="13">
        <v>0</v>
      </c>
      <c r="Q261" s="13">
        <v>0</v>
      </c>
      <c r="R261" s="13">
        <v>0</v>
      </c>
      <c r="S261" s="12">
        <v>1</v>
      </c>
      <c r="T261" s="13">
        <v>0</v>
      </c>
      <c r="U261" s="13">
        <v>0</v>
      </c>
      <c r="V261" s="13">
        <v>0</v>
      </c>
      <c r="W261" s="13">
        <v>0</v>
      </c>
      <c r="X261" s="13">
        <v>0</v>
      </c>
      <c r="Y261" s="13">
        <v>0</v>
      </c>
      <c r="Z261" s="13">
        <v>0</v>
      </c>
      <c r="AA261" s="13">
        <v>0</v>
      </c>
      <c r="AB261" s="13">
        <v>0</v>
      </c>
      <c r="AC261" s="13">
        <v>0</v>
      </c>
      <c r="AD261" s="13">
        <v>0</v>
      </c>
      <c r="AE261" s="13">
        <v>0</v>
      </c>
    </row>
    <row r="262" spans="1:31" ht="67.5" customHeight="1" x14ac:dyDescent="0.25">
      <c r="A262" s="24" t="s">
        <v>130</v>
      </c>
      <c r="B262" s="21" t="s">
        <v>665</v>
      </c>
      <c r="C262" s="25" t="s">
        <v>666</v>
      </c>
      <c r="D262" s="75">
        <v>3.8381022119999999</v>
      </c>
      <c r="E262" s="45" t="s">
        <v>113</v>
      </c>
      <c r="F262" s="75">
        <v>3.8381022119999999</v>
      </c>
      <c r="G262" s="75">
        <v>0</v>
      </c>
      <c r="H262" s="75">
        <v>0</v>
      </c>
      <c r="I262" s="75">
        <v>3.1984185099999998</v>
      </c>
      <c r="J262" s="75">
        <v>0.63968370200000013</v>
      </c>
      <c r="K262" s="80">
        <v>3.1984185099999998</v>
      </c>
      <c r="L262" s="44">
        <v>2024</v>
      </c>
      <c r="M262" s="80">
        <v>3.1984185099999998</v>
      </c>
      <c r="N262" s="45" t="s">
        <v>118</v>
      </c>
      <c r="O262" s="43" t="s">
        <v>42</v>
      </c>
      <c r="P262" s="13">
        <v>0</v>
      </c>
      <c r="Q262" s="13">
        <v>0</v>
      </c>
      <c r="R262" s="13">
        <v>0</v>
      </c>
      <c r="S262" s="12">
        <v>1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13">
        <v>0</v>
      </c>
      <c r="AB262" s="13">
        <v>0</v>
      </c>
      <c r="AC262" s="13">
        <v>0</v>
      </c>
      <c r="AD262" s="13">
        <v>0</v>
      </c>
      <c r="AE262" s="13">
        <v>0</v>
      </c>
    </row>
    <row r="263" spans="1:31" ht="67.5" customHeight="1" x14ac:dyDescent="0.25">
      <c r="A263" s="24" t="s">
        <v>130</v>
      </c>
      <c r="B263" s="21" t="s">
        <v>667</v>
      </c>
      <c r="C263" s="25" t="s">
        <v>668</v>
      </c>
      <c r="D263" s="75">
        <v>3.2580999999999998</v>
      </c>
      <c r="E263" s="45" t="s">
        <v>113</v>
      </c>
      <c r="F263" s="75">
        <v>0</v>
      </c>
      <c r="G263" s="75">
        <v>0</v>
      </c>
      <c r="H263" s="75">
        <v>0</v>
      </c>
      <c r="I263" s="75">
        <v>0</v>
      </c>
      <c r="J263" s="75">
        <v>0</v>
      </c>
      <c r="K263" s="80">
        <v>0</v>
      </c>
      <c r="L263" s="44">
        <v>2024</v>
      </c>
      <c r="M263" s="80">
        <v>2.7150833300000001</v>
      </c>
      <c r="N263" s="45" t="s">
        <v>118</v>
      </c>
      <c r="O263" s="43" t="s">
        <v>42</v>
      </c>
      <c r="P263" s="13">
        <v>0</v>
      </c>
      <c r="Q263" s="13">
        <v>0</v>
      </c>
      <c r="R263" s="13">
        <v>0</v>
      </c>
      <c r="S263" s="12">
        <v>1</v>
      </c>
      <c r="T263" s="13">
        <v>0</v>
      </c>
      <c r="U263" s="13">
        <v>0</v>
      </c>
      <c r="V263" s="13">
        <v>0</v>
      </c>
      <c r="W263" s="13">
        <v>0</v>
      </c>
      <c r="X263" s="13">
        <v>0</v>
      </c>
      <c r="Y263" s="13">
        <v>0</v>
      </c>
      <c r="Z263" s="13">
        <v>0</v>
      </c>
      <c r="AA263" s="13">
        <v>0</v>
      </c>
      <c r="AB263" s="13">
        <v>0</v>
      </c>
      <c r="AC263" s="13">
        <v>0</v>
      </c>
      <c r="AD263" s="13">
        <v>0</v>
      </c>
      <c r="AE263" s="13">
        <v>0</v>
      </c>
    </row>
    <row r="264" spans="1:31" ht="67.5" customHeight="1" x14ac:dyDescent="0.25">
      <c r="A264" s="24" t="s">
        <v>130</v>
      </c>
      <c r="B264" s="21" t="s">
        <v>439</v>
      </c>
      <c r="C264" s="25" t="s">
        <v>440</v>
      </c>
      <c r="D264" s="75">
        <v>1.20865</v>
      </c>
      <c r="E264" s="45" t="s">
        <v>113</v>
      </c>
      <c r="F264" s="75">
        <v>0</v>
      </c>
      <c r="G264" s="75">
        <v>0</v>
      </c>
      <c r="H264" s="75">
        <v>0</v>
      </c>
      <c r="I264" s="75">
        <v>0</v>
      </c>
      <c r="J264" s="75">
        <v>0</v>
      </c>
      <c r="K264" s="80">
        <v>0</v>
      </c>
      <c r="L264" s="44">
        <v>2024</v>
      </c>
      <c r="M264" s="80">
        <v>1.0072083300000001</v>
      </c>
      <c r="N264" s="45" t="s">
        <v>118</v>
      </c>
      <c r="O264" s="43" t="s">
        <v>42</v>
      </c>
      <c r="P264" s="13">
        <v>0</v>
      </c>
      <c r="Q264" s="13">
        <v>0</v>
      </c>
      <c r="R264" s="13">
        <v>0</v>
      </c>
      <c r="S264" s="12">
        <v>1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3">
        <v>0</v>
      </c>
      <c r="Z264" s="13">
        <v>0</v>
      </c>
      <c r="AA264" s="13">
        <v>0</v>
      </c>
      <c r="AB264" s="13">
        <v>0</v>
      </c>
      <c r="AC264" s="13">
        <v>0</v>
      </c>
      <c r="AD264" s="13">
        <v>0</v>
      </c>
      <c r="AE264" s="13">
        <v>0</v>
      </c>
    </row>
    <row r="265" spans="1:31" ht="67.5" customHeight="1" x14ac:dyDescent="0.25">
      <c r="A265" s="24" t="s">
        <v>130</v>
      </c>
      <c r="B265" s="21" t="s">
        <v>441</v>
      </c>
      <c r="C265" s="25" t="s">
        <v>442</v>
      </c>
      <c r="D265" s="75">
        <v>1.5469687319999998</v>
      </c>
      <c r="E265" s="45" t="s">
        <v>113</v>
      </c>
      <c r="F265" s="75">
        <v>1.5469687319999998</v>
      </c>
      <c r="G265" s="75">
        <v>0</v>
      </c>
      <c r="H265" s="75">
        <v>0</v>
      </c>
      <c r="I265" s="75">
        <v>1.28914061</v>
      </c>
      <c r="J265" s="75">
        <v>0.25782812199999983</v>
      </c>
      <c r="K265" s="80">
        <v>1.28914061</v>
      </c>
      <c r="L265" s="44">
        <v>2025</v>
      </c>
      <c r="M265" s="80">
        <v>1.28914061</v>
      </c>
      <c r="N265" s="45" t="s">
        <v>118</v>
      </c>
      <c r="O265" s="43" t="s">
        <v>42</v>
      </c>
      <c r="P265" s="13">
        <v>0</v>
      </c>
      <c r="Q265" s="13">
        <v>0</v>
      </c>
      <c r="R265" s="13">
        <v>0</v>
      </c>
      <c r="S265" s="12">
        <v>1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3">
        <v>0</v>
      </c>
    </row>
    <row r="266" spans="1:31" ht="67.5" customHeight="1" x14ac:dyDescent="0.25">
      <c r="A266" s="24" t="s">
        <v>130</v>
      </c>
      <c r="B266" s="21" t="s">
        <v>443</v>
      </c>
      <c r="C266" s="25" t="s">
        <v>444</v>
      </c>
      <c r="D266" s="75">
        <v>0.39452828400000001</v>
      </c>
      <c r="E266" s="45" t="s">
        <v>113</v>
      </c>
      <c r="F266" s="75">
        <v>0.39452828400000001</v>
      </c>
      <c r="G266" s="75">
        <v>0</v>
      </c>
      <c r="H266" s="75">
        <v>0</v>
      </c>
      <c r="I266" s="75">
        <v>0.32877357000000001</v>
      </c>
      <c r="J266" s="75">
        <v>6.5754713999999992E-2</v>
      </c>
      <c r="K266" s="80">
        <v>0.32877357000000001</v>
      </c>
      <c r="L266" s="44">
        <v>2024</v>
      </c>
      <c r="M266" s="80">
        <v>0.32877357000000001</v>
      </c>
      <c r="N266" s="45" t="s">
        <v>118</v>
      </c>
      <c r="O266" s="43" t="s">
        <v>42</v>
      </c>
      <c r="P266" s="13">
        <v>0</v>
      </c>
      <c r="Q266" s="13">
        <v>0</v>
      </c>
      <c r="R266" s="13">
        <v>0</v>
      </c>
      <c r="S266" s="12">
        <v>1</v>
      </c>
      <c r="T266" s="13">
        <v>0</v>
      </c>
      <c r="U266" s="13">
        <v>0</v>
      </c>
      <c r="V266" s="13">
        <v>0</v>
      </c>
      <c r="W266" s="13">
        <v>0</v>
      </c>
      <c r="X266" s="13">
        <v>0</v>
      </c>
      <c r="Y266" s="13">
        <v>0</v>
      </c>
      <c r="Z266" s="13">
        <v>0</v>
      </c>
      <c r="AA266" s="13">
        <v>0</v>
      </c>
      <c r="AB266" s="13">
        <v>0</v>
      </c>
      <c r="AC266" s="13">
        <v>0</v>
      </c>
      <c r="AD266" s="13">
        <v>0</v>
      </c>
      <c r="AE266" s="13">
        <v>0</v>
      </c>
    </row>
    <row r="267" spans="1:31" ht="67.5" customHeight="1" x14ac:dyDescent="0.25">
      <c r="A267" s="24" t="s">
        <v>130</v>
      </c>
      <c r="B267" s="21" t="s">
        <v>698</v>
      </c>
      <c r="C267" s="25" t="s">
        <v>445</v>
      </c>
      <c r="D267" s="75">
        <v>0.54202083600000006</v>
      </c>
      <c r="E267" s="45" t="s">
        <v>113</v>
      </c>
      <c r="F267" s="75">
        <v>0.54202083600000006</v>
      </c>
      <c r="G267" s="75">
        <v>0</v>
      </c>
      <c r="H267" s="75">
        <v>0</v>
      </c>
      <c r="I267" s="75">
        <v>0.45168403000000007</v>
      </c>
      <c r="J267" s="75">
        <v>9.0336805999999992E-2</v>
      </c>
      <c r="K267" s="80">
        <v>0.45168403000000001</v>
      </c>
      <c r="L267" s="44">
        <v>2024</v>
      </c>
      <c r="M267" s="80">
        <v>0.45168403000000001</v>
      </c>
      <c r="N267" s="45" t="s">
        <v>118</v>
      </c>
      <c r="O267" s="43" t="s">
        <v>42</v>
      </c>
      <c r="P267" s="13">
        <v>0</v>
      </c>
      <c r="Q267" s="13">
        <v>0</v>
      </c>
      <c r="R267" s="13">
        <v>0</v>
      </c>
      <c r="S267" s="12">
        <v>1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0</v>
      </c>
      <c r="AA267" s="13">
        <v>0</v>
      </c>
      <c r="AB267" s="13">
        <v>0</v>
      </c>
      <c r="AC267" s="13">
        <v>0</v>
      </c>
      <c r="AD267" s="13">
        <v>0</v>
      </c>
      <c r="AE267" s="13">
        <v>0</v>
      </c>
    </row>
    <row r="268" spans="1:31" ht="67.5" customHeight="1" x14ac:dyDescent="0.25">
      <c r="A268" s="24" t="s">
        <v>130</v>
      </c>
      <c r="B268" s="21" t="s">
        <v>231</v>
      </c>
      <c r="C268" s="17" t="s">
        <v>79</v>
      </c>
      <c r="D268" s="75">
        <v>4.6335631079999997</v>
      </c>
      <c r="E268" s="45" t="s">
        <v>113</v>
      </c>
      <c r="F268" s="75">
        <v>0</v>
      </c>
      <c r="G268" s="75">
        <v>0</v>
      </c>
      <c r="H268" s="75">
        <v>0</v>
      </c>
      <c r="I268" s="75">
        <v>0</v>
      </c>
      <c r="J268" s="75">
        <v>0</v>
      </c>
      <c r="K268" s="80">
        <v>0</v>
      </c>
      <c r="L268" s="44">
        <v>2022</v>
      </c>
      <c r="M268" s="80">
        <v>3.8613025899999998</v>
      </c>
      <c r="N268" s="45" t="s">
        <v>92</v>
      </c>
      <c r="O268" s="43" t="s">
        <v>42</v>
      </c>
      <c r="P268" s="13">
        <v>0</v>
      </c>
      <c r="Q268" s="13">
        <v>0</v>
      </c>
      <c r="R268" s="13">
        <v>0</v>
      </c>
      <c r="S268" s="12">
        <v>1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0</v>
      </c>
      <c r="AA268" s="13">
        <v>0</v>
      </c>
      <c r="AB268" s="13">
        <v>0</v>
      </c>
      <c r="AC268" s="13">
        <v>0</v>
      </c>
      <c r="AD268" s="13">
        <v>0</v>
      </c>
      <c r="AE268" s="13">
        <v>0</v>
      </c>
    </row>
    <row r="269" spans="1:31" ht="67.5" customHeight="1" x14ac:dyDescent="0.25">
      <c r="A269" s="24" t="s">
        <v>130</v>
      </c>
      <c r="B269" s="21" t="s">
        <v>1118</v>
      </c>
      <c r="C269" s="17" t="s">
        <v>1119</v>
      </c>
      <c r="D269" s="75">
        <v>7.2619392119999997</v>
      </c>
      <c r="E269" s="45" t="s">
        <v>113</v>
      </c>
      <c r="F269" s="75">
        <v>7.2619392119999997</v>
      </c>
      <c r="G269" s="75">
        <v>0</v>
      </c>
      <c r="H269" s="75">
        <v>0</v>
      </c>
      <c r="I269" s="75">
        <v>6.05161601</v>
      </c>
      <c r="J269" s="75">
        <v>1.2103232019999997</v>
      </c>
      <c r="K269" s="80">
        <v>6.05161601</v>
      </c>
      <c r="L269" s="44">
        <v>2025</v>
      </c>
      <c r="M269" s="80">
        <v>6.05161601</v>
      </c>
      <c r="N269" s="45" t="s">
        <v>89</v>
      </c>
      <c r="O269" s="43" t="s">
        <v>42</v>
      </c>
      <c r="P269" s="13">
        <v>0</v>
      </c>
      <c r="Q269" s="13">
        <v>0</v>
      </c>
      <c r="R269" s="13">
        <v>0</v>
      </c>
      <c r="S269" s="12">
        <v>2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0</v>
      </c>
      <c r="AA269" s="13">
        <v>0</v>
      </c>
      <c r="AB269" s="13">
        <v>0</v>
      </c>
      <c r="AC269" s="13">
        <v>0</v>
      </c>
      <c r="AD269" s="13">
        <v>0</v>
      </c>
      <c r="AE269" s="13">
        <v>0</v>
      </c>
    </row>
    <row r="270" spans="1:31" ht="67.5" customHeight="1" x14ac:dyDescent="0.25">
      <c r="A270" s="24" t="s">
        <v>130</v>
      </c>
      <c r="B270" s="21" t="s">
        <v>1120</v>
      </c>
      <c r="C270" s="17" t="s">
        <v>1121</v>
      </c>
      <c r="D270" s="75">
        <v>1.6194828960000001</v>
      </c>
      <c r="E270" s="45" t="s">
        <v>113</v>
      </c>
      <c r="F270" s="75">
        <v>1.6194828960000001</v>
      </c>
      <c r="G270" s="75">
        <v>0</v>
      </c>
      <c r="H270" s="75">
        <v>0</v>
      </c>
      <c r="I270" s="75">
        <v>1.34956908</v>
      </c>
      <c r="J270" s="75">
        <v>0.26991381600000008</v>
      </c>
      <c r="K270" s="80">
        <v>1.34956908</v>
      </c>
      <c r="L270" s="44">
        <v>2025</v>
      </c>
      <c r="M270" s="80">
        <v>1.34956908</v>
      </c>
      <c r="N270" s="45" t="s">
        <v>92</v>
      </c>
      <c r="O270" s="43" t="s">
        <v>42</v>
      </c>
      <c r="P270" s="13">
        <v>0</v>
      </c>
      <c r="Q270" s="13">
        <v>0</v>
      </c>
      <c r="R270" s="13">
        <v>0</v>
      </c>
      <c r="S270" s="12">
        <v>1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0</v>
      </c>
      <c r="AA270" s="13">
        <v>0</v>
      </c>
      <c r="AB270" s="13">
        <v>0</v>
      </c>
      <c r="AC270" s="13">
        <v>0</v>
      </c>
      <c r="AD270" s="13">
        <v>0</v>
      </c>
      <c r="AE270" s="13">
        <v>0</v>
      </c>
    </row>
    <row r="271" spans="1:31" ht="67.5" customHeight="1" x14ac:dyDescent="0.25">
      <c r="A271" s="24" t="s">
        <v>130</v>
      </c>
      <c r="B271" s="21" t="s">
        <v>1122</v>
      </c>
      <c r="C271" s="17" t="s">
        <v>1123</v>
      </c>
      <c r="D271" s="75">
        <v>0.491217444</v>
      </c>
      <c r="E271" s="45" t="s">
        <v>113</v>
      </c>
      <c r="F271" s="75">
        <v>0.491217444</v>
      </c>
      <c r="G271" s="75">
        <v>0</v>
      </c>
      <c r="H271" s="75">
        <v>0</v>
      </c>
      <c r="I271" s="75">
        <v>0.40934787</v>
      </c>
      <c r="J271" s="75">
        <v>8.1869574000000001E-2</v>
      </c>
      <c r="K271" s="80">
        <v>0.40934787</v>
      </c>
      <c r="L271" s="44">
        <v>2026</v>
      </c>
      <c r="M271" s="80">
        <v>0.40934787</v>
      </c>
      <c r="N271" s="45" t="s">
        <v>89</v>
      </c>
      <c r="O271" s="43" t="s">
        <v>42</v>
      </c>
      <c r="P271" s="13">
        <v>0</v>
      </c>
      <c r="Q271" s="13">
        <v>0</v>
      </c>
      <c r="R271" s="13">
        <v>0</v>
      </c>
      <c r="S271" s="12">
        <v>3</v>
      </c>
      <c r="T271" s="13">
        <v>0</v>
      </c>
      <c r="U271" s="13"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0</v>
      </c>
      <c r="AA271" s="13">
        <v>0</v>
      </c>
      <c r="AB271" s="13">
        <v>0</v>
      </c>
      <c r="AC271" s="13">
        <v>0</v>
      </c>
      <c r="AD271" s="13">
        <v>0</v>
      </c>
      <c r="AE271" s="13">
        <v>0</v>
      </c>
    </row>
    <row r="272" spans="1:31" ht="67.5" customHeight="1" x14ac:dyDescent="0.25">
      <c r="A272" s="24" t="s">
        <v>130</v>
      </c>
      <c r="B272" s="21" t="s">
        <v>1124</v>
      </c>
      <c r="C272" s="17" t="s">
        <v>1125</v>
      </c>
      <c r="D272" s="75">
        <v>0.41667057599999996</v>
      </c>
      <c r="E272" s="45" t="s">
        <v>113</v>
      </c>
      <c r="F272" s="75">
        <v>0.41667057599999996</v>
      </c>
      <c r="G272" s="75">
        <v>0</v>
      </c>
      <c r="H272" s="75">
        <v>0</v>
      </c>
      <c r="I272" s="75">
        <v>0.34722548000000003</v>
      </c>
      <c r="J272" s="75">
        <v>6.9445095999999928E-2</v>
      </c>
      <c r="K272" s="80">
        <v>0.34722548000000003</v>
      </c>
      <c r="L272" s="44">
        <v>2026</v>
      </c>
      <c r="M272" s="80">
        <v>0.34722548000000003</v>
      </c>
      <c r="N272" s="45" t="s">
        <v>89</v>
      </c>
      <c r="O272" s="43" t="s">
        <v>42</v>
      </c>
      <c r="P272" s="13">
        <v>0</v>
      </c>
      <c r="Q272" s="13">
        <v>0</v>
      </c>
      <c r="R272" s="13">
        <v>0</v>
      </c>
      <c r="S272" s="12">
        <v>1</v>
      </c>
      <c r="T272" s="13">
        <v>0</v>
      </c>
      <c r="U272" s="13">
        <v>0</v>
      </c>
      <c r="V272" s="13">
        <v>0</v>
      </c>
      <c r="W272" s="13">
        <v>0</v>
      </c>
      <c r="X272" s="13">
        <v>0</v>
      </c>
      <c r="Y272" s="13">
        <v>0</v>
      </c>
      <c r="Z272" s="13">
        <v>0</v>
      </c>
      <c r="AA272" s="13">
        <v>0</v>
      </c>
      <c r="AB272" s="13">
        <v>0</v>
      </c>
      <c r="AC272" s="13">
        <v>0</v>
      </c>
      <c r="AD272" s="13">
        <v>0</v>
      </c>
      <c r="AE272" s="13">
        <v>0</v>
      </c>
    </row>
    <row r="273" spans="1:31" ht="67.5" customHeight="1" x14ac:dyDescent="0.25">
      <c r="A273" s="24" t="s">
        <v>130</v>
      </c>
      <c r="B273" s="21" t="s">
        <v>1126</v>
      </c>
      <c r="C273" s="17" t="s">
        <v>1127</v>
      </c>
      <c r="D273" s="75">
        <v>3.3911971919999999</v>
      </c>
      <c r="E273" s="45" t="s">
        <v>113</v>
      </c>
      <c r="F273" s="75">
        <v>3.3911971919999999</v>
      </c>
      <c r="G273" s="75">
        <v>0</v>
      </c>
      <c r="H273" s="75">
        <v>0</v>
      </c>
      <c r="I273" s="75">
        <v>2.8259976600000001</v>
      </c>
      <c r="J273" s="75">
        <v>0.56519953199999984</v>
      </c>
      <c r="K273" s="80">
        <v>2.8259976600000001</v>
      </c>
      <c r="L273" s="44">
        <v>2026</v>
      </c>
      <c r="M273" s="80">
        <v>2.8259976600000001</v>
      </c>
      <c r="N273" s="45" t="s">
        <v>92</v>
      </c>
      <c r="O273" s="43" t="s">
        <v>42</v>
      </c>
      <c r="P273" s="13">
        <v>0</v>
      </c>
      <c r="Q273" s="13">
        <v>0</v>
      </c>
      <c r="R273" s="13">
        <v>0</v>
      </c>
      <c r="S273" s="12">
        <v>2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0</v>
      </c>
      <c r="AC273" s="13">
        <v>0</v>
      </c>
      <c r="AD273" s="13">
        <v>0</v>
      </c>
      <c r="AE273" s="13">
        <v>0</v>
      </c>
    </row>
    <row r="274" spans="1:31" ht="67.5" customHeight="1" x14ac:dyDescent="0.25">
      <c r="A274" s="24" t="s">
        <v>130</v>
      </c>
      <c r="B274" s="21" t="s">
        <v>1128</v>
      </c>
      <c r="C274" s="17" t="s">
        <v>1129</v>
      </c>
      <c r="D274" s="75">
        <v>15.898134875999999</v>
      </c>
      <c r="E274" s="45" t="s">
        <v>113</v>
      </c>
      <c r="F274" s="75">
        <v>15.898134875999999</v>
      </c>
      <c r="G274" s="75">
        <v>0</v>
      </c>
      <c r="H274" s="75">
        <v>0</v>
      </c>
      <c r="I274" s="75">
        <v>13.24844573</v>
      </c>
      <c r="J274" s="75">
        <v>2.6496891459999983</v>
      </c>
      <c r="K274" s="80">
        <v>13.24844573</v>
      </c>
      <c r="L274" s="44">
        <v>2027</v>
      </c>
      <c r="M274" s="80">
        <v>13.24844573</v>
      </c>
      <c r="N274" s="45" t="s">
        <v>89</v>
      </c>
      <c r="O274" s="43" t="s">
        <v>42</v>
      </c>
      <c r="P274" s="13">
        <v>0</v>
      </c>
      <c r="Q274" s="13">
        <v>0</v>
      </c>
      <c r="R274" s="13">
        <v>0</v>
      </c>
      <c r="S274" s="12">
        <v>1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3">
        <v>0</v>
      </c>
      <c r="Z274" s="13">
        <v>0</v>
      </c>
      <c r="AA274" s="13">
        <v>0</v>
      </c>
      <c r="AB274" s="13">
        <v>0</v>
      </c>
      <c r="AC274" s="13">
        <v>0</v>
      </c>
      <c r="AD274" s="13">
        <v>0</v>
      </c>
      <c r="AE274" s="13">
        <v>0</v>
      </c>
    </row>
    <row r="275" spans="1:31" ht="67.5" customHeight="1" x14ac:dyDescent="0.25">
      <c r="A275" s="24" t="s">
        <v>130</v>
      </c>
      <c r="B275" s="21" t="s">
        <v>1130</v>
      </c>
      <c r="C275" s="17" t="s">
        <v>1131</v>
      </c>
      <c r="D275" s="75">
        <v>3.6981274319999997</v>
      </c>
      <c r="E275" s="45" t="s">
        <v>113</v>
      </c>
      <c r="F275" s="75">
        <v>3.6981274319999997</v>
      </c>
      <c r="G275" s="75">
        <v>0</v>
      </c>
      <c r="H275" s="75">
        <v>0</v>
      </c>
      <c r="I275" s="75">
        <v>3.0817728600000001</v>
      </c>
      <c r="J275" s="75">
        <v>0.61635457199999966</v>
      </c>
      <c r="K275" s="80">
        <v>3.0817728600000001</v>
      </c>
      <c r="L275" s="44">
        <v>2027</v>
      </c>
      <c r="M275" s="80">
        <v>3.0817728600000001</v>
      </c>
      <c r="N275" s="45" t="s">
        <v>89</v>
      </c>
      <c r="O275" s="43" t="s">
        <v>42</v>
      </c>
      <c r="P275" s="13">
        <v>0</v>
      </c>
      <c r="Q275" s="13">
        <v>0</v>
      </c>
      <c r="R275" s="13">
        <v>0</v>
      </c>
      <c r="S275" s="12">
        <v>1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3">
        <v>0</v>
      </c>
      <c r="Z275" s="13">
        <v>0</v>
      </c>
      <c r="AA275" s="13">
        <v>0</v>
      </c>
      <c r="AB275" s="13">
        <v>0</v>
      </c>
      <c r="AC275" s="13">
        <v>0</v>
      </c>
      <c r="AD275" s="13">
        <v>0</v>
      </c>
      <c r="AE275" s="13">
        <v>0</v>
      </c>
    </row>
    <row r="276" spans="1:31" ht="67.5" customHeight="1" x14ac:dyDescent="0.25">
      <c r="A276" s="24" t="s">
        <v>130</v>
      </c>
      <c r="B276" s="21" t="s">
        <v>1132</v>
      </c>
      <c r="C276" s="17" t="s">
        <v>1133</v>
      </c>
      <c r="D276" s="75">
        <v>1.3375100879999999</v>
      </c>
      <c r="E276" s="45" t="s">
        <v>113</v>
      </c>
      <c r="F276" s="75">
        <v>1.3375100879999999</v>
      </c>
      <c r="G276" s="75">
        <v>0</v>
      </c>
      <c r="H276" s="75">
        <v>0</v>
      </c>
      <c r="I276" s="75">
        <v>1.1145917400000001</v>
      </c>
      <c r="J276" s="75">
        <v>0.22291834799999988</v>
      </c>
      <c r="K276" s="80">
        <v>1.1145917400000001</v>
      </c>
      <c r="L276" s="44">
        <v>2027</v>
      </c>
      <c r="M276" s="80">
        <v>1.1145917400000001</v>
      </c>
      <c r="N276" s="45" t="s">
        <v>89</v>
      </c>
      <c r="O276" s="43" t="s">
        <v>42</v>
      </c>
      <c r="P276" s="13">
        <v>0</v>
      </c>
      <c r="Q276" s="13">
        <v>0</v>
      </c>
      <c r="R276" s="13">
        <v>0</v>
      </c>
      <c r="S276" s="12">
        <v>4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0</v>
      </c>
      <c r="AA276" s="13">
        <v>0</v>
      </c>
      <c r="AB276" s="13">
        <v>0</v>
      </c>
      <c r="AC276" s="13">
        <v>0</v>
      </c>
      <c r="AD276" s="13">
        <v>0</v>
      </c>
      <c r="AE276" s="13">
        <v>0</v>
      </c>
    </row>
    <row r="277" spans="1:31" ht="67.5" customHeight="1" x14ac:dyDescent="0.25">
      <c r="A277" s="24" t="s">
        <v>130</v>
      </c>
      <c r="B277" s="21" t="s">
        <v>1134</v>
      </c>
      <c r="C277" s="17" t="s">
        <v>1135</v>
      </c>
      <c r="D277" s="75">
        <v>1.89594372</v>
      </c>
      <c r="E277" s="45" t="s">
        <v>113</v>
      </c>
      <c r="F277" s="75">
        <v>1.89594372</v>
      </c>
      <c r="G277" s="75">
        <v>0</v>
      </c>
      <c r="H277" s="75">
        <v>0</v>
      </c>
      <c r="I277" s="75">
        <v>1.5799531</v>
      </c>
      <c r="J277" s="75">
        <v>0.31599062</v>
      </c>
      <c r="K277" s="80">
        <v>1.5799531</v>
      </c>
      <c r="L277" s="44">
        <v>2026</v>
      </c>
      <c r="M277" s="80">
        <v>1.5799531</v>
      </c>
      <c r="N277" s="45" t="s">
        <v>89</v>
      </c>
      <c r="O277" s="43" t="s">
        <v>42</v>
      </c>
      <c r="P277" s="13">
        <v>0</v>
      </c>
      <c r="Q277" s="13">
        <v>0</v>
      </c>
      <c r="R277" s="13">
        <v>0</v>
      </c>
      <c r="S277" s="12">
        <v>5</v>
      </c>
      <c r="T277" s="13">
        <v>0</v>
      </c>
      <c r="U277" s="13">
        <v>0</v>
      </c>
      <c r="V277" s="13">
        <v>0</v>
      </c>
      <c r="W277" s="13">
        <v>0</v>
      </c>
      <c r="X277" s="13">
        <v>0</v>
      </c>
      <c r="Y277" s="13">
        <v>0</v>
      </c>
      <c r="Z277" s="13">
        <v>0</v>
      </c>
      <c r="AA277" s="13">
        <v>0</v>
      </c>
      <c r="AB277" s="13">
        <v>0</v>
      </c>
      <c r="AC277" s="13">
        <v>0</v>
      </c>
      <c r="AD277" s="13">
        <v>0</v>
      </c>
      <c r="AE277" s="13">
        <v>0</v>
      </c>
    </row>
    <row r="278" spans="1:31" ht="67.5" customHeight="1" x14ac:dyDescent="0.25">
      <c r="A278" s="24" t="s">
        <v>130</v>
      </c>
      <c r="B278" s="21" t="s">
        <v>1136</v>
      </c>
      <c r="C278" s="17" t="s">
        <v>1137</v>
      </c>
      <c r="D278" s="75">
        <v>0.82978040399999997</v>
      </c>
      <c r="E278" s="45" t="s">
        <v>113</v>
      </c>
      <c r="F278" s="75">
        <v>0.82978040399999997</v>
      </c>
      <c r="G278" s="75">
        <v>0</v>
      </c>
      <c r="H278" s="75">
        <v>0</v>
      </c>
      <c r="I278" s="75">
        <v>0.69148366999999999</v>
      </c>
      <c r="J278" s="75">
        <v>0.13829673399999998</v>
      </c>
      <c r="K278" s="80">
        <v>0.69148366999999999</v>
      </c>
      <c r="L278" s="44">
        <v>2026</v>
      </c>
      <c r="M278" s="80">
        <v>0.69148366999999999</v>
      </c>
      <c r="N278" s="45" t="s">
        <v>92</v>
      </c>
      <c r="O278" s="43" t="s">
        <v>42</v>
      </c>
      <c r="P278" s="13">
        <v>0</v>
      </c>
      <c r="Q278" s="13">
        <v>0</v>
      </c>
      <c r="R278" s="13">
        <v>0</v>
      </c>
      <c r="S278" s="12">
        <v>1</v>
      </c>
      <c r="T278" s="13">
        <v>0</v>
      </c>
      <c r="U278" s="13">
        <v>0</v>
      </c>
      <c r="V278" s="13">
        <v>0</v>
      </c>
      <c r="W278" s="13">
        <v>0</v>
      </c>
      <c r="X278" s="13">
        <v>0</v>
      </c>
      <c r="Y278" s="13">
        <v>0</v>
      </c>
      <c r="Z278" s="13">
        <v>0</v>
      </c>
      <c r="AA278" s="13">
        <v>0</v>
      </c>
      <c r="AB278" s="13">
        <v>0</v>
      </c>
      <c r="AC278" s="13">
        <v>0</v>
      </c>
      <c r="AD278" s="13">
        <v>0</v>
      </c>
      <c r="AE278" s="13">
        <v>0</v>
      </c>
    </row>
    <row r="279" spans="1:31" ht="67.5" customHeight="1" x14ac:dyDescent="0.25">
      <c r="A279" s="24" t="s">
        <v>130</v>
      </c>
      <c r="B279" s="21" t="s">
        <v>1138</v>
      </c>
      <c r="C279" s="17" t="s">
        <v>1139</v>
      </c>
      <c r="D279" s="75">
        <v>6.6168840000000007E-2</v>
      </c>
      <c r="E279" s="45" t="s">
        <v>113</v>
      </c>
      <c r="F279" s="75">
        <v>6.6168840000000007E-2</v>
      </c>
      <c r="G279" s="75">
        <v>0</v>
      </c>
      <c r="H279" s="75">
        <v>0</v>
      </c>
      <c r="I279" s="75">
        <v>5.5140700000000001E-2</v>
      </c>
      <c r="J279" s="75">
        <v>1.1028140000000006E-2</v>
      </c>
      <c r="K279" s="80">
        <v>5.5140700000000001E-2</v>
      </c>
      <c r="L279" s="44">
        <v>2026</v>
      </c>
      <c r="M279" s="80">
        <v>5.5140700000000001E-2</v>
      </c>
      <c r="N279" s="45" t="s">
        <v>92</v>
      </c>
      <c r="O279" s="43" t="s">
        <v>42</v>
      </c>
      <c r="P279" s="13">
        <v>0</v>
      </c>
      <c r="Q279" s="13">
        <v>0</v>
      </c>
      <c r="R279" s="13">
        <v>0</v>
      </c>
      <c r="S279" s="12">
        <v>1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0</v>
      </c>
      <c r="AA279" s="13">
        <v>0</v>
      </c>
      <c r="AB279" s="13">
        <v>0</v>
      </c>
      <c r="AC279" s="13">
        <v>0</v>
      </c>
      <c r="AD279" s="13">
        <v>0</v>
      </c>
      <c r="AE279" s="13">
        <v>0</v>
      </c>
    </row>
    <row r="280" spans="1:31" ht="67.5" customHeight="1" x14ac:dyDescent="0.25">
      <c r="A280" s="24" t="s">
        <v>130</v>
      </c>
      <c r="B280" s="21" t="s">
        <v>1140</v>
      </c>
      <c r="C280" s="17" t="s">
        <v>1141</v>
      </c>
      <c r="D280" s="75">
        <v>1.1808958439999999</v>
      </c>
      <c r="E280" s="45" t="s">
        <v>113</v>
      </c>
      <c r="F280" s="75">
        <v>1.1808958439999999</v>
      </c>
      <c r="G280" s="75">
        <v>0</v>
      </c>
      <c r="H280" s="75">
        <v>0</v>
      </c>
      <c r="I280" s="75">
        <v>0.98407986999999997</v>
      </c>
      <c r="J280" s="75">
        <v>0.19681597399999995</v>
      </c>
      <c r="K280" s="80">
        <v>0.98407987000000008</v>
      </c>
      <c r="L280" s="44">
        <v>2026</v>
      </c>
      <c r="M280" s="80">
        <v>0.98407987000000008</v>
      </c>
      <c r="N280" s="45" t="s">
        <v>92</v>
      </c>
      <c r="O280" s="43" t="s">
        <v>42</v>
      </c>
      <c r="P280" s="13">
        <v>0</v>
      </c>
      <c r="Q280" s="13">
        <v>0</v>
      </c>
      <c r="R280" s="13">
        <v>0</v>
      </c>
      <c r="S280" s="12">
        <v>1</v>
      </c>
      <c r="T280" s="13">
        <v>0</v>
      </c>
      <c r="U280" s="13">
        <v>0</v>
      </c>
      <c r="V280" s="13">
        <v>0</v>
      </c>
      <c r="W280" s="13">
        <v>0</v>
      </c>
      <c r="X280" s="13">
        <v>0</v>
      </c>
      <c r="Y280" s="13">
        <v>0</v>
      </c>
      <c r="Z280" s="13">
        <v>0</v>
      </c>
      <c r="AA280" s="13">
        <v>0</v>
      </c>
      <c r="AB280" s="13">
        <v>0</v>
      </c>
      <c r="AC280" s="13">
        <v>0</v>
      </c>
      <c r="AD280" s="13">
        <v>0</v>
      </c>
      <c r="AE280" s="13">
        <v>0</v>
      </c>
    </row>
    <row r="281" spans="1:31" ht="67.5" customHeight="1" x14ac:dyDescent="0.25">
      <c r="A281" s="24" t="s">
        <v>130</v>
      </c>
      <c r="B281" s="21" t="s">
        <v>1142</v>
      </c>
      <c r="C281" s="17" t="s">
        <v>1143</v>
      </c>
      <c r="D281" s="75">
        <v>0.23611843199999999</v>
      </c>
      <c r="E281" s="45" t="s">
        <v>113</v>
      </c>
      <c r="F281" s="75">
        <v>0.23611843199999999</v>
      </c>
      <c r="G281" s="75">
        <v>0</v>
      </c>
      <c r="H281" s="75">
        <v>0</v>
      </c>
      <c r="I281" s="75">
        <v>0.19676536</v>
      </c>
      <c r="J281" s="75">
        <v>3.9353071999999989E-2</v>
      </c>
      <c r="K281" s="80">
        <v>0.19676536</v>
      </c>
      <c r="L281" s="44">
        <v>2026</v>
      </c>
      <c r="M281" s="80">
        <v>0.19676536</v>
      </c>
      <c r="N281" s="45" t="s">
        <v>92</v>
      </c>
      <c r="O281" s="43" t="s">
        <v>42</v>
      </c>
      <c r="P281" s="13">
        <v>0</v>
      </c>
      <c r="Q281" s="13">
        <v>0</v>
      </c>
      <c r="R281" s="13">
        <v>0</v>
      </c>
      <c r="S281" s="12">
        <v>1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0</v>
      </c>
      <c r="AA281" s="13">
        <v>0</v>
      </c>
      <c r="AB281" s="13">
        <v>0</v>
      </c>
      <c r="AC281" s="13">
        <v>0</v>
      </c>
      <c r="AD281" s="13">
        <v>0</v>
      </c>
      <c r="AE281" s="13">
        <v>0</v>
      </c>
    </row>
    <row r="282" spans="1:31" ht="67.5" customHeight="1" x14ac:dyDescent="0.25">
      <c r="A282" s="24" t="s">
        <v>130</v>
      </c>
      <c r="B282" s="21" t="s">
        <v>1144</v>
      </c>
      <c r="C282" s="17" t="s">
        <v>1145</v>
      </c>
      <c r="D282" s="75">
        <v>5.7392688239999998</v>
      </c>
      <c r="E282" s="45" t="s">
        <v>113</v>
      </c>
      <c r="F282" s="75">
        <v>5.7392688239999998</v>
      </c>
      <c r="G282" s="75">
        <v>0</v>
      </c>
      <c r="H282" s="75">
        <v>0</v>
      </c>
      <c r="I282" s="75">
        <v>4.7827240199999999</v>
      </c>
      <c r="J282" s="75">
        <v>0.95654480399999953</v>
      </c>
      <c r="K282" s="80">
        <v>4.7827240199999999</v>
      </c>
      <c r="L282" s="44">
        <v>2026</v>
      </c>
      <c r="M282" s="80">
        <v>4.7827240199999999</v>
      </c>
      <c r="N282" s="45" t="s">
        <v>92</v>
      </c>
      <c r="O282" s="43" t="s">
        <v>42</v>
      </c>
      <c r="P282" s="13">
        <v>0</v>
      </c>
      <c r="Q282" s="13">
        <v>0</v>
      </c>
      <c r="R282" s="13">
        <v>0</v>
      </c>
      <c r="S282" s="12">
        <v>4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3">
        <v>0</v>
      </c>
      <c r="Z282" s="13">
        <v>0</v>
      </c>
      <c r="AA282" s="13">
        <v>0</v>
      </c>
      <c r="AB282" s="13">
        <v>0</v>
      </c>
      <c r="AC282" s="13">
        <v>0</v>
      </c>
      <c r="AD282" s="13">
        <v>0</v>
      </c>
      <c r="AE282" s="13">
        <v>0</v>
      </c>
    </row>
    <row r="283" spans="1:31" ht="67.5" customHeight="1" x14ac:dyDescent="0.25">
      <c r="A283" s="24" t="s">
        <v>130</v>
      </c>
      <c r="B283" s="21" t="s">
        <v>1146</v>
      </c>
      <c r="C283" s="17" t="s">
        <v>1147</v>
      </c>
      <c r="D283" s="75">
        <v>0.54910821599999993</v>
      </c>
      <c r="E283" s="45" t="s">
        <v>113</v>
      </c>
      <c r="F283" s="75">
        <v>0.54910821599999993</v>
      </c>
      <c r="G283" s="75">
        <v>0</v>
      </c>
      <c r="H283" s="75">
        <v>0</v>
      </c>
      <c r="I283" s="75">
        <v>0.45759017999999996</v>
      </c>
      <c r="J283" s="75">
        <v>9.1518035999999969E-2</v>
      </c>
      <c r="K283" s="80">
        <v>0.45759017999999996</v>
      </c>
      <c r="L283" s="44">
        <v>2026</v>
      </c>
      <c r="M283" s="80">
        <v>0.45759017999999996</v>
      </c>
      <c r="N283" s="45" t="s">
        <v>92</v>
      </c>
      <c r="O283" s="43" t="s">
        <v>42</v>
      </c>
      <c r="P283" s="13">
        <v>0</v>
      </c>
      <c r="Q283" s="13">
        <v>0</v>
      </c>
      <c r="R283" s="13">
        <v>0</v>
      </c>
      <c r="S283" s="12">
        <v>1</v>
      </c>
      <c r="T283" s="13">
        <v>0</v>
      </c>
      <c r="U283" s="13">
        <v>0</v>
      </c>
      <c r="V283" s="13">
        <v>0</v>
      </c>
      <c r="W283" s="13">
        <v>0</v>
      </c>
      <c r="X283" s="13">
        <v>0</v>
      </c>
      <c r="Y283" s="13">
        <v>0</v>
      </c>
      <c r="Z283" s="13">
        <v>0</v>
      </c>
      <c r="AA283" s="13">
        <v>0</v>
      </c>
      <c r="AB283" s="13">
        <v>0</v>
      </c>
      <c r="AC283" s="13">
        <v>0</v>
      </c>
      <c r="AD283" s="13">
        <v>0</v>
      </c>
      <c r="AE283" s="13">
        <v>0</v>
      </c>
    </row>
    <row r="284" spans="1:31" ht="67.5" customHeight="1" x14ac:dyDescent="0.25">
      <c r="A284" s="24" t="s">
        <v>130</v>
      </c>
      <c r="B284" s="21" t="s">
        <v>1148</v>
      </c>
      <c r="C284" s="17" t="s">
        <v>1149</v>
      </c>
      <c r="D284" s="75">
        <v>0.18443050799999999</v>
      </c>
      <c r="E284" s="45" t="s">
        <v>113</v>
      </c>
      <c r="F284" s="75">
        <v>0.18443050799999999</v>
      </c>
      <c r="G284" s="75">
        <v>0</v>
      </c>
      <c r="H284" s="75">
        <v>0</v>
      </c>
      <c r="I284" s="75">
        <v>0.15369209</v>
      </c>
      <c r="J284" s="75">
        <v>3.073841799999999E-2</v>
      </c>
      <c r="K284" s="80">
        <v>0.15369209</v>
      </c>
      <c r="L284" s="44">
        <v>2026</v>
      </c>
      <c r="M284" s="80">
        <v>0.15369209</v>
      </c>
      <c r="N284" s="45" t="s">
        <v>92</v>
      </c>
      <c r="O284" s="43" t="s">
        <v>42</v>
      </c>
      <c r="P284" s="13">
        <v>0</v>
      </c>
      <c r="Q284" s="13">
        <v>0</v>
      </c>
      <c r="R284" s="13">
        <v>0</v>
      </c>
      <c r="S284" s="12">
        <v>1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</row>
    <row r="285" spans="1:31" ht="67.5" customHeight="1" x14ac:dyDescent="0.25">
      <c r="A285" s="24" t="s">
        <v>130</v>
      </c>
      <c r="B285" s="21" t="s">
        <v>1150</v>
      </c>
      <c r="C285" s="17" t="s">
        <v>1151</v>
      </c>
      <c r="D285" s="75">
        <v>0.24329308799999999</v>
      </c>
      <c r="E285" s="45" t="s">
        <v>113</v>
      </c>
      <c r="F285" s="75">
        <v>0.24329308799999999</v>
      </c>
      <c r="G285" s="75">
        <v>0</v>
      </c>
      <c r="H285" s="75">
        <v>0</v>
      </c>
      <c r="I285" s="75">
        <v>0.20274423999999999</v>
      </c>
      <c r="J285" s="75">
        <v>4.0548847999999998E-2</v>
      </c>
      <c r="K285" s="80">
        <v>0.20274423999999999</v>
      </c>
      <c r="L285" s="44">
        <v>2026</v>
      </c>
      <c r="M285" s="80">
        <v>0.20274423999999999</v>
      </c>
      <c r="N285" s="45" t="s">
        <v>92</v>
      </c>
      <c r="O285" s="43" t="s">
        <v>42</v>
      </c>
      <c r="P285" s="13">
        <v>0</v>
      </c>
      <c r="Q285" s="13">
        <v>0</v>
      </c>
      <c r="R285" s="13">
        <v>0</v>
      </c>
      <c r="S285" s="12">
        <v>1</v>
      </c>
      <c r="T285" s="13">
        <v>0</v>
      </c>
      <c r="U285" s="13"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0</v>
      </c>
      <c r="AA285" s="13">
        <v>0</v>
      </c>
      <c r="AB285" s="13">
        <v>0</v>
      </c>
      <c r="AC285" s="13">
        <v>0</v>
      </c>
      <c r="AD285" s="13">
        <v>0</v>
      </c>
      <c r="AE285" s="13">
        <v>0</v>
      </c>
    </row>
    <row r="286" spans="1:31" ht="67.5" customHeight="1" x14ac:dyDescent="0.25">
      <c r="A286" s="24" t="s">
        <v>130</v>
      </c>
      <c r="B286" s="21" t="s">
        <v>1152</v>
      </c>
      <c r="C286" s="17" t="s">
        <v>1153</v>
      </c>
      <c r="D286" s="75">
        <v>0.12329785199999999</v>
      </c>
      <c r="E286" s="45" t="s">
        <v>113</v>
      </c>
      <c r="F286" s="75">
        <v>0.12329785199999999</v>
      </c>
      <c r="G286" s="75">
        <v>0</v>
      </c>
      <c r="H286" s="75">
        <v>0</v>
      </c>
      <c r="I286" s="75">
        <v>0.10274821000000001</v>
      </c>
      <c r="J286" s="75">
        <v>2.0549641999999979E-2</v>
      </c>
      <c r="K286" s="80">
        <v>0.10274821000000001</v>
      </c>
      <c r="L286" s="44">
        <v>2026</v>
      </c>
      <c r="M286" s="80">
        <v>0.10274821000000001</v>
      </c>
      <c r="N286" s="45" t="s">
        <v>92</v>
      </c>
      <c r="O286" s="43" t="s">
        <v>42</v>
      </c>
      <c r="P286" s="13">
        <v>0</v>
      </c>
      <c r="Q286" s="13">
        <v>0</v>
      </c>
      <c r="R286" s="13">
        <v>0</v>
      </c>
      <c r="S286" s="12">
        <v>1</v>
      </c>
      <c r="T286" s="13">
        <v>0</v>
      </c>
      <c r="U286" s="13">
        <v>0</v>
      </c>
      <c r="V286" s="13">
        <v>0</v>
      </c>
      <c r="W286" s="13">
        <v>0</v>
      </c>
      <c r="X286" s="13">
        <v>0</v>
      </c>
      <c r="Y286" s="13">
        <v>0</v>
      </c>
      <c r="Z286" s="13">
        <v>0</v>
      </c>
      <c r="AA286" s="13">
        <v>0</v>
      </c>
      <c r="AB286" s="13">
        <v>0</v>
      </c>
      <c r="AC286" s="13">
        <v>0</v>
      </c>
      <c r="AD286" s="13">
        <v>0</v>
      </c>
      <c r="AE286" s="13">
        <v>0</v>
      </c>
    </row>
    <row r="287" spans="1:31" ht="67.5" customHeight="1" x14ac:dyDescent="0.25">
      <c r="A287" s="24" t="s">
        <v>130</v>
      </c>
      <c r="B287" s="21" t="s">
        <v>1154</v>
      </c>
      <c r="C287" s="17" t="s">
        <v>1155</v>
      </c>
      <c r="D287" s="75">
        <v>0.44338637999999997</v>
      </c>
      <c r="E287" s="45" t="s">
        <v>113</v>
      </c>
      <c r="F287" s="75">
        <v>0.44338637999999997</v>
      </c>
      <c r="G287" s="75">
        <v>0</v>
      </c>
      <c r="H287" s="75">
        <v>0</v>
      </c>
      <c r="I287" s="75">
        <v>0.36948865000000003</v>
      </c>
      <c r="J287" s="75">
        <v>7.3897729999999939E-2</v>
      </c>
      <c r="K287" s="80">
        <v>0.36948865000000003</v>
      </c>
      <c r="L287" s="44">
        <v>2026</v>
      </c>
      <c r="M287" s="80">
        <v>0.36948865000000003</v>
      </c>
      <c r="N287" s="45" t="s">
        <v>92</v>
      </c>
      <c r="O287" s="43" t="s">
        <v>42</v>
      </c>
      <c r="P287" s="13">
        <v>0</v>
      </c>
      <c r="Q287" s="13">
        <v>0</v>
      </c>
      <c r="R287" s="13">
        <v>0</v>
      </c>
      <c r="S287" s="12">
        <v>4</v>
      </c>
      <c r="T287" s="13">
        <v>0</v>
      </c>
      <c r="U287" s="13">
        <v>0</v>
      </c>
      <c r="V287" s="13">
        <v>0</v>
      </c>
      <c r="W287" s="13">
        <v>0</v>
      </c>
      <c r="X287" s="13">
        <v>0</v>
      </c>
      <c r="Y287" s="13">
        <v>0</v>
      </c>
      <c r="Z287" s="13">
        <v>0</v>
      </c>
      <c r="AA287" s="13">
        <v>0</v>
      </c>
      <c r="AB287" s="13">
        <v>0</v>
      </c>
      <c r="AC287" s="13">
        <v>0</v>
      </c>
      <c r="AD287" s="13">
        <v>0</v>
      </c>
      <c r="AE287" s="13">
        <v>0</v>
      </c>
    </row>
    <row r="288" spans="1:31" ht="67.5" customHeight="1" x14ac:dyDescent="0.25">
      <c r="A288" s="24" t="s">
        <v>130</v>
      </c>
      <c r="B288" s="21" t="s">
        <v>1156</v>
      </c>
      <c r="C288" s="17" t="s">
        <v>1157</v>
      </c>
      <c r="D288" s="75">
        <v>0.49319141999999994</v>
      </c>
      <c r="E288" s="45" t="s">
        <v>113</v>
      </c>
      <c r="F288" s="75">
        <v>0.49319141999999994</v>
      </c>
      <c r="G288" s="75">
        <v>0</v>
      </c>
      <c r="H288" s="75">
        <v>0</v>
      </c>
      <c r="I288" s="75">
        <v>0.41099284999999997</v>
      </c>
      <c r="J288" s="75">
        <v>8.2198569999999971E-2</v>
      </c>
      <c r="K288" s="80">
        <v>0.41099284999999997</v>
      </c>
      <c r="L288" s="44">
        <v>2026</v>
      </c>
      <c r="M288" s="80">
        <v>0.41099284999999997</v>
      </c>
      <c r="N288" s="45" t="s">
        <v>92</v>
      </c>
      <c r="O288" s="43" t="s">
        <v>42</v>
      </c>
      <c r="P288" s="13">
        <v>0</v>
      </c>
      <c r="Q288" s="13">
        <v>0</v>
      </c>
      <c r="R288" s="13">
        <v>0</v>
      </c>
      <c r="S288" s="12">
        <v>1</v>
      </c>
      <c r="T288" s="13">
        <v>0</v>
      </c>
      <c r="U288" s="13">
        <v>0</v>
      </c>
      <c r="V288" s="13">
        <v>0</v>
      </c>
      <c r="W288" s="13">
        <v>0</v>
      </c>
      <c r="X288" s="13">
        <v>0</v>
      </c>
      <c r="Y288" s="13">
        <v>0</v>
      </c>
      <c r="Z288" s="13">
        <v>0</v>
      </c>
      <c r="AA288" s="13">
        <v>0</v>
      </c>
      <c r="AB288" s="13">
        <v>0</v>
      </c>
      <c r="AC288" s="13">
        <v>0</v>
      </c>
      <c r="AD288" s="13">
        <v>0</v>
      </c>
      <c r="AE288" s="13">
        <v>0</v>
      </c>
    </row>
    <row r="289" spans="1:31" ht="67.5" customHeight="1" x14ac:dyDescent="0.25">
      <c r="A289" s="24" t="s">
        <v>130</v>
      </c>
      <c r="B289" s="21" t="s">
        <v>1158</v>
      </c>
      <c r="C289" s="17" t="s">
        <v>1159</v>
      </c>
      <c r="D289" s="75">
        <v>0.12441138</v>
      </c>
      <c r="E289" s="45" t="s">
        <v>113</v>
      </c>
      <c r="F289" s="75">
        <v>0.12441138</v>
      </c>
      <c r="G289" s="75">
        <v>0</v>
      </c>
      <c r="H289" s="75">
        <v>0</v>
      </c>
      <c r="I289" s="75">
        <v>0.10367615000000001</v>
      </c>
      <c r="J289" s="75">
        <v>2.0735229999999993E-2</v>
      </c>
      <c r="K289" s="80">
        <v>0.10367615000000001</v>
      </c>
      <c r="L289" s="44">
        <v>2026</v>
      </c>
      <c r="M289" s="80">
        <v>0.10367615000000001</v>
      </c>
      <c r="N289" s="45" t="s">
        <v>92</v>
      </c>
      <c r="O289" s="43" t="s">
        <v>42</v>
      </c>
      <c r="P289" s="13">
        <v>0</v>
      </c>
      <c r="Q289" s="13">
        <v>0</v>
      </c>
      <c r="R289" s="13">
        <v>0</v>
      </c>
      <c r="S289" s="12">
        <v>1</v>
      </c>
      <c r="T289" s="13">
        <v>0</v>
      </c>
      <c r="U289" s="13">
        <v>0</v>
      </c>
      <c r="V289" s="13">
        <v>0</v>
      </c>
      <c r="W289" s="13">
        <v>0</v>
      </c>
      <c r="X289" s="13">
        <v>0</v>
      </c>
      <c r="Y289" s="13">
        <v>0</v>
      </c>
      <c r="Z289" s="13">
        <v>0</v>
      </c>
      <c r="AA289" s="13">
        <v>0</v>
      </c>
      <c r="AB289" s="13">
        <v>0</v>
      </c>
      <c r="AC289" s="13">
        <v>0</v>
      </c>
      <c r="AD289" s="13">
        <v>0</v>
      </c>
      <c r="AE289" s="13">
        <v>0</v>
      </c>
    </row>
    <row r="290" spans="1:31" ht="67.5" customHeight="1" x14ac:dyDescent="0.25">
      <c r="A290" s="24" t="s">
        <v>130</v>
      </c>
      <c r="B290" s="21" t="s">
        <v>1160</v>
      </c>
      <c r="C290" s="17" t="s">
        <v>1161</v>
      </c>
      <c r="D290" s="75">
        <v>0.40193657999999999</v>
      </c>
      <c r="E290" s="45" t="s">
        <v>113</v>
      </c>
      <c r="F290" s="75">
        <v>0.40193657999999999</v>
      </c>
      <c r="G290" s="75">
        <v>0</v>
      </c>
      <c r="H290" s="75">
        <v>0</v>
      </c>
      <c r="I290" s="75">
        <v>0.33494715000000003</v>
      </c>
      <c r="J290" s="75">
        <v>6.6989429999999961E-2</v>
      </c>
      <c r="K290" s="80">
        <v>0.33494715000000003</v>
      </c>
      <c r="L290" s="44">
        <v>2026</v>
      </c>
      <c r="M290" s="80">
        <v>0.33494715000000003</v>
      </c>
      <c r="N290" s="45" t="s">
        <v>92</v>
      </c>
      <c r="O290" s="43" t="s">
        <v>42</v>
      </c>
      <c r="P290" s="13">
        <v>0</v>
      </c>
      <c r="Q290" s="13">
        <v>0</v>
      </c>
      <c r="R290" s="13">
        <v>0</v>
      </c>
      <c r="S290" s="12">
        <v>3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3">
        <v>0</v>
      </c>
      <c r="Z290" s="13">
        <v>0</v>
      </c>
      <c r="AA290" s="13">
        <v>0</v>
      </c>
      <c r="AB290" s="13">
        <v>0</v>
      </c>
      <c r="AC290" s="13">
        <v>0</v>
      </c>
      <c r="AD290" s="13">
        <v>0</v>
      </c>
      <c r="AE290" s="13">
        <v>0</v>
      </c>
    </row>
    <row r="291" spans="1:31" ht="67.5" customHeight="1" x14ac:dyDescent="0.25">
      <c r="A291" s="24" t="s">
        <v>130</v>
      </c>
      <c r="B291" s="21" t="s">
        <v>1162</v>
      </c>
      <c r="C291" s="17" t="s">
        <v>1163</v>
      </c>
      <c r="D291" s="75">
        <v>1.165122228</v>
      </c>
      <c r="E291" s="45" t="s">
        <v>113</v>
      </c>
      <c r="F291" s="75">
        <v>1.165122228</v>
      </c>
      <c r="G291" s="75">
        <v>0</v>
      </c>
      <c r="H291" s="75">
        <v>0</v>
      </c>
      <c r="I291" s="75">
        <v>0.97093519000000006</v>
      </c>
      <c r="J291" s="75">
        <v>0.19418703800000003</v>
      </c>
      <c r="K291" s="80">
        <v>0.97093519000000006</v>
      </c>
      <c r="L291" s="44">
        <v>2026</v>
      </c>
      <c r="M291" s="80">
        <v>0.97093519000000006</v>
      </c>
      <c r="N291" s="45" t="s">
        <v>92</v>
      </c>
      <c r="O291" s="43" t="s">
        <v>42</v>
      </c>
      <c r="P291" s="13">
        <v>0</v>
      </c>
      <c r="Q291" s="13">
        <v>0</v>
      </c>
      <c r="R291" s="13">
        <v>0</v>
      </c>
      <c r="S291" s="12">
        <v>3</v>
      </c>
      <c r="T291" s="13">
        <v>0</v>
      </c>
      <c r="U291" s="13">
        <v>0</v>
      </c>
      <c r="V291" s="13">
        <v>0</v>
      </c>
      <c r="W291" s="13">
        <v>0</v>
      </c>
      <c r="X291" s="13">
        <v>0</v>
      </c>
      <c r="Y291" s="13">
        <v>0</v>
      </c>
      <c r="Z291" s="13">
        <v>0</v>
      </c>
      <c r="AA291" s="13">
        <v>0</v>
      </c>
      <c r="AB291" s="13">
        <v>0</v>
      </c>
      <c r="AC291" s="13">
        <v>0</v>
      </c>
      <c r="AD291" s="13">
        <v>0</v>
      </c>
      <c r="AE291" s="13">
        <v>0</v>
      </c>
    </row>
    <row r="292" spans="1:31" ht="67.5" customHeight="1" x14ac:dyDescent="0.25">
      <c r="A292" s="24" t="s">
        <v>130</v>
      </c>
      <c r="B292" s="21" t="s">
        <v>1164</v>
      </c>
      <c r="C292" s="17" t="s">
        <v>1165</v>
      </c>
      <c r="D292" s="75">
        <v>0.38968399199999992</v>
      </c>
      <c r="E292" s="45" t="s">
        <v>113</v>
      </c>
      <c r="F292" s="75">
        <v>0.38968399199999992</v>
      </c>
      <c r="G292" s="75">
        <v>0</v>
      </c>
      <c r="H292" s="75">
        <v>0</v>
      </c>
      <c r="I292" s="75">
        <v>0.32473665999999995</v>
      </c>
      <c r="J292" s="75">
        <v>6.4947331999999969E-2</v>
      </c>
      <c r="K292" s="80">
        <v>0.32473665999999995</v>
      </c>
      <c r="L292" s="44">
        <v>2026</v>
      </c>
      <c r="M292" s="80">
        <v>0.32473665999999995</v>
      </c>
      <c r="N292" s="45" t="s">
        <v>92</v>
      </c>
      <c r="O292" s="43" t="s">
        <v>42</v>
      </c>
      <c r="P292" s="13">
        <v>0</v>
      </c>
      <c r="Q292" s="13">
        <v>0</v>
      </c>
      <c r="R292" s="13">
        <v>0</v>
      </c>
      <c r="S292" s="12">
        <v>4</v>
      </c>
      <c r="T292" s="13">
        <v>0</v>
      </c>
      <c r="U292" s="13">
        <v>0</v>
      </c>
      <c r="V292" s="13">
        <v>0</v>
      </c>
      <c r="W292" s="13">
        <v>0</v>
      </c>
      <c r="X292" s="13">
        <v>0</v>
      </c>
      <c r="Y292" s="13">
        <v>0</v>
      </c>
      <c r="Z292" s="13">
        <v>0</v>
      </c>
      <c r="AA292" s="13">
        <v>0</v>
      </c>
      <c r="AB292" s="13">
        <v>0</v>
      </c>
      <c r="AC292" s="13">
        <v>0</v>
      </c>
      <c r="AD292" s="13">
        <v>0</v>
      </c>
      <c r="AE292" s="13">
        <v>0</v>
      </c>
    </row>
    <row r="293" spans="1:31" ht="67.5" customHeight="1" x14ac:dyDescent="0.25">
      <c r="A293" s="24" t="s">
        <v>130</v>
      </c>
      <c r="B293" s="21" t="s">
        <v>1166</v>
      </c>
      <c r="C293" s="17" t="s">
        <v>1167</v>
      </c>
      <c r="D293" s="75">
        <v>0.13513414799999998</v>
      </c>
      <c r="E293" s="45" t="s">
        <v>113</v>
      </c>
      <c r="F293" s="75">
        <v>0.13513414799999998</v>
      </c>
      <c r="G293" s="75">
        <v>0</v>
      </c>
      <c r="H293" s="75">
        <v>0</v>
      </c>
      <c r="I293" s="75">
        <v>0.11261178999999999</v>
      </c>
      <c r="J293" s="75">
        <v>2.2522357999999992E-2</v>
      </c>
      <c r="K293" s="80">
        <v>0.11261179</v>
      </c>
      <c r="L293" s="44">
        <v>2027</v>
      </c>
      <c r="M293" s="80">
        <v>0.11261179</v>
      </c>
      <c r="N293" s="45" t="s">
        <v>92</v>
      </c>
      <c r="O293" s="43" t="s">
        <v>42</v>
      </c>
      <c r="P293" s="13">
        <v>0</v>
      </c>
      <c r="Q293" s="13">
        <v>0</v>
      </c>
      <c r="R293" s="13">
        <v>0</v>
      </c>
      <c r="S293" s="12">
        <v>1</v>
      </c>
      <c r="T293" s="13">
        <v>0</v>
      </c>
      <c r="U293" s="13">
        <v>0</v>
      </c>
      <c r="V293" s="13">
        <v>0</v>
      </c>
      <c r="W293" s="13">
        <v>0</v>
      </c>
      <c r="X293" s="13">
        <v>0</v>
      </c>
      <c r="Y293" s="13">
        <v>0</v>
      </c>
      <c r="Z293" s="13">
        <v>0</v>
      </c>
      <c r="AA293" s="13">
        <v>0</v>
      </c>
      <c r="AB293" s="13">
        <v>0</v>
      </c>
      <c r="AC293" s="13">
        <v>0</v>
      </c>
      <c r="AD293" s="13">
        <v>0</v>
      </c>
      <c r="AE293" s="13">
        <v>0</v>
      </c>
    </row>
    <row r="294" spans="1:31" ht="67.5" customHeight="1" x14ac:dyDescent="0.25">
      <c r="A294" s="24" t="s">
        <v>130</v>
      </c>
      <c r="B294" s="21" t="s">
        <v>1168</v>
      </c>
      <c r="C294" s="17" t="s">
        <v>1169</v>
      </c>
      <c r="D294" s="75">
        <v>0.18097376400000001</v>
      </c>
      <c r="E294" s="45" t="s">
        <v>113</v>
      </c>
      <c r="F294" s="75">
        <v>0.18097376400000001</v>
      </c>
      <c r="G294" s="75">
        <v>0</v>
      </c>
      <c r="H294" s="75">
        <v>0</v>
      </c>
      <c r="I294" s="75">
        <v>0.15081147</v>
      </c>
      <c r="J294" s="75">
        <v>3.0162294000000006E-2</v>
      </c>
      <c r="K294" s="80">
        <v>0.15081147</v>
      </c>
      <c r="L294" s="44">
        <v>2027</v>
      </c>
      <c r="M294" s="80">
        <v>0.15081147</v>
      </c>
      <c r="N294" s="45" t="s">
        <v>92</v>
      </c>
      <c r="O294" s="43" t="s">
        <v>42</v>
      </c>
      <c r="P294" s="13">
        <v>0</v>
      </c>
      <c r="Q294" s="13">
        <v>0</v>
      </c>
      <c r="R294" s="13">
        <v>0</v>
      </c>
      <c r="S294" s="12">
        <v>1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0</v>
      </c>
      <c r="AA294" s="13">
        <v>0</v>
      </c>
      <c r="AB294" s="13">
        <v>0</v>
      </c>
      <c r="AC294" s="13">
        <v>0</v>
      </c>
      <c r="AD294" s="13">
        <v>0</v>
      </c>
      <c r="AE294" s="13">
        <v>0</v>
      </c>
    </row>
    <row r="295" spans="1:31" ht="67.5" customHeight="1" x14ac:dyDescent="0.25">
      <c r="A295" s="24" t="s">
        <v>130</v>
      </c>
      <c r="B295" s="21" t="s">
        <v>1170</v>
      </c>
      <c r="C295" s="17" t="s">
        <v>1171</v>
      </c>
      <c r="D295" s="75">
        <v>1.3452800039999999</v>
      </c>
      <c r="E295" s="45" t="s">
        <v>113</v>
      </c>
      <c r="F295" s="75">
        <v>0</v>
      </c>
      <c r="G295" s="75">
        <v>0</v>
      </c>
      <c r="H295" s="75">
        <v>0</v>
      </c>
      <c r="I295" s="75">
        <v>0</v>
      </c>
      <c r="J295" s="75">
        <v>0</v>
      </c>
      <c r="K295" s="80">
        <v>0</v>
      </c>
      <c r="L295" s="44">
        <v>2022</v>
      </c>
      <c r="M295" s="80">
        <v>1.1210666699999998</v>
      </c>
      <c r="N295" s="45" t="s">
        <v>117</v>
      </c>
      <c r="O295" s="43" t="s">
        <v>42</v>
      </c>
      <c r="P295" s="13">
        <v>0</v>
      </c>
      <c r="Q295" s="13">
        <v>0</v>
      </c>
      <c r="R295" s="13">
        <v>0</v>
      </c>
      <c r="S295" s="12">
        <v>1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0</v>
      </c>
      <c r="AA295" s="13">
        <v>0</v>
      </c>
      <c r="AB295" s="13">
        <v>0</v>
      </c>
      <c r="AC295" s="13">
        <v>0</v>
      </c>
      <c r="AD295" s="13">
        <v>0</v>
      </c>
      <c r="AE295" s="13">
        <v>0</v>
      </c>
    </row>
    <row r="296" spans="1:31" ht="67.5" customHeight="1" x14ac:dyDescent="0.25">
      <c r="A296" s="24" t="s">
        <v>130</v>
      </c>
      <c r="B296" s="21" t="s">
        <v>1170</v>
      </c>
      <c r="C296" s="17" t="s">
        <v>1172</v>
      </c>
      <c r="D296" s="75">
        <v>1.4775250559999999</v>
      </c>
      <c r="E296" s="45" t="s">
        <v>113</v>
      </c>
      <c r="F296" s="75">
        <v>1.4775250559999999</v>
      </c>
      <c r="G296" s="75">
        <v>0</v>
      </c>
      <c r="H296" s="75">
        <v>0</v>
      </c>
      <c r="I296" s="75">
        <v>1.2312708800000001</v>
      </c>
      <c r="J296" s="75">
        <v>0.24625417599999988</v>
      </c>
      <c r="K296" s="80">
        <v>1.2312708800000001</v>
      </c>
      <c r="L296" s="44">
        <v>2024</v>
      </c>
      <c r="M296" s="80">
        <v>1.2312708800000001</v>
      </c>
      <c r="N296" s="45" t="s">
        <v>117</v>
      </c>
      <c r="O296" s="43" t="s">
        <v>42</v>
      </c>
      <c r="P296" s="13">
        <v>0</v>
      </c>
      <c r="Q296" s="13">
        <v>0</v>
      </c>
      <c r="R296" s="13">
        <v>0</v>
      </c>
      <c r="S296" s="12">
        <v>1</v>
      </c>
      <c r="T296" s="13">
        <v>0</v>
      </c>
      <c r="U296" s="13">
        <v>0</v>
      </c>
      <c r="V296" s="13">
        <v>0</v>
      </c>
      <c r="W296" s="13">
        <v>0</v>
      </c>
      <c r="X296" s="13">
        <v>0</v>
      </c>
      <c r="Y296" s="13">
        <v>0</v>
      </c>
      <c r="Z296" s="13">
        <v>0</v>
      </c>
      <c r="AA296" s="13">
        <v>0</v>
      </c>
      <c r="AB296" s="13">
        <v>0</v>
      </c>
      <c r="AC296" s="13">
        <v>0</v>
      </c>
      <c r="AD296" s="13">
        <v>0</v>
      </c>
      <c r="AE296" s="13">
        <v>0</v>
      </c>
    </row>
    <row r="297" spans="1:31" ht="67.5" customHeight="1" x14ac:dyDescent="0.25">
      <c r="A297" s="24" t="s">
        <v>130</v>
      </c>
      <c r="B297" s="21" t="s">
        <v>1173</v>
      </c>
      <c r="C297" s="17" t="s">
        <v>1174</v>
      </c>
      <c r="D297" s="75">
        <v>3.9851999999999999</v>
      </c>
      <c r="E297" s="45" t="s">
        <v>113</v>
      </c>
      <c r="F297" s="75">
        <v>3.9851999999999999</v>
      </c>
      <c r="G297" s="75">
        <v>0</v>
      </c>
      <c r="H297" s="75">
        <v>0</v>
      </c>
      <c r="I297" s="75">
        <v>3.3210000000000002</v>
      </c>
      <c r="J297" s="75">
        <v>0.66419999999999968</v>
      </c>
      <c r="K297" s="80">
        <v>3.3210000000000002</v>
      </c>
      <c r="L297" s="44">
        <v>2027</v>
      </c>
      <c r="M297" s="80">
        <v>3.3210000000000002</v>
      </c>
      <c r="N297" s="45" t="s">
        <v>89</v>
      </c>
      <c r="O297" s="43" t="s">
        <v>42</v>
      </c>
      <c r="P297" s="13">
        <v>0</v>
      </c>
      <c r="Q297" s="13">
        <v>0</v>
      </c>
      <c r="R297" s="13">
        <v>0</v>
      </c>
      <c r="S297" s="12">
        <v>1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0</v>
      </c>
      <c r="AA297" s="13">
        <v>0</v>
      </c>
      <c r="AB297" s="13">
        <v>0</v>
      </c>
      <c r="AC297" s="13">
        <v>0</v>
      </c>
      <c r="AD297" s="13">
        <v>0</v>
      </c>
      <c r="AE297" s="13">
        <v>0</v>
      </c>
    </row>
    <row r="298" spans="1:31" ht="67.5" customHeight="1" x14ac:dyDescent="0.25">
      <c r="A298" s="24" t="s">
        <v>130</v>
      </c>
      <c r="B298" s="21" t="s">
        <v>1175</v>
      </c>
      <c r="C298" s="17" t="s">
        <v>1176</v>
      </c>
      <c r="D298" s="75">
        <v>9.7133124599999991</v>
      </c>
      <c r="E298" s="45" t="s">
        <v>113</v>
      </c>
      <c r="F298" s="75">
        <v>9.7133124599999991</v>
      </c>
      <c r="G298" s="75">
        <v>0</v>
      </c>
      <c r="H298" s="75">
        <v>0</v>
      </c>
      <c r="I298" s="75">
        <v>8.0944270500000002</v>
      </c>
      <c r="J298" s="75">
        <v>1.618885409999999</v>
      </c>
      <c r="K298" s="80">
        <v>8.0944270500000002</v>
      </c>
      <c r="L298" s="44">
        <v>2026</v>
      </c>
      <c r="M298" s="80">
        <v>8.0944270500000002</v>
      </c>
      <c r="N298" s="45" t="s">
        <v>89</v>
      </c>
      <c r="O298" s="43" t="s">
        <v>42</v>
      </c>
      <c r="P298" s="13">
        <v>0</v>
      </c>
      <c r="Q298" s="13">
        <v>0</v>
      </c>
      <c r="R298" s="13">
        <v>0</v>
      </c>
      <c r="S298" s="12">
        <v>100</v>
      </c>
      <c r="T298" s="13">
        <v>0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0</v>
      </c>
      <c r="AC298" s="13">
        <v>0</v>
      </c>
      <c r="AD298" s="13">
        <v>0</v>
      </c>
      <c r="AE298" s="13">
        <v>0</v>
      </c>
    </row>
    <row r="299" spans="1:31" ht="67.5" customHeight="1" x14ac:dyDescent="0.25">
      <c r="A299" s="24" t="s">
        <v>130</v>
      </c>
      <c r="B299" s="21" t="s">
        <v>1177</v>
      </c>
      <c r="C299" s="17" t="s">
        <v>1178</v>
      </c>
      <c r="D299" s="75">
        <v>1.7006600760000001</v>
      </c>
      <c r="E299" s="45" t="s">
        <v>113</v>
      </c>
      <c r="F299" s="75">
        <v>1.7006600760000001</v>
      </c>
      <c r="G299" s="75">
        <v>0</v>
      </c>
      <c r="H299" s="75">
        <v>0</v>
      </c>
      <c r="I299" s="75">
        <v>1.41721673</v>
      </c>
      <c r="J299" s="75">
        <v>0.2834433460000001</v>
      </c>
      <c r="K299" s="80">
        <v>1.41721673</v>
      </c>
      <c r="L299" s="44">
        <v>2026</v>
      </c>
      <c r="M299" s="80">
        <v>1.41721673</v>
      </c>
      <c r="N299" s="45" t="s">
        <v>89</v>
      </c>
      <c r="O299" s="43" t="s">
        <v>42</v>
      </c>
      <c r="P299" s="13">
        <v>0</v>
      </c>
      <c r="Q299" s="13">
        <v>0</v>
      </c>
      <c r="R299" s="13">
        <v>0</v>
      </c>
      <c r="S299" s="12">
        <v>1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0</v>
      </c>
      <c r="AC299" s="13">
        <v>0</v>
      </c>
      <c r="AD299" s="13">
        <v>0</v>
      </c>
      <c r="AE299" s="13">
        <v>0</v>
      </c>
    </row>
    <row r="300" spans="1:31" ht="67.5" customHeight="1" x14ac:dyDescent="0.25">
      <c r="A300" s="24" t="s">
        <v>130</v>
      </c>
      <c r="B300" s="21" t="s">
        <v>1179</v>
      </c>
      <c r="C300" s="17" t="s">
        <v>1180</v>
      </c>
      <c r="D300" s="75">
        <v>31.863843648</v>
      </c>
      <c r="E300" s="45" t="s">
        <v>113</v>
      </c>
      <c r="F300" s="75">
        <v>31.863843648</v>
      </c>
      <c r="G300" s="75">
        <v>0</v>
      </c>
      <c r="H300" s="75">
        <v>0</v>
      </c>
      <c r="I300" s="75">
        <v>26.55320304</v>
      </c>
      <c r="J300" s="75">
        <v>5.3106406079999999</v>
      </c>
      <c r="K300" s="80">
        <v>26.55320304</v>
      </c>
      <c r="L300" s="44">
        <v>2026</v>
      </c>
      <c r="M300" s="80">
        <v>26.55320304</v>
      </c>
      <c r="N300" s="45" t="s">
        <v>89</v>
      </c>
      <c r="O300" s="43" t="s">
        <v>42</v>
      </c>
      <c r="P300" s="13">
        <v>0</v>
      </c>
      <c r="Q300" s="13">
        <v>0</v>
      </c>
      <c r="R300" s="13">
        <v>0</v>
      </c>
      <c r="S300" s="12">
        <v>1</v>
      </c>
      <c r="T300" s="13">
        <v>0</v>
      </c>
      <c r="U300" s="13"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0</v>
      </c>
      <c r="AC300" s="13">
        <v>0</v>
      </c>
      <c r="AD300" s="13">
        <v>0</v>
      </c>
      <c r="AE300" s="13">
        <v>0</v>
      </c>
    </row>
    <row r="301" spans="1:31" ht="67.5" customHeight="1" x14ac:dyDescent="0.25">
      <c r="A301" s="24" t="s">
        <v>130</v>
      </c>
      <c r="B301" s="21" t="s">
        <v>1181</v>
      </c>
      <c r="C301" s="17" t="s">
        <v>1182</v>
      </c>
      <c r="D301" s="75">
        <v>5.9978636759999997</v>
      </c>
      <c r="E301" s="45" t="s">
        <v>113</v>
      </c>
      <c r="F301" s="75">
        <v>5.9978636759999997</v>
      </c>
      <c r="G301" s="75">
        <v>0</v>
      </c>
      <c r="H301" s="75">
        <v>0</v>
      </c>
      <c r="I301" s="75">
        <v>4.9982197299999997</v>
      </c>
      <c r="J301" s="75">
        <v>0.99964394599999995</v>
      </c>
      <c r="K301" s="80">
        <v>4.9982197299999997</v>
      </c>
      <c r="L301" s="44">
        <v>2026</v>
      </c>
      <c r="M301" s="80">
        <v>4.9982197299999997</v>
      </c>
      <c r="N301" s="45" t="s">
        <v>89</v>
      </c>
      <c r="O301" s="43" t="s">
        <v>42</v>
      </c>
      <c r="P301" s="13">
        <v>0</v>
      </c>
      <c r="Q301" s="13">
        <v>0</v>
      </c>
      <c r="R301" s="13">
        <v>0</v>
      </c>
      <c r="S301" s="12">
        <v>1</v>
      </c>
      <c r="T301" s="13">
        <v>0</v>
      </c>
      <c r="U301" s="13">
        <v>0</v>
      </c>
      <c r="V301" s="13">
        <v>0</v>
      </c>
      <c r="W301" s="13">
        <v>0</v>
      </c>
      <c r="X301" s="13">
        <v>0</v>
      </c>
      <c r="Y301" s="13">
        <v>0</v>
      </c>
      <c r="Z301" s="13">
        <v>0</v>
      </c>
      <c r="AA301" s="13">
        <v>0</v>
      </c>
      <c r="AB301" s="13">
        <v>0</v>
      </c>
      <c r="AC301" s="13">
        <v>0</v>
      </c>
      <c r="AD301" s="13">
        <v>0</v>
      </c>
      <c r="AE301" s="13">
        <v>0</v>
      </c>
    </row>
    <row r="302" spans="1:31" ht="67.5" customHeight="1" x14ac:dyDescent="0.25">
      <c r="A302" s="24" t="s">
        <v>130</v>
      </c>
      <c r="B302" s="21" t="s">
        <v>1183</v>
      </c>
      <c r="C302" s="17" t="s">
        <v>1184</v>
      </c>
      <c r="D302" s="75">
        <v>6.2375007360000003</v>
      </c>
      <c r="E302" s="45" t="s">
        <v>113</v>
      </c>
      <c r="F302" s="75">
        <v>3.0471425160000001</v>
      </c>
      <c r="G302" s="75">
        <v>0</v>
      </c>
      <c r="H302" s="75">
        <v>0</v>
      </c>
      <c r="I302" s="75">
        <v>2.5392854300000001</v>
      </c>
      <c r="J302" s="75">
        <v>0.50785708600000001</v>
      </c>
      <c r="K302" s="80">
        <v>2.5392854300000001</v>
      </c>
      <c r="L302" s="44">
        <v>2027</v>
      </c>
      <c r="M302" s="80">
        <v>5.1979172799999995</v>
      </c>
      <c r="N302" s="45" t="s">
        <v>89</v>
      </c>
      <c r="O302" s="43" t="s">
        <v>42</v>
      </c>
      <c r="P302" s="13">
        <v>0</v>
      </c>
      <c r="Q302" s="13">
        <v>0</v>
      </c>
      <c r="R302" s="13">
        <v>0</v>
      </c>
      <c r="S302" s="12">
        <v>4</v>
      </c>
      <c r="T302" s="13">
        <v>0</v>
      </c>
      <c r="U302" s="13">
        <v>0</v>
      </c>
      <c r="V302" s="13">
        <v>0</v>
      </c>
      <c r="W302" s="13">
        <v>0</v>
      </c>
      <c r="X302" s="13">
        <v>0</v>
      </c>
      <c r="Y302" s="13">
        <v>0</v>
      </c>
      <c r="Z302" s="13">
        <v>0</v>
      </c>
      <c r="AA302" s="13">
        <v>0</v>
      </c>
      <c r="AB302" s="13">
        <v>0</v>
      </c>
      <c r="AC302" s="13">
        <v>0</v>
      </c>
      <c r="AD302" s="13">
        <v>0</v>
      </c>
      <c r="AE302" s="13">
        <v>0</v>
      </c>
    </row>
    <row r="303" spans="1:31" ht="67.5" customHeight="1" x14ac:dyDescent="0.25">
      <c r="A303" s="24" t="s">
        <v>130</v>
      </c>
      <c r="B303" s="21" t="s">
        <v>1185</v>
      </c>
      <c r="C303" s="17" t="s">
        <v>1186</v>
      </c>
      <c r="D303" s="75">
        <v>28.117568519999999</v>
      </c>
      <c r="E303" s="45" t="s">
        <v>113</v>
      </c>
      <c r="F303" s="75">
        <v>13.735988531999999</v>
      </c>
      <c r="G303" s="75">
        <v>0</v>
      </c>
      <c r="H303" s="75">
        <v>0</v>
      </c>
      <c r="I303" s="75">
        <v>11.44665711</v>
      </c>
      <c r="J303" s="75">
        <v>2.2893314219999983</v>
      </c>
      <c r="K303" s="80">
        <v>11.44665711</v>
      </c>
      <c r="L303" s="44">
        <v>2027</v>
      </c>
      <c r="M303" s="80">
        <v>23.431307100000001</v>
      </c>
      <c r="N303" s="45" t="s">
        <v>89</v>
      </c>
      <c r="O303" s="43" t="s">
        <v>42</v>
      </c>
      <c r="P303" s="13">
        <v>0</v>
      </c>
      <c r="Q303" s="13">
        <v>0</v>
      </c>
      <c r="R303" s="13">
        <v>0</v>
      </c>
      <c r="S303" s="12">
        <v>2</v>
      </c>
      <c r="T303" s="13">
        <v>0</v>
      </c>
      <c r="U303" s="13">
        <v>0</v>
      </c>
      <c r="V303" s="13">
        <v>0</v>
      </c>
      <c r="W303" s="13">
        <v>0</v>
      </c>
      <c r="X303" s="13">
        <v>0</v>
      </c>
      <c r="Y303" s="13">
        <v>0</v>
      </c>
      <c r="Z303" s="13">
        <v>0</v>
      </c>
      <c r="AA303" s="13">
        <v>0</v>
      </c>
      <c r="AB303" s="13">
        <v>0</v>
      </c>
      <c r="AC303" s="13">
        <v>0</v>
      </c>
      <c r="AD303" s="13">
        <v>0</v>
      </c>
      <c r="AE303" s="13">
        <v>0</v>
      </c>
    </row>
    <row r="304" spans="1:31" ht="67.5" customHeight="1" x14ac:dyDescent="0.25">
      <c r="A304" s="24" t="s">
        <v>130</v>
      </c>
      <c r="B304" s="21" t="s">
        <v>1187</v>
      </c>
      <c r="C304" s="17" t="s">
        <v>1188</v>
      </c>
      <c r="D304" s="75">
        <v>12.082582500000001</v>
      </c>
      <c r="E304" s="45" t="s">
        <v>113</v>
      </c>
      <c r="F304" s="75">
        <v>12.082582500000001</v>
      </c>
      <c r="G304" s="75">
        <v>0</v>
      </c>
      <c r="H304" s="75">
        <v>0</v>
      </c>
      <c r="I304" s="75">
        <v>10.06881875</v>
      </c>
      <c r="J304" s="75">
        <v>2.0137637500000007</v>
      </c>
      <c r="K304" s="80">
        <v>10.06881875</v>
      </c>
      <c r="L304" s="44">
        <v>2027</v>
      </c>
      <c r="M304" s="80">
        <v>10.06881875</v>
      </c>
      <c r="N304" s="45" t="s">
        <v>89</v>
      </c>
      <c r="O304" s="43" t="s">
        <v>42</v>
      </c>
      <c r="P304" s="13">
        <v>0</v>
      </c>
      <c r="Q304" s="13">
        <v>0</v>
      </c>
      <c r="R304" s="13">
        <v>0</v>
      </c>
      <c r="S304" s="12">
        <v>1</v>
      </c>
      <c r="T304" s="13">
        <v>0</v>
      </c>
      <c r="U304" s="13">
        <v>0</v>
      </c>
      <c r="V304" s="13">
        <v>0</v>
      </c>
      <c r="W304" s="13">
        <v>0</v>
      </c>
      <c r="X304" s="13">
        <v>0</v>
      </c>
      <c r="Y304" s="13">
        <v>0</v>
      </c>
      <c r="Z304" s="13">
        <v>0</v>
      </c>
      <c r="AA304" s="13">
        <v>0</v>
      </c>
      <c r="AB304" s="13">
        <v>0</v>
      </c>
      <c r="AC304" s="13">
        <v>0</v>
      </c>
      <c r="AD304" s="13">
        <v>0</v>
      </c>
      <c r="AE304" s="13">
        <v>0</v>
      </c>
    </row>
    <row r="305" spans="1:31" ht="67.5" customHeight="1" x14ac:dyDescent="0.25">
      <c r="A305" s="24" t="s">
        <v>130</v>
      </c>
      <c r="B305" s="21" t="s">
        <v>1189</v>
      </c>
      <c r="C305" s="17" t="s">
        <v>1190</v>
      </c>
      <c r="D305" s="75">
        <v>0.98000000399999998</v>
      </c>
      <c r="E305" s="45" t="s">
        <v>113</v>
      </c>
      <c r="F305" s="75">
        <v>0</v>
      </c>
      <c r="G305" s="75">
        <v>0</v>
      </c>
      <c r="H305" s="75">
        <v>0</v>
      </c>
      <c r="I305" s="75">
        <v>0</v>
      </c>
      <c r="J305" s="75">
        <v>0</v>
      </c>
      <c r="K305" s="80">
        <v>0</v>
      </c>
      <c r="L305" s="44">
        <v>2022</v>
      </c>
      <c r="M305" s="80">
        <v>0.81666666999999993</v>
      </c>
      <c r="N305" s="45" t="s">
        <v>89</v>
      </c>
      <c r="O305" s="43" t="s">
        <v>42</v>
      </c>
      <c r="P305" s="13">
        <v>0</v>
      </c>
      <c r="Q305" s="13">
        <v>0</v>
      </c>
      <c r="R305" s="13">
        <v>0</v>
      </c>
      <c r="S305" s="12">
        <v>1</v>
      </c>
      <c r="T305" s="13">
        <v>0</v>
      </c>
      <c r="U305" s="13">
        <v>0</v>
      </c>
      <c r="V305" s="13">
        <v>0</v>
      </c>
      <c r="W305" s="13">
        <v>0</v>
      </c>
      <c r="X305" s="13">
        <v>0</v>
      </c>
      <c r="Y305" s="13">
        <v>0</v>
      </c>
      <c r="Z305" s="13">
        <v>0</v>
      </c>
      <c r="AA305" s="13">
        <v>0</v>
      </c>
      <c r="AB305" s="13">
        <v>0</v>
      </c>
      <c r="AC305" s="13">
        <v>0</v>
      </c>
      <c r="AD305" s="13">
        <v>0</v>
      </c>
      <c r="AE305" s="13">
        <v>0</v>
      </c>
    </row>
    <row r="306" spans="1:31" ht="67.5" customHeight="1" x14ac:dyDescent="0.25">
      <c r="A306" s="24" t="s">
        <v>130</v>
      </c>
      <c r="B306" s="21" t="s">
        <v>1191</v>
      </c>
      <c r="C306" s="17" t="s">
        <v>1192</v>
      </c>
      <c r="D306" s="75">
        <v>0.49441860000000004</v>
      </c>
      <c r="E306" s="45" t="s">
        <v>113</v>
      </c>
      <c r="F306" s="75">
        <v>0</v>
      </c>
      <c r="G306" s="75">
        <v>0</v>
      </c>
      <c r="H306" s="75">
        <v>0</v>
      </c>
      <c r="I306" s="75">
        <v>0</v>
      </c>
      <c r="J306" s="75">
        <v>0</v>
      </c>
      <c r="K306" s="80">
        <v>0</v>
      </c>
      <c r="L306" s="44">
        <v>2022</v>
      </c>
      <c r="M306" s="80">
        <v>0.41201549999999998</v>
      </c>
      <c r="N306" s="45" t="s">
        <v>89</v>
      </c>
      <c r="O306" s="43" t="s">
        <v>42</v>
      </c>
      <c r="P306" s="13">
        <v>0</v>
      </c>
      <c r="Q306" s="13">
        <v>0</v>
      </c>
      <c r="R306" s="13">
        <v>0</v>
      </c>
      <c r="S306" s="12">
        <v>2</v>
      </c>
      <c r="T306" s="13">
        <v>0</v>
      </c>
      <c r="U306" s="13">
        <v>0</v>
      </c>
      <c r="V306" s="13">
        <v>0</v>
      </c>
      <c r="W306" s="13">
        <v>0</v>
      </c>
      <c r="X306" s="13">
        <v>0</v>
      </c>
      <c r="Y306" s="13">
        <v>0</v>
      </c>
      <c r="Z306" s="13">
        <v>0</v>
      </c>
      <c r="AA306" s="13">
        <v>0</v>
      </c>
      <c r="AB306" s="13">
        <v>0</v>
      </c>
      <c r="AC306" s="13">
        <v>0</v>
      </c>
      <c r="AD306" s="13">
        <v>0</v>
      </c>
      <c r="AE306" s="13">
        <v>0</v>
      </c>
    </row>
    <row r="307" spans="1:31" ht="67.5" customHeight="1" x14ac:dyDescent="0.25">
      <c r="A307" s="24" t="s">
        <v>130</v>
      </c>
      <c r="B307" s="21" t="s">
        <v>1193</v>
      </c>
      <c r="C307" s="17" t="s">
        <v>1194</v>
      </c>
      <c r="D307" s="75">
        <v>1.2313664040000001</v>
      </c>
      <c r="E307" s="45" t="s">
        <v>113</v>
      </c>
      <c r="F307" s="75">
        <v>0</v>
      </c>
      <c r="G307" s="75">
        <v>0</v>
      </c>
      <c r="H307" s="75">
        <v>0</v>
      </c>
      <c r="I307" s="75">
        <v>0</v>
      </c>
      <c r="J307" s="75">
        <v>0</v>
      </c>
      <c r="K307" s="80">
        <v>0</v>
      </c>
      <c r="L307" s="44">
        <v>2022</v>
      </c>
      <c r="M307" s="80">
        <v>1.0261386700000001</v>
      </c>
      <c r="N307" s="45" t="s">
        <v>89</v>
      </c>
      <c r="O307" s="43" t="s">
        <v>42</v>
      </c>
      <c r="P307" s="13">
        <v>0</v>
      </c>
      <c r="Q307" s="13">
        <v>0</v>
      </c>
      <c r="R307" s="13">
        <v>0</v>
      </c>
      <c r="S307" s="12">
        <v>1</v>
      </c>
      <c r="T307" s="13">
        <v>0</v>
      </c>
      <c r="U307" s="13">
        <v>0</v>
      </c>
      <c r="V307" s="13">
        <v>0</v>
      </c>
      <c r="W307" s="13">
        <v>0</v>
      </c>
      <c r="X307" s="13">
        <v>0</v>
      </c>
      <c r="Y307" s="13">
        <v>0</v>
      </c>
      <c r="Z307" s="13">
        <v>0</v>
      </c>
      <c r="AA307" s="13">
        <v>0</v>
      </c>
      <c r="AB307" s="13">
        <v>0</v>
      </c>
      <c r="AC307" s="13">
        <v>0</v>
      </c>
      <c r="AD307" s="13">
        <v>0</v>
      </c>
      <c r="AE307" s="13">
        <v>0</v>
      </c>
    </row>
    <row r="308" spans="1:31" ht="67.5" customHeight="1" x14ac:dyDescent="0.25">
      <c r="A308" s="24" t="s">
        <v>130</v>
      </c>
      <c r="B308" s="21" t="s">
        <v>1195</v>
      </c>
      <c r="C308" s="17" t="s">
        <v>1196</v>
      </c>
      <c r="D308" s="75">
        <v>0.48299999999999998</v>
      </c>
      <c r="E308" s="45" t="s">
        <v>113</v>
      </c>
      <c r="F308" s="75">
        <v>0</v>
      </c>
      <c r="G308" s="75">
        <v>0</v>
      </c>
      <c r="H308" s="75">
        <v>0</v>
      </c>
      <c r="I308" s="75">
        <v>0</v>
      </c>
      <c r="J308" s="75">
        <v>0</v>
      </c>
      <c r="K308" s="80">
        <v>0</v>
      </c>
      <c r="L308" s="44">
        <v>2022</v>
      </c>
      <c r="M308" s="80">
        <v>0.40250000000000002</v>
      </c>
      <c r="N308" s="45" t="s">
        <v>89</v>
      </c>
      <c r="O308" s="43" t="s">
        <v>42</v>
      </c>
      <c r="P308" s="13">
        <v>0</v>
      </c>
      <c r="Q308" s="13">
        <v>0</v>
      </c>
      <c r="R308" s="13">
        <v>0</v>
      </c>
      <c r="S308" s="12">
        <v>1</v>
      </c>
      <c r="T308" s="13">
        <v>0</v>
      </c>
      <c r="U308" s="13">
        <v>0</v>
      </c>
      <c r="V308" s="13">
        <v>0</v>
      </c>
      <c r="W308" s="13">
        <v>0</v>
      </c>
      <c r="X308" s="13">
        <v>0</v>
      </c>
      <c r="Y308" s="13">
        <v>0</v>
      </c>
      <c r="Z308" s="13">
        <v>0</v>
      </c>
      <c r="AA308" s="13">
        <v>0</v>
      </c>
      <c r="AB308" s="13">
        <v>0</v>
      </c>
      <c r="AC308" s="13">
        <v>0</v>
      </c>
      <c r="AD308" s="13">
        <v>0</v>
      </c>
      <c r="AE308" s="13">
        <v>0</v>
      </c>
    </row>
    <row r="309" spans="1:31" ht="67.5" customHeight="1" x14ac:dyDescent="0.25">
      <c r="A309" s="24" t="s">
        <v>130</v>
      </c>
      <c r="B309" s="21" t="s">
        <v>1197</v>
      </c>
      <c r="C309" s="17" t="s">
        <v>1198</v>
      </c>
      <c r="D309" s="75">
        <v>2.9432167919999999</v>
      </c>
      <c r="E309" s="45" t="s">
        <v>113</v>
      </c>
      <c r="F309" s="75">
        <v>2.9432167919999999</v>
      </c>
      <c r="G309" s="75">
        <v>0</v>
      </c>
      <c r="H309" s="75">
        <v>0</v>
      </c>
      <c r="I309" s="75">
        <v>2.45268066</v>
      </c>
      <c r="J309" s="75">
        <v>0.4905361319999999</v>
      </c>
      <c r="K309" s="80">
        <v>2.45268066</v>
      </c>
      <c r="L309" s="44">
        <v>2025</v>
      </c>
      <c r="M309" s="80">
        <v>2.45268066</v>
      </c>
      <c r="N309" s="45" t="s">
        <v>89</v>
      </c>
      <c r="O309" s="43" t="s">
        <v>42</v>
      </c>
      <c r="P309" s="13">
        <v>0</v>
      </c>
      <c r="Q309" s="13">
        <v>0</v>
      </c>
      <c r="R309" s="13">
        <v>0</v>
      </c>
      <c r="S309" s="12">
        <v>2</v>
      </c>
      <c r="T309" s="13">
        <v>0</v>
      </c>
      <c r="U309" s="13">
        <v>0</v>
      </c>
      <c r="V309" s="13">
        <v>0</v>
      </c>
      <c r="W309" s="13">
        <v>0</v>
      </c>
      <c r="X309" s="13">
        <v>0</v>
      </c>
      <c r="Y309" s="13">
        <v>0</v>
      </c>
      <c r="Z309" s="13">
        <v>0</v>
      </c>
      <c r="AA309" s="13">
        <v>0</v>
      </c>
      <c r="AB309" s="13">
        <v>0</v>
      </c>
      <c r="AC309" s="13">
        <v>0</v>
      </c>
      <c r="AD309" s="13">
        <v>0</v>
      </c>
      <c r="AE309" s="13">
        <v>0</v>
      </c>
    </row>
    <row r="310" spans="1:31" ht="67.5" customHeight="1" x14ac:dyDescent="0.25">
      <c r="A310" s="24" t="s">
        <v>130</v>
      </c>
      <c r="B310" s="21" t="s">
        <v>1199</v>
      </c>
      <c r="C310" s="17" t="s">
        <v>1200</v>
      </c>
      <c r="D310" s="75">
        <v>27.204032135999999</v>
      </c>
      <c r="E310" s="45" t="s">
        <v>113</v>
      </c>
      <c r="F310" s="75">
        <v>27.204032135999999</v>
      </c>
      <c r="G310" s="75">
        <v>0</v>
      </c>
      <c r="H310" s="75">
        <v>0</v>
      </c>
      <c r="I310" s="75">
        <v>22.670026780000001</v>
      </c>
      <c r="J310" s="75">
        <v>4.534005355999998</v>
      </c>
      <c r="K310" s="80">
        <v>22.670026780000001</v>
      </c>
      <c r="L310" s="44">
        <v>2025</v>
      </c>
      <c r="M310" s="80">
        <v>22.670026780000001</v>
      </c>
      <c r="N310" s="45" t="s">
        <v>89</v>
      </c>
      <c r="O310" s="43" t="s">
        <v>42</v>
      </c>
      <c r="P310" s="13">
        <v>0</v>
      </c>
      <c r="Q310" s="13">
        <v>0</v>
      </c>
      <c r="R310" s="13">
        <v>0</v>
      </c>
      <c r="S310" s="12">
        <v>1</v>
      </c>
      <c r="T310" s="13">
        <v>0</v>
      </c>
      <c r="U310" s="13">
        <v>0</v>
      </c>
      <c r="V310" s="13">
        <v>0</v>
      </c>
      <c r="W310" s="13">
        <v>0</v>
      </c>
      <c r="X310" s="13">
        <v>0</v>
      </c>
      <c r="Y310" s="13">
        <v>0</v>
      </c>
      <c r="Z310" s="13">
        <v>0</v>
      </c>
      <c r="AA310" s="13">
        <v>0</v>
      </c>
      <c r="AB310" s="13">
        <v>0</v>
      </c>
      <c r="AC310" s="13">
        <v>0</v>
      </c>
      <c r="AD310" s="13">
        <v>0</v>
      </c>
      <c r="AE310" s="13">
        <v>0</v>
      </c>
    </row>
    <row r="311" spans="1:31" ht="67.5" customHeight="1" x14ac:dyDescent="0.25">
      <c r="A311" s="24" t="s">
        <v>130</v>
      </c>
      <c r="B311" s="21" t="s">
        <v>1201</v>
      </c>
      <c r="C311" s="17" t="s">
        <v>1202</v>
      </c>
      <c r="D311" s="75">
        <v>2.412196572</v>
      </c>
      <c r="E311" s="45" t="s">
        <v>113</v>
      </c>
      <c r="F311" s="75">
        <v>2.412196572</v>
      </c>
      <c r="G311" s="75">
        <v>0</v>
      </c>
      <c r="H311" s="75">
        <v>0</v>
      </c>
      <c r="I311" s="75">
        <v>2.0101638099999999</v>
      </c>
      <c r="J311" s="75">
        <v>0.40203276200000015</v>
      </c>
      <c r="K311" s="80">
        <v>2.0101638099999999</v>
      </c>
      <c r="L311" s="44">
        <v>2025</v>
      </c>
      <c r="M311" s="80">
        <v>2.0101638099999999</v>
      </c>
      <c r="N311" s="45" t="s">
        <v>89</v>
      </c>
      <c r="O311" s="43" t="s">
        <v>42</v>
      </c>
      <c r="P311" s="13">
        <v>0</v>
      </c>
      <c r="Q311" s="13">
        <v>0</v>
      </c>
      <c r="R311" s="13">
        <v>0</v>
      </c>
      <c r="S311" s="12">
        <v>1</v>
      </c>
      <c r="T311" s="13">
        <v>0</v>
      </c>
      <c r="U311" s="13">
        <v>0</v>
      </c>
      <c r="V311" s="13">
        <v>0</v>
      </c>
      <c r="W311" s="13">
        <v>0</v>
      </c>
      <c r="X311" s="13">
        <v>0</v>
      </c>
      <c r="Y311" s="13">
        <v>0</v>
      </c>
      <c r="Z311" s="13">
        <v>0</v>
      </c>
      <c r="AA311" s="13">
        <v>0</v>
      </c>
      <c r="AB311" s="13">
        <v>0</v>
      </c>
      <c r="AC311" s="13">
        <v>0</v>
      </c>
      <c r="AD311" s="13">
        <v>0</v>
      </c>
      <c r="AE311" s="13">
        <v>0</v>
      </c>
    </row>
    <row r="312" spans="1:31" ht="67.5" customHeight="1" x14ac:dyDescent="0.25">
      <c r="A312" s="15" t="s">
        <v>130</v>
      </c>
      <c r="B312" s="21" t="s">
        <v>232</v>
      </c>
      <c r="C312" s="87" t="s">
        <v>80</v>
      </c>
      <c r="D312" s="75">
        <v>2.8321673040000004</v>
      </c>
      <c r="E312" s="45" t="s">
        <v>185</v>
      </c>
      <c r="F312" s="75">
        <v>1.2987438240000002</v>
      </c>
      <c r="G312" s="75">
        <v>0</v>
      </c>
      <c r="H312" s="75">
        <v>0</v>
      </c>
      <c r="I312" s="75">
        <v>1.08228652</v>
      </c>
      <c r="J312" s="75">
        <v>0.21645730400000018</v>
      </c>
      <c r="K312" s="80">
        <v>1.08228652</v>
      </c>
      <c r="L312" s="44">
        <v>2018</v>
      </c>
      <c r="M312" s="80">
        <v>2.3817979400000002</v>
      </c>
      <c r="N312" s="45" t="s">
        <v>89</v>
      </c>
      <c r="O312" s="43" t="s">
        <v>42</v>
      </c>
      <c r="P312" s="13">
        <v>0</v>
      </c>
      <c r="Q312" s="13">
        <v>0</v>
      </c>
      <c r="R312" s="13">
        <v>0</v>
      </c>
      <c r="S312" s="12">
        <v>2</v>
      </c>
      <c r="T312" s="13">
        <v>0</v>
      </c>
      <c r="U312" s="13">
        <v>0</v>
      </c>
      <c r="V312" s="13">
        <v>0</v>
      </c>
      <c r="W312" s="13">
        <v>0</v>
      </c>
      <c r="X312" s="13">
        <v>0</v>
      </c>
      <c r="Y312" s="13">
        <v>0</v>
      </c>
      <c r="Z312" s="13">
        <v>0</v>
      </c>
      <c r="AA312" s="13">
        <v>0</v>
      </c>
      <c r="AB312" s="13">
        <v>0</v>
      </c>
      <c r="AC312" s="13">
        <v>0</v>
      </c>
      <c r="AD312" s="13">
        <v>0</v>
      </c>
      <c r="AE312" s="13">
        <v>0</v>
      </c>
    </row>
    <row r="313" spans="1:31" ht="67.5" customHeight="1" x14ac:dyDescent="0.25">
      <c r="A313" s="15" t="s">
        <v>130</v>
      </c>
      <c r="B313" s="21" t="s">
        <v>233</v>
      </c>
      <c r="C313" s="87" t="s">
        <v>234</v>
      </c>
      <c r="D313" s="75">
        <v>27.945112464000001</v>
      </c>
      <c r="E313" s="45" t="s">
        <v>185</v>
      </c>
      <c r="F313" s="75">
        <v>20.193078864</v>
      </c>
      <c r="G313" s="75">
        <v>0</v>
      </c>
      <c r="H313" s="75">
        <v>0</v>
      </c>
      <c r="I313" s="75">
        <v>16.827565719999999</v>
      </c>
      <c r="J313" s="75">
        <v>3.3655131440000012</v>
      </c>
      <c r="K313" s="80">
        <v>16.827565719999999</v>
      </c>
      <c r="L313" s="44">
        <v>2018</v>
      </c>
      <c r="M313" s="80">
        <v>23.39708572</v>
      </c>
      <c r="N313" s="45" t="s">
        <v>89</v>
      </c>
      <c r="O313" s="43" t="s">
        <v>42</v>
      </c>
      <c r="P313" s="13">
        <v>0</v>
      </c>
      <c r="Q313" s="13">
        <v>0</v>
      </c>
      <c r="R313" s="13">
        <v>0</v>
      </c>
      <c r="S313" s="12">
        <v>1</v>
      </c>
      <c r="T313" s="13">
        <v>0</v>
      </c>
      <c r="U313" s="13">
        <v>0</v>
      </c>
      <c r="V313" s="13">
        <v>0</v>
      </c>
      <c r="W313" s="13">
        <v>0</v>
      </c>
      <c r="X313" s="13">
        <v>0</v>
      </c>
      <c r="Y313" s="13">
        <v>0</v>
      </c>
      <c r="Z313" s="13">
        <v>0</v>
      </c>
      <c r="AA313" s="13">
        <v>0</v>
      </c>
      <c r="AB313" s="13">
        <v>0</v>
      </c>
      <c r="AC313" s="13">
        <v>0</v>
      </c>
      <c r="AD313" s="13">
        <v>0</v>
      </c>
      <c r="AE313" s="13">
        <v>0</v>
      </c>
    </row>
    <row r="314" spans="1:31" ht="67.5" customHeight="1" x14ac:dyDescent="0.25">
      <c r="A314" s="15" t="s">
        <v>130</v>
      </c>
      <c r="B314" s="21" t="s">
        <v>176</v>
      </c>
      <c r="C314" s="87" t="s">
        <v>81</v>
      </c>
      <c r="D314" s="75">
        <v>25.181699999999999</v>
      </c>
      <c r="E314" s="45" t="s">
        <v>113</v>
      </c>
      <c r="F314" s="75">
        <v>0</v>
      </c>
      <c r="G314" s="75">
        <v>0</v>
      </c>
      <c r="H314" s="75">
        <v>0</v>
      </c>
      <c r="I314" s="75">
        <v>0</v>
      </c>
      <c r="J314" s="75">
        <v>0</v>
      </c>
      <c r="K314" s="80">
        <v>0</v>
      </c>
      <c r="L314" s="44">
        <v>2020</v>
      </c>
      <c r="M314" s="80">
        <v>20.984749999999998</v>
      </c>
      <c r="N314" s="45" t="s">
        <v>89</v>
      </c>
      <c r="O314" s="43" t="s">
        <v>42</v>
      </c>
      <c r="P314" s="13">
        <v>0</v>
      </c>
      <c r="Q314" s="13">
        <v>0</v>
      </c>
      <c r="R314" s="13">
        <v>0</v>
      </c>
      <c r="S314" s="12">
        <v>2</v>
      </c>
      <c r="T314" s="13">
        <v>0</v>
      </c>
      <c r="U314" s="13">
        <v>0</v>
      </c>
      <c r="V314" s="13">
        <v>0</v>
      </c>
      <c r="W314" s="13">
        <v>0</v>
      </c>
      <c r="X314" s="13">
        <v>0</v>
      </c>
      <c r="Y314" s="13">
        <v>0</v>
      </c>
      <c r="Z314" s="13">
        <v>0</v>
      </c>
      <c r="AA314" s="13">
        <v>0</v>
      </c>
      <c r="AB314" s="13">
        <v>0</v>
      </c>
      <c r="AC314" s="13">
        <v>0</v>
      </c>
      <c r="AD314" s="13">
        <v>0</v>
      </c>
      <c r="AE314" s="13">
        <v>0</v>
      </c>
    </row>
    <row r="315" spans="1:31" ht="67.5" customHeight="1" x14ac:dyDescent="0.25">
      <c r="A315" s="15" t="s">
        <v>130</v>
      </c>
      <c r="B315" s="21" t="s">
        <v>177</v>
      </c>
      <c r="C315" s="87" t="s">
        <v>82</v>
      </c>
      <c r="D315" s="75">
        <v>26.194060464000003</v>
      </c>
      <c r="E315" s="45" t="s">
        <v>113</v>
      </c>
      <c r="F315" s="75">
        <v>0</v>
      </c>
      <c r="G315" s="75">
        <v>0</v>
      </c>
      <c r="H315" s="75">
        <v>0</v>
      </c>
      <c r="I315" s="75">
        <v>0</v>
      </c>
      <c r="J315" s="75">
        <v>0</v>
      </c>
      <c r="K315" s="80">
        <v>0</v>
      </c>
      <c r="L315" s="44">
        <v>2021</v>
      </c>
      <c r="M315" s="80">
        <v>21.828383719999998</v>
      </c>
      <c r="N315" s="45" t="s">
        <v>89</v>
      </c>
      <c r="O315" s="43" t="s">
        <v>42</v>
      </c>
      <c r="P315" s="13">
        <v>0</v>
      </c>
      <c r="Q315" s="13">
        <v>0</v>
      </c>
      <c r="R315" s="13">
        <v>0</v>
      </c>
      <c r="S315" s="12">
        <v>2</v>
      </c>
      <c r="T315" s="13">
        <v>0</v>
      </c>
      <c r="U315" s="13">
        <v>0</v>
      </c>
      <c r="V315" s="13">
        <v>0</v>
      </c>
      <c r="W315" s="13">
        <v>0</v>
      </c>
      <c r="X315" s="13">
        <v>0</v>
      </c>
      <c r="Y315" s="13">
        <v>0</v>
      </c>
      <c r="Z315" s="13">
        <v>0</v>
      </c>
      <c r="AA315" s="13">
        <v>0</v>
      </c>
      <c r="AB315" s="13">
        <v>0</v>
      </c>
      <c r="AC315" s="13">
        <v>0</v>
      </c>
      <c r="AD315" s="13">
        <v>0</v>
      </c>
      <c r="AE315" s="13">
        <v>0</v>
      </c>
    </row>
    <row r="316" spans="1:31" ht="67.5" customHeight="1" x14ac:dyDescent="0.25">
      <c r="A316" s="15" t="s">
        <v>130</v>
      </c>
      <c r="B316" s="21" t="s">
        <v>389</v>
      </c>
      <c r="C316" s="87" t="s">
        <v>83</v>
      </c>
      <c r="D316" s="75">
        <v>2.97435559</v>
      </c>
      <c r="E316" s="45" t="s">
        <v>113</v>
      </c>
      <c r="F316" s="75">
        <v>0</v>
      </c>
      <c r="G316" s="75">
        <v>0</v>
      </c>
      <c r="H316" s="75">
        <v>0</v>
      </c>
      <c r="I316" s="75">
        <v>0</v>
      </c>
      <c r="J316" s="75">
        <v>0</v>
      </c>
      <c r="K316" s="80">
        <v>0</v>
      </c>
      <c r="L316" s="44">
        <v>2020</v>
      </c>
      <c r="M316" s="80">
        <v>2.4786296600000002</v>
      </c>
      <c r="N316" s="45" t="s">
        <v>89</v>
      </c>
      <c r="O316" s="43" t="s">
        <v>42</v>
      </c>
      <c r="P316" s="13">
        <v>0</v>
      </c>
      <c r="Q316" s="13">
        <v>0</v>
      </c>
      <c r="R316" s="13">
        <v>0</v>
      </c>
      <c r="S316" s="12">
        <v>3</v>
      </c>
      <c r="T316" s="13">
        <v>0</v>
      </c>
      <c r="U316" s="13">
        <v>0</v>
      </c>
      <c r="V316" s="13">
        <v>0</v>
      </c>
      <c r="W316" s="13">
        <v>0</v>
      </c>
      <c r="X316" s="13">
        <v>0</v>
      </c>
      <c r="Y316" s="13">
        <v>0</v>
      </c>
      <c r="Z316" s="13">
        <v>0</v>
      </c>
      <c r="AA316" s="13">
        <v>0</v>
      </c>
      <c r="AB316" s="13">
        <v>0</v>
      </c>
      <c r="AC316" s="13">
        <v>0</v>
      </c>
      <c r="AD316" s="13">
        <v>0</v>
      </c>
      <c r="AE316" s="13">
        <v>0</v>
      </c>
    </row>
    <row r="317" spans="1:31" ht="67.5" customHeight="1" x14ac:dyDescent="0.25">
      <c r="A317" s="15" t="s">
        <v>130</v>
      </c>
      <c r="B317" s="21" t="s">
        <v>178</v>
      </c>
      <c r="C317" s="87" t="s">
        <v>84</v>
      </c>
      <c r="D317" s="75">
        <v>1.2550211759999998</v>
      </c>
      <c r="E317" s="45" t="s">
        <v>113</v>
      </c>
      <c r="F317" s="75">
        <v>0</v>
      </c>
      <c r="G317" s="75">
        <v>0</v>
      </c>
      <c r="H317" s="75">
        <v>0</v>
      </c>
      <c r="I317" s="75">
        <v>0</v>
      </c>
      <c r="J317" s="75">
        <v>0</v>
      </c>
      <c r="K317" s="80">
        <v>0</v>
      </c>
      <c r="L317" s="44">
        <v>2019</v>
      </c>
      <c r="M317" s="80">
        <v>1.04585098</v>
      </c>
      <c r="N317" s="45" t="s">
        <v>115</v>
      </c>
      <c r="O317" s="43" t="s">
        <v>42</v>
      </c>
      <c r="P317" s="13">
        <v>0</v>
      </c>
      <c r="Q317" s="13">
        <v>0</v>
      </c>
      <c r="R317" s="13">
        <v>0</v>
      </c>
      <c r="S317" s="12">
        <v>3</v>
      </c>
      <c r="T317" s="13">
        <v>0</v>
      </c>
      <c r="U317" s="13">
        <v>0</v>
      </c>
      <c r="V317" s="13">
        <v>0</v>
      </c>
      <c r="W317" s="13">
        <v>0</v>
      </c>
      <c r="X317" s="13">
        <v>0</v>
      </c>
      <c r="Y317" s="13">
        <v>0</v>
      </c>
      <c r="Z317" s="13">
        <v>0</v>
      </c>
      <c r="AA317" s="13">
        <v>0</v>
      </c>
      <c r="AB317" s="13">
        <v>0</v>
      </c>
      <c r="AC317" s="13">
        <v>0</v>
      </c>
      <c r="AD317" s="13">
        <v>0</v>
      </c>
      <c r="AE317" s="13">
        <v>0</v>
      </c>
    </row>
    <row r="318" spans="1:31" ht="67.5" customHeight="1" x14ac:dyDescent="0.25">
      <c r="A318" s="15" t="s">
        <v>130</v>
      </c>
      <c r="B318" s="21" t="s">
        <v>179</v>
      </c>
      <c r="C318" s="87" t="s">
        <v>85</v>
      </c>
      <c r="D318" s="75">
        <v>2.1166199999999997</v>
      </c>
      <c r="E318" s="45" t="s">
        <v>113</v>
      </c>
      <c r="F318" s="75">
        <v>0</v>
      </c>
      <c r="G318" s="75">
        <v>0</v>
      </c>
      <c r="H318" s="75">
        <v>0</v>
      </c>
      <c r="I318" s="75">
        <v>0</v>
      </c>
      <c r="J318" s="75">
        <v>0</v>
      </c>
      <c r="K318" s="80">
        <v>0</v>
      </c>
      <c r="L318" s="44">
        <v>2022</v>
      </c>
      <c r="M318" s="80">
        <v>1.7638499999999999</v>
      </c>
      <c r="N318" s="45" t="s">
        <v>115</v>
      </c>
      <c r="O318" s="43" t="s">
        <v>42</v>
      </c>
      <c r="P318" s="13">
        <v>0</v>
      </c>
      <c r="Q318" s="13">
        <v>0</v>
      </c>
      <c r="R318" s="13">
        <v>0</v>
      </c>
      <c r="S318" s="12">
        <v>1</v>
      </c>
      <c r="T318" s="13">
        <v>0</v>
      </c>
      <c r="U318" s="13">
        <v>0</v>
      </c>
      <c r="V318" s="13">
        <v>0</v>
      </c>
      <c r="W318" s="13">
        <v>0</v>
      </c>
      <c r="X318" s="13">
        <v>0</v>
      </c>
      <c r="Y318" s="13">
        <v>0</v>
      </c>
      <c r="Z318" s="13">
        <v>0</v>
      </c>
      <c r="AA318" s="13">
        <v>0</v>
      </c>
      <c r="AB318" s="13">
        <v>0</v>
      </c>
      <c r="AC318" s="13">
        <v>0</v>
      </c>
      <c r="AD318" s="13">
        <v>0</v>
      </c>
      <c r="AE318" s="13">
        <v>0</v>
      </c>
    </row>
    <row r="319" spans="1:31" ht="67.5" customHeight="1" x14ac:dyDescent="0.25">
      <c r="A319" s="15" t="s">
        <v>130</v>
      </c>
      <c r="B319" s="21" t="s">
        <v>235</v>
      </c>
      <c r="C319" s="87" t="s">
        <v>86</v>
      </c>
      <c r="D319" s="75">
        <v>11.960013012000001</v>
      </c>
      <c r="E319" s="45" t="s">
        <v>113</v>
      </c>
      <c r="F319" s="75">
        <v>4.282425012</v>
      </c>
      <c r="G319" s="75">
        <v>0</v>
      </c>
      <c r="H319" s="75">
        <v>0</v>
      </c>
      <c r="I319" s="75">
        <v>3.5686875099999997</v>
      </c>
      <c r="J319" s="75">
        <v>0.7137375020000003</v>
      </c>
      <c r="K319" s="80">
        <v>3.5686875100000002</v>
      </c>
      <c r="L319" s="44">
        <v>2020</v>
      </c>
      <c r="M319" s="80">
        <v>9.9666775100000002</v>
      </c>
      <c r="N319" s="45" t="s">
        <v>115</v>
      </c>
      <c r="O319" s="43" t="s">
        <v>42</v>
      </c>
      <c r="P319" s="13">
        <f>SUM(P320:P324)</f>
        <v>0</v>
      </c>
      <c r="Q319" s="13">
        <v>0</v>
      </c>
      <c r="R319" s="13">
        <f>SUM(R320:R324)</f>
        <v>0</v>
      </c>
      <c r="S319" s="12">
        <v>3</v>
      </c>
      <c r="T319" s="13">
        <f>SUM(T320:T324)</f>
        <v>0</v>
      </c>
      <c r="U319" s="13">
        <f>SUM(U320:U324)</f>
        <v>0</v>
      </c>
      <c r="V319" s="13">
        <f>SUM(V320:V324)</f>
        <v>0</v>
      </c>
      <c r="W319" s="13">
        <v>0</v>
      </c>
      <c r="X319" s="13">
        <f>SUM(X320:X324)</f>
        <v>0</v>
      </c>
      <c r="Y319" s="13">
        <v>0</v>
      </c>
      <c r="Z319" s="13">
        <f>SUM(Z320:Z324)</f>
        <v>0</v>
      </c>
      <c r="AA319" s="13">
        <f>SUM(AA320:AA324)</f>
        <v>0</v>
      </c>
      <c r="AB319" s="13">
        <f>SUM(AB320:AB324)</f>
        <v>0</v>
      </c>
      <c r="AC319" s="13">
        <f>SUM(AC320:AC324)</f>
        <v>0</v>
      </c>
      <c r="AD319" s="13">
        <f>SUM(AD320:AD324)</f>
        <v>0</v>
      </c>
      <c r="AE319" s="13">
        <v>0</v>
      </c>
    </row>
    <row r="320" spans="1:31" ht="67.5" customHeight="1" x14ac:dyDescent="0.25">
      <c r="A320" s="15" t="s">
        <v>130</v>
      </c>
      <c r="B320" s="21" t="s">
        <v>236</v>
      </c>
      <c r="C320" s="25" t="s">
        <v>237</v>
      </c>
      <c r="D320" s="75">
        <v>18.326179380000003</v>
      </c>
      <c r="E320" s="45" t="s">
        <v>113</v>
      </c>
      <c r="F320" s="75">
        <v>18.326179380000003</v>
      </c>
      <c r="G320" s="75">
        <v>0</v>
      </c>
      <c r="H320" s="75">
        <v>0</v>
      </c>
      <c r="I320" s="75">
        <v>15.271816150000003</v>
      </c>
      <c r="J320" s="75">
        <v>3.0543632299999999</v>
      </c>
      <c r="K320" s="80">
        <v>15.271816150000001</v>
      </c>
      <c r="L320" s="44">
        <v>2023</v>
      </c>
      <c r="M320" s="80">
        <v>15.271816150000001</v>
      </c>
      <c r="N320" s="45" t="s">
        <v>115</v>
      </c>
      <c r="O320" s="43" t="s">
        <v>42</v>
      </c>
      <c r="P320" s="13">
        <f>SUM(P321:P324)</f>
        <v>0</v>
      </c>
      <c r="Q320" s="13">
        <v>0</v>
      </c>
      <c r="R320" s="13">
        <f>SUM(R321:R324)</f>
        <v>0</v>
      </c>
      <c r="S320" s="12">
        <v>1</v>
      </c>
      <c r="T320" s="13">
        <f>SUM(T321:T324)</f>
        <v>0</v>
      </c>
      <c r="U320" s="13">
        <f>SUM(U321:U324)</f>
        <v>0</v>
      </c>
      <c r="V320" s="13">
        <f>SUM(V321:V324)</f>
        <v>0</v>
      </c>
      <c r="W320" s="13">
        <v>0</v>
      </c>
      <c r="X320" s="13">
        <f>SUM(X321:X324)</f>
        <v>0</v>
      </c>
      <c r="Y320" s="13">
        <v>0</v>
      </c>
      <c r="Z320" s="13">
        <f>SUM(Z321:Z324)</f>
        <v>0</v>
      </c>
      <c r="AA320" s="13">
        <f>SUM(AA321:AA324)</f>
        <v>0</v>
      </c>
      <c r="AB320" s="13">
        <f>SUM(AB321:AB324)</f>
        <v>0</v>
      </c>
      <c r="AC320" s="13">
        <f>SUM(AC321:AC324)</f>
        <v>0</v>
      </c>
      <c r="AD320" s="13">
        <f>SUM(AD321:AD324)</f>
        <v>0</v>
      </c>
      <c r="AE320" s="13">
        <v>0</v>
      </c>
    </row>
    <row r="321" spans="1:31" ht="67.5" customHeight="1" x14ac:dyDescent="0.25">
      <c r="A321" s="15" t="s">
        <v>130</v>
      </c>
      <c r="B321" s="21" t="s">
        <v>699</v>
      </c>
      <c r="C321" s="87" t="s">
        <v>87</v>
      </c>
      <c r="D321" s="75">
        <v>5.5130647899999996</v>
      </c>
      <c r="E321" s="45" t="s">
        <v>113</v>
      </c>
      <c r="F321" s="75">
        <v>0</v>
      </c>
      <c r="G321" s="75">
        <v>0</v>
      </c>
      <c r="H321" s="75">
        <v>0</v>
      </c>
      <c r="I321" s="75">
        <v>0</v>
      </c>
      <c r="J321" s="75">
        <v>0</v>
      </c>
      <c r="K321" s="80">
        <v>0</v>
      </c>
      <c r="L321" s="44">
        <v>2020</v>
      </c>
      <c r="M321" s="80">
        <v>4.5942206599999995</v>
      </c>
      <c r="N321" s="45" t="s">
        <v>115</v>
      </c>
      <c r="O321" s="43" t="s">
        <v>42</v>
      </c>
      <c r="P321" s="13">
        <v>0</v>
      </c>
      <c r="Q321" s="13">
        <v>0</v>
      </c>
      <c r="R321" s="13">
        <v>0</v>
      </c>
      <c r="S321" s="12">
        <v>20</v>
      </c>
      <c r="T321" s="13">
        <v>0</v>
      </c>
      <c r="U321" s="13">
        <v>0</v>
      </c>
      <c r="V321" s="13">
        <v>0</v>
      </c>
      <c r="W321" s="13">
        <v>0</v>
      </c>
      <c r="X321" s="13">
        <v>0</v>
      </c>
      <c r="Y321" s="13">
        <v>0</v>
      </c>
      <c r="Z321" s="13">
        <v>0</v>
      </c>
      <c r="AA321" s="13">
        <v>0</v>
      </c>
      <c r="AB321" s="13">
        <v>0</v>
      </c>
      <c r="AC321" s="13">
        <v>0</v>
      </c>
      <c r="AD321" s="13">
        <v>0</v>
      </c>
      <c r="AE321" s="13">
        <v>0</v>
      </c>
    </row>
    <row r="322" spans="1:31" ht="67.5" customHeight="1" x14ac:dyDescent="0.25">
      <c r="A322" s="15" t="s">
        <v>130</v>
      </c>
      <c r="B322" s="21" t="s">
        <v>446</v>
      </c>
      <c r="C322" s="87" t="s">
        <v>447</v>
      </c>
      <c r="D322" s="75">
        <v>5.9183771519999997</v>
      </c>
      <c r="E322" s="45" t="s">
        <v>113</v>
      </c>
      <c r="F322" s="75">
        <v>5.9183771519999997</v>
      </c>
      <c r="G322" s="75">
        <v>0</v>
      </c>
      <c r="H322" s="75">
        <v>0</v>
      </c>
      <c r="I322" s="75">
        <v>4.9319809599999997</v>
      </c>
      <c r="J322" s="75">
        <v>0.98639619199999995</v>
      </c>
      <c r="K322" s="80">
        <v>4.9319809599999997</v>
      </c>
      <c r="L322" s="44">
        <v>2024</v>
      </c>
      <c r="M322" s="80">
        <v>4.9319809599999997</v>
      </c>
      <c r="N322" s="45" t="s">
        <v>115</v>
      </c>
      <c r="O322" s="43" t="s">
        <v>42</v>
      </c>
      <c r="P322" s="13">
        <v>0</v>
      </c>
      <c r="Q322" s="13">
        <v>0</v>
      </c>
      <c r="R322" s="13">
        <v>0</v>
      </c>
      <c r="S322" s="12">
        <v>3</v>
      </c>
      <c r="T322" s="13">
        <v>0</v>
      </c>
      <c r="U322" s="13">
        <v>0</v>
      </c>
      <c r="V322" s="13">
        <v>0</v>
      </c>
      <c r="W322" s="13">
        <v>0</v>
      </c>
      <c r="X322" s="13">
        <v>0</v>
      </c>
      <c r="Y322" s="13">
        <v>0</v>
      </c>
      <c r="Z322" s="13">
        <v>0</v>
      </c>
      <c r="AA322" s="13">
        <v>0</v>
      </c>
      <c r="AB322" s="13">
        <v>0</v>
      </c>
      <c r="AC322" s="13">
        <v>0</v>
      </c>
      <c r="AD322" s="13">
        <v>0</v>
      </c>
      <c r="AE322" s="13">
        <v>0</v>
      </c>
    </row>
    <row r="323" spans="1:31" ht="67.5" customHeight="1" x14ac:dyDescent="0.25">
      <c r="A323" s="15" t="s">
        <v>130</v>
      </c>
      <c r="B323" s="21" t="s">
        <v>448</v>
      </c>
      <c r="C323" s="87" t="s">
        <v>449</v>
      </c>
      <c r="D323" s="75">
        <v>16.10761806</v>
      </c>
      <c r="E323" s="45" t="s">
        <v>113</v>
      </c>
      <c r="F323" s="75">
        <v>16.10761806</v>
      </c>
      <c r="G323" s="75">
        <v>0</v>
      </c>
      <c r="H323" s="75">
        <v>0</v>
      </c>
      <c r="I323" s="75">
        <v>13.42301505</v>
      </c>
      <c r="J323" s="75">
        <v>2.68460301</v>
      </c>
      <c r="K323" s="80">
        <v>13.42301505</v>
      </c>
      <c r="L323" s="44">
        <v>2024</v>
      </c>
      <c r="M323" s="80">
        <v>13.42301505</v>
      </c>
      <c r="N323" s="45" t="s">
        <v>115</v>
      </c>
      <c r="O323" s="43" t="s">
        <v>42</v>
      </c>
      <c r="P323" s="13">
        <v>0</v>
      </c>
      <c r="Q323" s="13">
        <v>0</v>
      </c>
      <c r="R323" s="13">
        <v>0</v>
      </c>
      <c r="S323" s="12">
        <v>1</v>
      </c>
      <c r="T323" s="13">
        <v>0</v>
      </c>
      <c r="U323" s="13">
        <v>0</v>
      </c>
      <c r="V323" s="13">
        <v>0</v>
      </c>
      <c r="W323" s="13">
        <v>0</v>
      </c>
      <c r="X323" s="13">
        <v>0</v>
      </c>
      <c r="Y323" s="13">
        <v>0</v>
      </c>
      <c r="Z323" s="13">
        <v>0</v>
      </c>
      <c r="AA323" s="13">
        <v>0</v>
      </c>
      <c r="AB323" s="13">
        <v>0</v>
      </c>
      <c r="AC323" s="13">
        <v>0</v>
      </c>
      <c r="AD323" s="13">
        <v>0</v>
      </c>
      <c r="AE323" s="13">
        <v>0</v>
      </c>
    </row>
    <row r="324" spans="1:31" ht="67.5" customHeight="1" x14ac:dyDescent="0.25">
      <c r="A324" s="15" t="s">
        <v>130</v>
      </c>
      <c r="B324" s="21" t="s">
        <v>450</v>
      </c>
      <c r="C324" s="87" t="s">
        <v>451</v>
      </c>
      <c r="D324" s="75">
        <v>13.618588571999998</v>
      </c>
      <c r="E324" s="45" t="s">
        <v>113</v>
      </c>
      <c r="F324" s="75">
        <v>13.618588571999998</v>
      </c>
      <c r="G324" s="75">
        <v>0</v>
      </c>
      <c r="H324" s="75">
        <v>0</v>
      </c>
      <c r="I324" s="75">
        <v>11.348823810000001</v>
      </c>
      <c r="J324" s="75">
        <v>2.2697647619999977</v>
      </c>
      <c r="K324" s="80">
        <v>11.348823810000001</v>
      </c>
      <c r="L324" s="44">
        <v>2024</v>
      </c>
      <c r="M324" s="80">
        <v>11.348823810000001</v>
      </c>
      <c r="N324" s="45" t="s">
        <v>115</v>
      </c>
      <c r="O324" s="43" t="s">
        <v>42</v>
      </c>
      <c r="P324" s="13">
        <v>0</v>
      </c>
      <c r="Q324" s="13">
        <v>0</v>
      </c>
      <c r="R324" s="13">
        <v>0</v>
      </c>
      <c r="S324" s="12">
        <v>2</v>
      </c>
      <c r="T324" s="13">
        <v>0</v>
      </c>
      <c r="U324" s="13">
        <v>0</v>
      </c>
      <c r="V324" s="13">
        <v>0</v>
      </c>
      <c r="W324" s="13">
        <v>0</v>
      </c>
      <c r="X324" s="13">
        <v>0</v>
      </c>
      <c r="Y324" s="13">
        <v>0</v>
      </c>
      <c r="Z324" s="13">
        <v>0</v>
      </c>
      <c r="AA324" s="13">
        <v>0</v>
      </c>
      <c r="AB324" s="13">
        <v>0</v>
      </c>
      <c r="AC324" s="13">
        <v>0</v>
      </c>
      <c r="AD324" s="13">
        <v>0</v>
      </c>
      <c r="AE324" s="13">
        <v>0</v>
      </c>
    </row>
    <row r="325" spans="1:31" ht="120" customHeight="1" x14ac:dyDescent="0.25">
      <c r="A325" s="15" t="s">
        <v>130</v>
      </c>
      <c r="B325" s="16" t="s">
        <v>222</v>
      </c>
      <c r="C325" s="87" t="s">
        <v>71</v>
      </c>
      <c r="D325" s="75">
        <v>16.5615925</v>
      </c>
      <c r="E325" s="45" t="s">
        <v>395</v>
      </c>
      <c r="F325" s="75">
        <v>0.03</v>
      </c>
      <c r="G325" s="75">
        <v>0</v>
      </c>
      <c r="H325" s="75">
        <v>0</v>
      </c>
      <c r="I325" s="75">
        <v>2.5000000000000001E-2</v>
      </c>
      <c r="J325" s="75">
        <v>4.9999999999999975E-3</v>
      </c>
      <c r="K325" s="80">
        <v>2.5000000000000001E-2</v>
      </c>
      <c r="L325" s="44">
        <v>2018</v>
      </c>
      <c r="M325" s="80">
        <v>14.077272500000001</v>
      </c>
      <c r="N325" s="45" t="s">
        <v>114</v>
      </c>
      <c r="O325" s="43" t="s">
        <v>42</v>
      </c>
      <c r="P325" s="13">
        <v>0</v>
      </c>
      <c r="Q325" s="13">
        <v>0</v>
      </c>
      <c r="R325" s="13">
        <v>0</v>
      </c>
      <c r="S325" s="12">
        <v>0</v>
      </c>
      <c r="T325" s="13">
        <v>0</v>
      </c>
      <c r="U325" s="13">
        <v>0</v>
      </c>
      <c r="V325" s="13">
        <v>0</v>
      </c>
      <c r="W325" s="13">
        <v>0</v>
      </c>
      <c r="X325" s="13">
        <v>0</v>
      </c>
      <c r="Y325" s="13">
        <v>0</v>
      </c>
      <c r="Z325" s="13">
        <v>0</v>
      </c>
      <c r="AA325" s="13">
        <v>0</v>
      </c>
      <c r="AB325" s="13">
        <v>0</v>
      </c>
      <c r="AC325" s="13">
        <v>0</v>
      </c>
      <c r="AD325" s="13">
        <v>0</v>
      </c>
      <c r="AE325" s="13">
        <v>0</v>
      </c>
    </row>
    <row r="326" spans="1:31" ht="91.5" customHeight="1" x14ac:dyDescent="0.25">
      <c r="A326" s="15" t="s">
        <v>130</v>
      </c>
      <c r="B326" s="16" t="s">
        <v>223</v>
      </c>
      <c r="C326" s="87" t="s">
        <v>224</v>
      </c>
      <c r="D326" s="75">
        <v>200.764445292</v>
      </c>
      <c r="E326" s="45" t="s">
        <v>112</v>
      </c>
      <c r="F326" s="75">
        <v>82.840000762000003</v>
      </c>
      <c r="G326" s="75">
        <v>0</v>
      </c>
      <c r="H326" s="75">
        <v>0</v>
      </c>
      <c r="I326" s="75">
        <v>69.033333968333338</v>
      </c>
      <c r="J326" s="75">
        <v>13.806666793666665</v>
      </c>
      <c r="K326" s="80">
        <v>71.428704410000009</v>
      </c>
      <c r="L326" s="44">
        <v>2023</v>
      </c>
      <c r="M326" s="80">
        <v>167.30370441000002</v>
      </c>
      <c r="N326" s="45" t="s">
        <v>223</v>
      </c>
      <c r="O326" s="43" t="s">
        <v>42</v>
      </c>
      <c r="P326" s="13">
        <v>0</v>
      </c>
      <c r="Q326" s="13">
        <v>0</v>
      </c>
      <c r="R326" s="13">
        <v>0</v>
      </c>
      <c r="S326" s="12">
        <v>0</v>
      </c>
      <c r="T326" s="13">
        <v>0</v>
      </c>
      <c r="U326" s="13">
        <v>0</v>
      </c>
      <c r="V326" s="13">
        <v>0</v>
      </c>
      <c r="W326" s="13">
        <v>0</v>
      </c>
      <c r="X326" s="13">
        <v>0</v>
      </c>
      <c r="Y326" s="13">
        <v>0</v>
      </c>
      <c r="Z326" s="13">
        <v>0</v>
      </c>
      <c r="AA326" s="13">
        <v>0</v>
      </c>
      <c r="AB326" s="13">
        <v>0</v>
      </c>
      <c r="AC326" s="13">
        <v>0</v>
      </c>
      <c r="AD326" s="13">
        <v>0</v>
      </c>
      <c r="AE326" s="13">
        <v>0</v>
      </c>
    </row>
    <row r="327" spans="1:31" ht="86.25" customHeight="1" x14ac:dyDescent="0.25">
      <c r="A327" s="15" t="s">
        <v>130</v>
      </c>
      <c r="B327" s="16" t="s">
        <v>1203</v>
      </c>
      <c r="C327" s="17" t="s">
        <v>1204</v>
      </c>
      <c r="D327" s="75">
        <v>72.599999999999994</v>
      </c>
      <c r="E327" s="45" t="s">
        <v>112</v>
      </c>
      <c r="F327" s="75">
        <v>72.599999999999994</v>
      </c>
      <c r="G327" s="75">
        <v>0</v>
      </c>
      <c r="H327" s="75">
        <v>0</v>
      </c>
      <c r="I327" s="75">
        <v>60.5</v>
      </c>
      <c r="J327" s="75">
        <v>12.100000000000001</v>
      </c>
      <c r="K327" s="80">
        <v>60.5</v>
      </c>
      <c r="L327" s="44">
        <v>2024</v>
      </c>
      <c r="M327" s="80">
        <v>60.5</v>
      </c>
      <c r="N327" s="45" t="s">
        <v>1537</v>
      </c>
      <c r="O327" s="43" t="s">
        <v>42</v>
      </c>
      <c r="P327" s="13">
        <v>0</v>
      </c>
      <c r="Q327" s="13">
        <v>0</v>
      </c>
      <c r="R327" s="13">
        <v>0</v>
      </c>
      <c r="S327" s="12">
        <v>0</v>
      </c>
      <c r="T327" s="13">
        <v>0</v>
      </c>
      <c r="U327" s="13">
        <v>0</v>
      </c>
      <c r="V327" s="13">
        <v>0</v>
      </c>
      <c r="W327" s="13">
        <v>0</v>
      </c>
      <c r="X327" s="13">
        <v>0</v>
      </c>
      <c r="Y327" s="13">
        <v>0</v>
      </c>
      <c r="Z327" s="13">
        <v>0</v>
      </c>
      <c r="AA327" s="13">
        <v>0</v>
      </c>
      <c r="AB327" s="13">
        <v>0</v>
      </c>
      <c r="AC327" s="13">
        <v>0</v>
      </c>
      <c r="AD327" s="13">
        <v>0</v>
      </c>
      <c r="AE327" s="13">
        <v>0</v>
      </c>
    </row>
    <row r="328" spans="1:31" ht="86.25" customHeight="1" x14ac:dyDescent="0.25">
      <c r="A328" s="15" t="s">
        <v>130</v>
      </c>
      <c r="B328" s="16" t="s">
        <v>1205</v>
      </c>
      <c r="C328" s="17" t="s">
        <v>1206</v>
      </c>
      <c r="D328" s="75">
        <v>60</v>
      </c>
      <c r="E328" s="45" t="s">
        <v>112</v>
      </c>
      <c r="F328" s="75">
        <v>60</v>
      </c>
      <c r="G328" s="75">
        <v>0</v>
      </c>
      <c r="H328" s="75">
        <v>0</v>
      </c>
      <c r="I328" s="75">
        <v>50</v>
      </c>
      <c r="J328" s="75">
        <v>10</v>
      </c>
      <c r="K328" s="80">
        <v>50</v>
      </c>
      <c r="L328" s="44">
        <v>2026</v>
      </c>
      <c r="M328" s="80">
        <v>50</v>
      </c>
      <c r="N328" s="45" t="s">
        <v>1538</v>
      </c>
      <c r="O328" s="43" t="s">
        <v>42</v>
      </c>
      <c r="P328" s="13">
        <v>0</v>
      </c>
      <c r="Q328" s="13">
        <v>0</v>
      </c>
      <c r="R328" s="13">
        <v>0</v>
      </c>
      <c r="S328" s="12">
        <v>0</v>
      </c>
      <c r="T328" s="13">
        <v>0</v>
      </c>
      <c r="U328" s="13">
        <v>0</v>
      </c>
      <c r="V328" s="13">
        <v>0</v>
      </c>
      <c r="W328" s="13">
        <v>0</v>
      </c>
      <c r="X328" s="13">
        <v>0</v>
      </c>
      <c r="Y328" s="13">
        <v>0</v>
      </c>
      <c r="Z328" s="13">
        <v>0</v>
      </c>
      <c r="AA328" s="13">
        <v>0</v>
      </c>
      <c r="AB328" s="13">
        <v>0</v>
      </c>
      <c r="AC328" s="13">
        <v>0</v>
      </c>
      <c r="AD328" s="13">
        <v>0</v>
      </c>
      <c r="AE328" s="13">
        <v>0</v>
      </c>
    </row>
    <row r="329" spans="1:31" ht="86.25" customHeight="1" x14ac:dyDescent="0.25">
      <c r="A329" s="15" t="s">
        <v>130</v>
      </c>
      <c r="B329" s="16" t="s">
        <v>871</v>
      </c>
      <c r="C329" s="17" t="s">
        <v>872</v>
      </c>
      <c r="D329" s="75">
        <v>75.888000000000005</v>
      </c>
      <c r="E329" s="45" t="s">
        <v>112</v>
      </c>
      <c r="F329" s="75">
        <v>0</v>
      </c>
      <c r="G329" s="75">
        <v>0</v>
      </c>
      <c r="H329" s="75">
        <v>0</v>
      </c>
      <c r="I329" s="75">
        <v>0</v>
      </c>
      <c r="J329" s="75">
        <v>0</v>
      </c>
      <c r="K329" s="80">
        <v>0</v>
      </c>
      <c r="L329" s="44">
        <v>2022</v>
      </c>
      <c r="M329" s="80">
        <v>63.24</v>
      </c>
      <c r="N329" s="45" t="s">
        <v>877</v>
      </c>
      <c r="O329" s="43" t="s">
        <v>42</v>
      </c>
      <c r="P329" s="13">
        <v>0</v>
      </c>
      <c r="Q329" s="13">
        <v>0</v>
      </c>
      <c r="R329" s="13">
        <v>0</v>
      </c>
      <c r="S329" s="12">
        <v>0</v>
      </c>
      <c r="T329" s="13">
        <v>0</v>
      </c>
      <c r="U329" s="13">
        <v>0</v>
      </c>
      <c r="V329" s="13">
        <v>0</v>
      </c>
      <c r="W329" s="13">
        <v>0</v>
      </c>
      <c r="X329" s="13">
        <v>0</v>
      </c>
      <c r="Y329" s="13">
        <v>0</v>
      </c>
      <c r="Z329" s="13">
        <v>0</v>
      </c>
      <c r="AA329" s="13">
        <v>0</v>
      </c>
      <c r="AB329" s="13">
        <v>0</v>
      </c>
      <c r="AC329" s="13">
        <v>0</v>
      </c>
      <c r="AD329" s="13">
        <v>0</v>
      </c>
      <c r="AE329" s="13">
        <v>0</v>
      </c>
    </row>
    <row r="330" spans="1:31" ht="86.25" customHeight="1" x14ac:dyDescent="0.25">
      <c r="A330" s="15" t="s">
        <v>130</v>
      </c>
      <c r="B330" s="16" t="s">
        <v>873</v>
      </c>
      <c r="C330" s="17" t="s">
        <v>874</v>
      </c>
      <c r="D330" s="75">
        <v>31.68</v>
      </c>
      <c r="E330" s="45" t="s">
        <v>112</v>
      </c>
      <c r="F330" s="75">
        <v>0</v>
      </c>
      <c r="G330" s="75">
        <v>0</v>
      </c>
      <c r="H330" s="75">
        <v>0</v>
      </c>
      <c r="I330" s="75">
        <v>0</v>
      </c>
      <c r="J330" s="75">
        <v>0</v>
      </c>
      <c r="K330" s="80">
        <v>0</v>
      </c>
      <c r="L330" s="44">
        <v>2022</v>
      </c>
      <c r="M330" s="80">
        <v>26.4</v>
      </c>
      <c r="N330" s="45" t="s">
        <v>878</v>
      </c>
      <c r="O330" s="43" t="s">
        <v>42</v>
      </c>
      <c r="P330" s="13">
        <v>0</v>
      </c>
      <c r="Q330" s="13">
        <v>0</v>
      </c>
      <c r="R330" s="13">
        <v>0</v>
      </c>
      <c r="S330" s="12">
        <v>0</v>
      </c>
      <c r="T330" s="13">
        <v>0</v>
      </c>
      <c r="U330" s="13">
        <v>0</v>
      </c>
      <c r="V330" s="13">
        <v>0</v>
      </c>
      <c r="W330" s="13">
        <v>0</v>
      </c>
      <c r="X330" s="13">
        <v>0</v>
      </c>
      <c r="Y330" s="13">
        <v>0</v>
      </c>
      <c r="Z330" s="13">
        <v>0</v>
      </c>
      <c r="AA330" s="13">
        <v>0</v>
      </c>
      <c r="AB330" s="13">
        <v>0</v>
      </c>
      <c r="AC330" s="13">
        <v>0</v>
      </c>
      <c r="AD330" s="13">
        <v>0</v>
      </c>
      <c r="AE330" s="13">
        <v>0</v>
      </c>
    </row>
    <row r="331" spans="1:31" ht="86.25" customHeight="1" x14ac:dyDescent="0.25">
      <c r="A331" s="15" t="s">
        <v>130</v>
      </c>
      <c r="B331" s="16" t="s">
        <v>1207</v>
      </c>
      <c r="C331" s="17" t="s">
        <v>1208</v>
      </c>
      <c r="D331" s="75">
        <v>96.000000000000014</v>
      </c>
      <c r="E331" s="45" t="s">
        <v>112</v>
      </c>
      <c r="F331" s="75">
        <v>96.000000000000014</v>
      </c>
      <c r="G331" s="75">
        <v>0</v>
      </c>
      <c r="H331" s="75">
        <v>0</v>
      </c>
      <c r="I331" s="75">
        <v>80</v>
      </c>
      <c r="J331" s="75">
        <v>16.000000000000004</v>
      </c>
      <c r="K331" s="80">
        <v>80</v>
      </c>
      <c r="L331" s="44">
        <v>2026</v>
      </c>
      <c r="M331" s="80">
        <v>80</v>
      </c>
      <c r="N331" s="45" t="s">
        <v>1539</v>
      </c>
      <c r="O331" s="43" t="s">
        <v>42</v>
      </c>
      <c r="P331" s="13">
        <v>0</v>
      </c>
      <c r="Q331" s="13">
        <v>0</v>
      </c>
      <c r="R331" s="13">
        <v>0</v>
      </c>
      <c r="S331" s="12">
        <v>0</v>
      </c>
      <c r="T331" s="13">
        <v>0</v>
      </c>
      <c r="U331" s="13">
        <v>0</v>
      </c>
      <c r="V331" s="13">
        <v>0</v>
      </c>
      <c r="W331" s="13">
        <v>0</v>
      </c>
      <c r="X331" s="13">
        <v>0</v>
      </c>
      <c r="Y331" s="13">
        <v>0</v>
      </c>
      <c r="Z331" s="13">
        <v>0</v>
      </c>
      <c r="AA331" s="13">
        <v>0</v>
      </c>
      <c r="AB331" s="13">
        <v>0</v>
      </c>
      <c r="AC331" s="13">
        <v>0</v>
      </c>
      <c r="AD331" s="13">
        <v>0</v>
      </c>
      <c r="AE331" s="13">
        <v>0</v>
      </c>
    </row>
    <row r="332" spans="1:31" s="62" customFormat="1" ht="67.5" customHeight="1" x14ac:dyDescent="0.25">
      <c r="A332" s="2" t="s">
        <v>131</v>
      </c>
      <c r="B332" s="1" t="s">
        <v>88</v>
      </c>
      <c r="C332" s="3" t="s">
        <v>41</v>
      </c>
      <c r="D332" s="76">
        <f>D333+D339+D340</f>
        <v>7010.5253111003994</v>
      </c>
      <c r="E332" s="42" t="s">
        <v>42</v>
      </c>
      <c r="F332" s="76">
        <f t="shared" ref="F332" si="18">F333+F339+F340</f>
        <v>215.76929360000003</v>
      </c>
      <c r="G332" s="76">
        <f t="shared" ref="G332:H332" si="19">G333+G339+G340</f>
        <v>0</v>
      </c>
      <c r="H332" s="76">
        <f t="shared" si="19"/>
        <v>0</v>
      </c>
      <c r="I332" s="76">
        <f t="shared" ref="I332" si="20">I333+I339+I340</f>
        <v>182.62286879999999</v>
      </c>
      <c r="J332" s="76">
        <f t="shared" ref="J332" si="21">J333+J339+J340</f>
        <v>33.146424799999998</v>
      </c>
      <c r="K332" s="78">
        <f t="shared" ref="K332" si="22">K333+K339+K340</f>
        <v>49.53601776</v>
      </c>
      <c r="L332" s="58" t="s">
        <v>42</v>
      </c>
      <c r="M332" s="78">
        <f>M333+M339+M340</f>
        <v>5845.1678130499995</v>
      </c>
      <c r="N332" s="42" t="s">
        <v>42</v>
      </c>
      <c r="O332" s="38" t="s">
        <v>42</v>
      </c>
      <c r="P332" s="57">
        <f t="shared" ref="P332:AE332" si="23">P333+P339+P340</f>
        <v>0</v>
      </c>
      <c r="Q332" s="57">
        <f t="shared" si="23"/>
        <v>7.5</v>
      </c>
      <c r="R332" s="57">
        <f t="shared" si="23"/>
        <v>0</v>
      </c>
      <c r="S332" s="4">
        <f t="shared" si="23"/>
        <v>107</v>
      </c>
      <c r="T332" s="57">
        <f t="shared" si="23"/>
        <v>0</v>
      </c>
      <c r="U332" s="57">
        <f t="shared" si="23"/>
        <v>0</v>
      </c>
      <c r="V332" s="57">
        <f t="shared" si="23"/>
        <v>0</v>
      </c>
      <c r="W332" s="57">
        <f t="shared" si="23"/>
        <v>0</v>
      </c>
      <c r="X332" s="57">
        <f t="shared" si="23"/>
        <v>0</v>
      </c>
      <c r="Y332" s="57">
        <f t="shared" si="23"/>
        <v>0</v>
      </c>
      <c r="Z332" s="57">
        <f t="shared" si="23"/>
        <v>0</v>
      </c>
      <c r="AA332" s="57">
        <f t="shared" si="23"/>
        <v>0</v>
      </c>
      <c r="AB332" s="57">
        <f t="shared" si="23"/>
        <v>0</v>
      </c>
      <c r="AC332" s="57">
        <f t="shared" si="23"/>
        <v>0</v>
      </c>
      <c r="AD332" s="57">
        <f t="shared" si="23"/>
        <v>0</v>
      </c>
      <c r="AE332" s="57">
        <f t="shared" si="23"/>
        <v>0</v>
      </c>
    </row>
    <row r="333" spans="1:31" s="62" customFormat="1" ht="67.5" customHeight="1" x14ac:dyDescent="0.25">
      <c r="A333" s="2" t="s">
        <v>132</v>
      </c>
      <c r="B333" s="1" t="s">
        <v>43</v>
      </c>
      <c r="C333" s="4" t="s">
        <v>41</v>
      </c>
      <c r="D333" s="76">
        <f>D334+D335+D336+D337</f>
        <v>6874.9361586303994</v>
      </c>
      <c r="E333" s="42" t="s">
        <v>42</v>
      </c>
      <c r="F333" s="76">
        <f t="shared" ref="F333" si="24">F334+F335+F336+F337</f>
        <v>176.594966048</v>
      </c>
      <c r="G333" s="76">
        <f t="shared" ref="G333:H333" si="25">G334+G335+G336+G337</f>
        <v>0</v>
      </c>
      <c r="H333" s="76">
        <f t="shared" si="25"/>
        <v>0</v>
      </c>
      <c r="I333" s="76">
        <f t="shared" ref="I333" si="26">I334+I335+I336+I337</f>
        <v>149.97759583999999</v>
      </c>
      <c r="J333" s="76">
        <f t="shared" ref="J333" si="27">J334+J335+J336+J337</f>
        <v>26.617370207999997</v>
      </c>
      <c r="K333" s="78">
        <f t="shared" ref="K333" si="28">K334+K335+K336+K337</f>
        <v>16.8907448</v>
      </c>
      <c r="L333" s="58" t="s">
        <v>42</v>
      </c>
      <c r="M333" s="78">
        <f>M334+M335+M336+M337</f>
        <v>5731.5249999999996</v>
      </c>
      <c r="N333" s="42" t="s">
        <v>42</v>
      </c>
      <c r="O333" s="38" t="s">
        <v>42</v>
      </c>
      <c r="P333" s="57">
        <f t="shared" ref="P333:AE333" si="29">P334+P335+P336+P337</f>
        <v>0</v>
      </c>
      <c r="Q333" s="57">
        <f t="shared" si="29"/>
        <v>7.5</v>
      </c>
      <c r="R333" s="57">
        <f t="shared" si="29"/>
        <v>0</v>
      </c>
      <c r="S333" s="4">
        <f t="shared" si="29"/>
        <v>0</v>
      </c>
      <c r="T333" s="57">
        <f t="shared" si="29"/>
        <v>0</v>
      </c>
      <c r="U333" s="57">
        <f t="shared" si="29"/>
        <v>0</v>
      </c>
      <c r="V333" s="57">
        <f t="shared" si="29"/>
        <v>0</v>
      </c>
      <c r="W333" s="57">
        <f t="shared" si="29"/>
        <v>0</v>
      </c>
      <c r="X333" s="57">
        <f t="shared" si="29"/>
        <v>0</v>
      </c>
      <c r="Y333" s="57">
        <f t="shared" si="29"/>
        <v>0</v>
      </c>
      <c r="Z333" s="57">
        <f t="shared" si="29"/>
        <v>0</v>
      </c>
      <c r="AA333" s="57">
        <f t="shared" si="29"/>
        <v>0</v>
      </c>
      <c r="AB333" s="57">
        <f t="shared" si="29"/>
        <v>0</v>
      </c>
      <c r="AC333" s="57">
        <f t="shared" si="29"/>
        <v>0</v>
      </c>
      <c r="AD333" s="57">
        <f t="shared" si="29"/>
        <v>0</v>
      </c>
      <c r="AE333" s="57">
        <f t="shared" si="29"/>
        <v>0</v>
      </c>
    </row>
    <row r="334" spans="1:31" s="62" customFormat="1" ht="67.5" customHeight="1" x14ac:dyDescent="0.25">
      <c r="A334" s="2" t="s">
        <v>133</v>
      </c>
      <c r="B334" s="1" t="s">
        <v>44</v>
      </c>
      <c r="C334" s="4" t="s">
        <v>41</v>
      </c>
      <c r="D334" s="76">
        <v>0</v>
      </c>
      <c r="E334" s="42" t="s">
        <v>42</v>
      </c>
      <c r="F334" s="76">
        <v>0</v>
      </c>
      <c r="G334" s="76">
        <v>0</v>
      </c>
      <c r="H334" s="76">
        <v>0</v>
      </c>
      <c r="I334" s="76">
        <v>0</v>
      </c>
      <c r="J334" s="76">
        <v>0</v>
      </c>
      <c r="K334" s="78">
        <v>0</v>
      </c>
      <c r="L334" s="58" t="s">
        <v>42</v>
      </c>
      <c r="M334" s="78">
        <v>0</v>
      </c>
      <c r="N334" s="42" t="s">
        <v>42</v>
      </c>
      <c r="O334" s="38" t="s">
        <v>42</v>
      </c>
      <c r="P334" s="57">
        <v>0</v>
      </c>
      <c r="Q334" s="57">
        <v>0</v>
      </c>
      <c r="R334" s="57">
        <v>0</v>
      </c>
      <c r="S334" s="4">
        <v>0</v>
      </c>
      <c r="T334" s="57">
        <v>0</v>
      </c>
      <c r="U334" s="57">
        <v>0</v>
      </c>
      <c r="V334" s="57">
        <v>0</v>
      </c>
      <c r="W334" s="57">
        <v>0</v>
      </c>
      <c r="X334" s="57">
        <v>0</v>
      </c>
      <c r="Y334" s="57">
        <v>0</v>
      </c>
      <c r="Z334" s="57">
        <v>0</v>
      </c>
      <c r="AA334" s="57">
        <v>0</v>
      </c>
      <c r="AB334" s="57">
        <v>0</v>
      </c>
      <c r="AC334" s="57">
        <v>0</v>
      </c>
      <c r="AD334" s="57">
        <v>0</v>
      </c>
      <c r="AE334" s="57">
        <v>0</v>
      </c>
    </row>
    <row r="335" spans="1:31" s="62" customFormat="1" ht="67.5" customHeight="1" x14ac:dyDescent="0.25">
      <c r="A335" s="2" t="s">
        <v>134</v>
      </c>
      <c r="B335" s="1" t="s">
        <v>45</v>
      </c>
      <c r="C335" s="4" t="s">
        <v>41</v>
      </c>
      <c r="D335" s="76">
        <v>0</v>
      </c>
      <c r="E335" s="42" t="s">
        <v>42</v>
      </c>
      <c r="F335" s="76">
        <v>0</v>
      </c>
      <c r="G335" s="76">
        <v>0</v>
      </c>
      <c r="H335" s="76">
        <v>0</v>
      </c>
      <c r="I335" s="76">
        <v>0</v>
      </c>
      <c r="J335" s="76">
        <v>0</v>
      </c>
      <c r="K335" s="78">
        <v>0</v>
      </c>
      <c r="L335" s="58" t="s">
        <v>42</v>
      </c>
      <c r="M335" s="78">
        <v>0</v>
      </c>
      <c r="N335" s="42" t="s">
        <v>42</v>
      </c>
      <c r="O335" s="38" t="s">
        <v>42</v>
      </c>
      <c r="P335" s="57">
        <v>0</v>
      </c>
      <c r="Q335" s="57">
        <v>0</v>
      </c>
      <c r="R335" s="57">
        <v>0</v>
      </c>
      <c r="S335" s="4">
        <v>0</v>
      </c>
      <c r="T335" s="57">
        <v>0</v>
      </c>
      <c r="U335" s="57">
        <v>0</v>
      </c>
      <c r="V335" s="57">
        <v>0</v>
      </c>
      <c r="W335" s="57">
        <v>0</v>
      </c>
      <c r="X335" s="57">
        <v>0</v>
      </c>
      <c r="Y335" s="57">
        <v>0</v>
      </c>
      <c r="Z335" s="57">
        <v>0</v>
      </c>
      <c r="AA335" s="57">
        <v>0</v>
      </c>
      <c r="AB335" s="57">
        <v>0</v>
      </c>
      <c r="AC335" s="57">
        <v>0</v>
      </c>
      <c r="AD335" s="57">
        <v>0</v>
      </c>
      <c r="AE335" s="57">
        <v>0</v>
      </c>
    </row>
    <row r="336" spans="1:31" s="62" customFormat="1" ht="67.5" customHeight="1" x14ac:dyDescent="0.25">
      <c r="A336" s="2" t="s">
        <v>135</v>
      </c>
      <c r="B336" s="1" t="s">
        <v>47</v>
      </c>
      <c r="C336" s="4" t="s">
        <v>41</v>
      </c>
      <c r="D336" s="76">
        <v>0</v>
      </c>
      <c r="E336" s="42" t="s">
        <v>42</v>
      </c>
      <c r="F336" s="76">
        <v>0</v>
      </c>
      <c r="G336" s="76">
        <v>0</v>
      </c>
      <c r="H336" s="76">
        <v>0</v>
      </c>
      <c r="I336" s="76">
        <v>0</v>
      </c>
      <c r="J336" s="76">
        <v>0</v>
      </c>
      <c r="K336" s="78">
        <v>0</v>
      </c>
      <c r="L336" s="58" t="s">
        <v>42</v>
      </c>
      <c r="M336" s="78">
        <v>0</v>
      </c>
      <c r="N336" s="42" t="s">
        <v>42</v>
      </c>
      <c r="O336" s="38" t="s">
        <v>42</v>
      </c>
      <c r="P336" s="57">
        <v>0</v>
      </c>
      <c r="Q336" s="57">
        <v>0</v>
      </c>
      <c r="R336" s="57">
        <v>0</v>
      </c>
      <c r="S336" s="4">
        <v>0</v>
      </c>
      <c r="T336" s="57">
        <v>0</v>
      </c>
      <c r="U336" s="57">
        <v>0</v>
      </c>
      <c r="V336" s="57">
        <v>0</v>
      </c>
      <c r="W336" s="57">
        <v>0</v>
      </c>
      <c r="X336" s="57">
        <v>0</v>
      </c>
      <c r="Y336" s="57">
        <v>0</v>
      </c>
      <c r="Z336" s="57">
        <v>0</v>
      </c>
      <c r="AA336" s="57">
        <v>0</v>
      </c>
      <c r="AB336" s="57">
        <v>0</v>
      </c>
      <c r="AC336" s="57">
        <v>0</v>
      </c>
      <c r="AD336" s="57">
        <v>0</v>
      </c>
      <c r="AE336" s="57">
        <v>0</v>
      </c>
    </row>
    <row r="337" spans="1:31" s="62" customFormat="1" ht="67.5" customHeight="1" x14ac:dyDescent="0.25">
      <c r="A337" s="2" t="s">
        <v>136</v>
      </c>
      <c r="B337" s="1" t="s">
        <v>48</v>
      </c>
      <c r="C337" s="4" t="s">
        <v>41</v>
      </c>
      <c r="D337" s="76">
        <f>SUM(D338)</f>
        <v>6874.9361586303994</v>
      </c>
      <c r="E337" s="42" t="s">
        <v>42</v>
      </c>
      <c r="F337" s="76">
        <f t="shared" ref="F337:K337" si="30">SUM(F338)</f>
        <v>176.594966048</v>
      </c>
      <c r="G337" s="76">
        <f t="shared" si="30"/>
        <v>0</v>
      </c>
      <c r="H337" s="76">
        <f t="shared" si="30"/>
        <v>0</v>
      </c>
      <c r="I337" s="76">
        <f t="shared" si="30"/>
        <v>149.97759583999999</v>
      </c>
      <c r="J337" s="76">
        <f t="shared" si="30"/>
        <v>26.617370207999997</v>
      </c>
      <c r="K337" s="78">
        <f t="shared" si="30"/>
        <v>16.8907448</v>
      </c>
      <c r="L337" s="58" t="s">
        <v>42</v>
      </c>
      <c r="M337" s="78">
        <f>SUM(M338)</f>
        <v>5731.5249999999996</v>
      </c>
      <c r="N337" s="42" t="s">
        <v>42</v>
      </c>
      <c r="O337" s="38" t="s">
        <v>42</v>
      </c>
      <c r="P337" s="57">
        <f t="shared" ref="P337:AE337" si="31">SUM(P338)</f>
        <v>0</v>
      </c>
      <c r="Q337" s="57">
        <f t="shared" si="31"/>
        <v>7.5</v>
      </c>
      <c r="R337" s="57">
        <f t="shared" si="31"/>
        <v>0</v>
      </c>
      <c r="S337" s="4">
        <f t="shared" si="31"/>
        <v>0</v>
      </c>
      <c r="T337" s="57">
        <f t="shared" si="31"/>
        <v>0</v>
      </c>
      <c r="U337" s="57">
        <f t="shared" si="31"/>
        <v>0</v>
      </c>
      <c r="V337" s="57">
        <f t="shared" si="31"/>
        <v>0</v>
      </c>
      <c r="W337" s="57">
        <f t="shared" si="31"/>
        <v>0</v>
      </c>
      <c r="X337" s="57">
        <f t="shared" si="31"/>
        <v>0</v>
      </c>
      <c r="Y337" s="57">
        <f t="shared" si="31"/>
        <v>0</v>
      </c>
      <c r="Z337" s="57">
        <f t="shared" si="31"/>
        <v>0</v>
      </c>
      <c r="AA337" s="57">
        <f t="shared" si="31"/>
        <v>0</v>
      </c>
      <c r="AB337" s="57">
        <f t="shared" si="31"/>
        <v>0</v>
      </c>
      <c r="AC337" s="57">
        <f t="shared" si="31"/>
        <v>0</v>
      </c>
      <c r="AD337" s="57">
        <f t="shared" si="31"/>
        <v>0</v>
      </c>
      <c r="AE337" s="57">
        <f t="shared" si="31"/>
        <v>0</v>
      </c>
    </row>
    <row r="338" spans="1:31" ht="67.5" customHeight="1" x14ac:dyDescent="0.25">
      <c r="A338" s="15" t="s">
        <v>136</v>
      </c>
      <c r="B338" s="16" t="s">
        <v>403</v>
      </c>
      <c r="C338" s="27" t="s">
        <v>109</v>
      </c>
      <c r="D338" s="75">
        <v>6874.9361586303994</v>
      </c>
      <c r="E338" s="45" t="s">
        <v>112</v>
      </c>
      <c r="F338" s="75">
        <v>176.594966048</v>
      </c>
      <c r="G338" s="75">
        <v>0</v>
      </c>
      <c r="H338" s="75">
        <v>0</v>
      </c>
      <c r="I338" s="75">
        <v>149.97759583999999</v>
      </c>
      <c r="J338" s="75">
        <v>26.617370207999997</v>
      </c>
      <c r="K338" s="80">
        <v>16.8907448</v>
      </c>
      <c r="L338" s="44">
        <v>2030</v>
      </c>
      <c r="M338" s="80">
        <v>5731.5249999999996</v>
      </c>
      <c r="N338" s="45" t="s">
        <v>190</v>
      </c>
      <c r="O338" s="43" t="s">
        <v>42</v>
      </c>
      <c r="P338" s="13">
        <v>0</v>
      </c>
      <c r="Q338" s="13">
        <v>7.5</v>
      </c>
      <c r="R338" s="13">
        <v>0</v>
      </c>
      <c r="S338" s="12">
        <v>0</v>
      </c>
      <c r="T338" s="13">
        <v>0</v>
      </c>
      <c r="U338" s="13">
        <v>0</v>
      </c>
      <c r="V338" s="13">
        <v>0</v>
      </c>
      <c r="W338" s="13">
        <v>0</v>
      </c>
      <c r="X338" s="13">
        <v>0</v>
      </c>
      <c r="Y338" s="13">
        <v>0</v>
      </c>
      <c r="Z338" s="13">
        <v>0</v>
      </c>
      <c r="AA338" s="13">
        <v>0</v>
      </c>
      <c r="AB338" s="13">
        <v>0</v>
      </c>
      <c r="AC338" s="13">
        <v>0</v>
      </c>
      <c r="AD338" s="13">
        <v>0</v>
      </c>
      <c r="AE338" s="13">
        <v>0</v>
      </c>
    </row>
    <row r="339" spans="1:31" s="62" customFormat="1" ht="67.5" customHeight="1" x14ac:dyDescent="0.25">
      <c r="A339" s="2" t="s">
        <v>137</v>
      </c>
      <c r="B339" s="6" t="s">
        <v>54</v>
      </c>
      <c r="C339" s="4" t="s">
        <v>41</v>
      </c>
      <c r="D339" s="76">
        <v>0</v>
      </c>
      <c r="E339" s="42" t="s">
        <v>42</v>
      </c>
      <c r="F339" s="76">
        <v>0</v>
      </c>
      <c r="G339" s="76">
        <v>0</v>
      </c>
      <c r="H339" s="76">
        <v>0</v>
      </c>
      <c r="I339" s="76">
        <v>0</v>
      </c>
      <c r="J339" s="76">
        <v>0</v>
      </c>
      <c r="K339" s="78">
        <v>0</v>
      </c>
      <c r="L339" s="58" t="s">
        <v>42</v>
      </c>
      <c r="M339" s="78">
        <v>0</v>
      </c>
      <c r="N339" s="42" t="s">
        <v>42</v>
      </c>
      <c r="O339" s="38" t="s">
        <v>42</v>
      </c>
      <c r="P339" s="57">
        <v>0</v>
      </c>
      <c r="Q339" s="57">
        <v>0</v>
      </c>
      <c r="R339" s="57">
        <v>0</v>
      </c>
      <c r="S339" s="4">
        <v>0</v>
      </c>
      <c r="T339" s="57">
        <v>0</v>
      </c>
      <c r="U339" s="57">
        <v>0</v>
      </c>
      <c r="V339" s="57">
        <v>0</v>
      </c>
      <c r="W339" s="57">
        <v>0</v>
      </c>
      <c r="X339" s="57">
        <v>0</v>
      </c>
      <c r="Y339" s="57">
        <v>0</v>
      </c>
      <c r="Z339" s="57">
        <v>0</v>
      </c>
      <c r="AA339" s="57">
        <v>0</v>
      </c>
      <c r="AB339" s="57">
        <v>0</v>
      </c>
      <c r="AC339" s="57">
        <v>0</v>
      </c>
      <c r="AD339" s="57">
        <v>0</v>
      </c>
      <c r="AE339" s="57">
        <v>0</v>
      </c>
    </row>
    <row r="340" spans="1:31" s="62" customFormat="1" ht="67.5" customHeight="1" x14ac:dyDescent="0.25">
      <c r="A340" s="2" t="s">
        <v>138</v>
      </c>
      <c r="B340" s="6" t="s">
        <v>55</v>
      </c>
      <c r="C340" s="4" t="s">
        <v>41</v>
      </c>
      <c r="D340" s="76">
        <f>SUM(D341:D404)</f>
        <v>135.58915247000002</v>
      </c>
      <c r="E340" s="42" t="s">
        <v>42</v>
      </c>
      <c r="F340" s="76">
        <f t="shared" ref="F340:K340" si="32">SUM(F341:F404)</f>
        <v>39.174327552000008</v>
      </c>
      <c r="G340" s="76">
        <f t="shared" si="32"/>
        <v>0</v>
      </c>
      <c r="H340" s="76">
        <f t="shared" si="32"/>
        <v>0</v>
      </c>
      <c r="I340" s="76">
        <f t="shared" si="32"/>
        <v>32.64527296</v>
      </c>
      <c r="J340" s="76">
        <f t="shared" si="32"/>
        <v>6.5290545919999996</v>
      </c>
      <c r="K340" s="76">
        <f t="shared" si="32"/>
        <v>32.64527296</v>
      </c>
      <c r="L340" s="58" t="s">
        <v>42</v>
      </c>
      <c r="M340" s="76">
        <f>SUM(M341:M404)</f>
        <v>113.64281304999997</v>
      </c>
      <c r="N340" s="42" t="s">
        <v>42</v>
      </c>
      <c r="O340" s="38" t="s">
        <v>42</v>
      </c>
      <c r="P340" s="57">
        <f t="shared" ref="P340:AE340" si="33">SUM(P341:P404)</f>
        <v>0</v>
      </c>
      <c r="Q340" s="57">
        <f t="shared" si="33"/>
        <v>0</v>
      </c>
      <c r="R340" s="57">
        <f t="shared" si="33"/>
        <v>0</v>
      </c>
      <c r="S340" s="57">
        <f t="shared" si="33"/>
        <v>107</v>
      </c>
      <c r="T340" s="57">
        <f t="shared" si="33"/>
        <v>0</v>
      </c>
      <c r="U340" s="57">
        <f t="shared" si="33"/>
        <v>0</v>
      </c>
      <c r="V340" s="57">
        <f t="shared" si="33"/>
        <v>0</v>
      </c>
      <c r="W340" s="57">
        <f t="shared" si="33"/>
        <v>0</v>
      </c>
      <c r="X340" s="57">
        <f t="shared" si="33"/>
        <v>0</v>
      </c>
      <c r="Y340" s="57">
        <f t="shared" si="33"/>
        <v>0</v>
      </c>
      <c r="Z340" s="57">
        <f t="shared" si="33"/>
        <v>0</v>
      </c>
      <c r="AA340" s="57">
        <f t="shared" si="33"/>
        <v>0</v>
      </c>
      <c r="AB340" s="57">
        <f t="shared" si="33"/>
        <v>0</v>
      </c>
      <c r="AC340" s="57">
        <f t="shared" si="33"/>
        <v>0</v>
      </c>
      <c r="AD340" s="57">
        <f t="shared" si="33"/>
        <v>0</v>
      </c>
      <c r="AE340" s="57">
        <f t="shared" si="33"/>
        <v>0</v>
      </c>
    </row>
    <row r="341" spans="1:31" ht="67.5" customHeight="1" x14ac:dyDescent="0.25">
      <c r="A341" s="15" t="s">
        <v>138</v>
      </c>
      <c r="B341" s="18" t="s">
        <v>875</v>
      </c>
      <c r="C341" s="12" t="s">
        <v>876</v>
      </c>
      <c r="D341" s="75">
        <v>6.3443435999999992E-2</v>
      </c>
      <c r="E341" s="45" t="s">
        <v>112</v>
      </c>
      <c r="F341" s="75">
        <v>0</v>
      </c>
      <c r="G341" s="75">
        <v>0</v>
      </c>
      <c r="H341" s="75">
        <v>0</v>
      </c>
      <c r="I341" s="75">
        <v>0</v>
      </c>
      <c r="J341" s="75">
        <v>0</v>
      </c>
      <c r="K341" s="80">
        <v>0</v>
      </c>
      <c r="L341" s="44">
        <v>2023</v>
      </c>
      <c r="M341" s="80">
        <v>5.2869529999999998E-2</v>
      </c>
      <c r="N341" s="45" t="s">
        <v>879</v>
      </c>
      <c r="O341" s="43" t="s">
        <v>42</v>
      </c>
      <c r="P341" s="13">
        <v>0</v>
      </c>
      <c r="Q341" s="13">
        <v>0</v>
      </c>
      <c r="R341" s="13">
        <v>0</v>
      </c>
      <c r="S341" s="12">
        <v>0</v>
      </c>
      <c r="T341" s="13">
        <v>0</v>
      </c>
      <c r="U341" s="13">
        <v>0</v>
      </c>
      <c r="V341" s="13">
        <v>0</v>
      </c>
      <c r="W341" s="13">
        <v>0</v>
      </c>
      <c r="X341" s="13">
        <v>0</v>
      </c>
      <c r="Y341" s="13">
        <v>0</v>
      </c>
      <c r="Z341" s="13">
        <v>0</v>
      </c>
      <c r="AA341" s="13">
        <v>0</v>
      </c>
      <c r="AB341" s="13">
        <v>0</v>
      </c>
      <c r="AC341" s="13">
        <v>0</v>
      </c>
      <c r="AD341" s="13">
        <v>0</v>
      </c>
      <c r="AE341" s="13">
        <v>0</v>
      </c>
    </row>
    <row r="342" spans="1:31" ht="67.5" customHeight="1" x14ac:dyDescent="0.25">
      <c r="A342" s="15" t="s">
        <v>138</v>
      </c>
      <c r="B342" s="16" t="s">
        <v>377</v>
      </c>
      <c r="C342" s="27" t="s">
        <v>110</v>
      </c>
      <c r="D342" s="75">
        <v>1.6160734899999998</v>
      </c>
      <c r="E342" s="45" t="s">
        <v>185</v>
      </c>
      <c r="F342" s="75">
        <v>0</v>
      </c>
      <c r="G342" s="75">
        <v>0</v>
      </c>
      <c r="H342" s="75">
        <v>0</v>
      </c>
      <c r="I342" s="75">
        <v>0</v>
      </c>
      <c r="J342" s="75">
        <v>0</v>
      </c>
      <c r="K342" s="80">
        <v>0</v>
      </c>
      <c r="L342" s="44">
        <v>2016</v>
      </c>
      <c r="M342" s="80">
        <v>1.3574139000000001</v>
      </c>
      <c r="N342" s="45" t="s">
        <v>89</v>
      </c>
      <c r="O342" s="43" t="s">
        <v>42</v>
      </c>
      <c r="P342" s="13">
        <v>0</v>
      </c>
      <c r="Q342" s="13">
        <v>0</v>
      </c>
      <c r="R342" s="13">
        <v>0</v>
      </c>
      <c r="S342" s="12">
        <v>26</v>
      </c>
      <c r="T342" s="13">
        <v>0</v>
      </c>
      <c r="U342" s="13">
        <v>0</v>
      </c>
      <c r="V342" s="13">
        <v>0</v>
      </c>
      <c r="W342" s="13">
        <v>0</v>
      </c>
      <c r="X342" s="13">
        <v>0</v>
      </c>
      <c r="Y342" s="13">
        <v>0</v>
      </c>
      <c r="Z342" s="13">
        <v>0</v>
      </c>
      <c r="AA342" s="13">
        <v>0</v>
      </c>
      <c r="AB342" s="13">
        <v>0</v>
      </c>
      <c r="AC342" s="13">
        <v>0</v>
      </c>
      <c r="AD342" s="13">
        <v>0</v>
      </c>
      <c r="AE342" s="13">
        <v>0</v>
      </c>
    </row>
    <row r="343" spans="1:31" ht="67.5" customHeight="1" x14ac:dyDescent="0.25">
      <c r="A343" s="15" t="s">
        <v>138</v>
      </c>
      <c r="B343" s="16" t="s">
        <v>1209</v>
      </c>
      <c r="C343" s="13" t="s">
        <v>1210</v>
      </c>
      <c r="D343" s="75">
        <v>6.6807581640000002</v>
      </c>
      <c r="E343" s="45" t="s">
        <v>113</v>
      </c>
      <c r="F343" s="75">
        <v>6.6807581640000002</v>
      </c>
      <c r="G343" s="75">
        <v>0</v>
      </c>
      <c r="H343" s="75">
        <v>0</v>
      </c>
      <c r="I343" s="75">
        <v>5.5672984699999999</v>
      </c>
      <c r="J343" s="75">
        <v>1.1134596940000003</v>
      </c>
      <c r="K343" s="80">
        <v>5.5672984699999999</v>
      </c>
      <c r="L343" s="44">
        <v>2027</v>
      </c>
      <c r="M343" s="80">
        <v>5.5672984699999999</v>
      </c>
      <c r="N343" s="45" t="s">
        <v>1409</v>
      </c>
      <c r="O343" s="43" t="s">
        <v>42</v>
      </c>
      <c r="P343" s="13">
        <v>0</v>
      </c>
      <c r="Q343" s="13">
        <v>0</v>
      </c>
      <c r="R343" s="13">
        <v>0</v>
      </c>
      <c r="S343" s="12">
        <v>1</v>
      </c>
      <c r="T343" s="13">
        <v>0</v>
      </c>
      <c r="U343" s="13">
        <v>0</v>
      </c>
      <c r="V343" s="13">
        <v>0</v>
      </c>
      <c r="W343" s="13">
        <v>0</v>
      </c>
      <c r="X343" s="13">
        <v>0</v>
      </c>
      <c r="Y343" s="13">
        <v>0</v>
      </c>
      <c r="Z343" s="13">
        <v>0</v>
      </c>
      <c r="AA343" s="13">
        <v>0</v>
      </c>
      <c r="AB343" s="13">
        <v>0</v>
      </c>
      <c r="AC343" s="13">
        <v>0</v>
      </c>
      <c r="AD343" s="13">
        <v>0</v>
      </c>
      <c r="AE343" s="13">
        <v>0</v>
      </c>
    </row>
    <row r="344" spans="1:31" ht="67.5" customHeight="1" x14ac:dyDescent="0.25">
      <c r="A344" s="15" t="s">
        <v>138</v>
      </c>
      <c r="B344" s="16" t="s">
        <v>1211</v>
      </c>
      <c r="C344" s="14" t="s">
        <v>1212</v>
      </c>
      <c r="D344" s="75">
        <v>3.6981274439999998</v>
      </c>
      <c r="E344" s="45" t="s">
        <v>113</v>
      </c>
      <c r="F344" s="75">
        <v>3.6981274439999998</v>
      </c>
      <c r="G344" s="75">
        <v>0</v>
      </c>
      <c r="H344" s="75">
        <v>0</v>
      </c>
      <c r="I344" s="75">
        <v>3.08177287</v>
      </c>
      <c r="J344" s="75">
        <v>0.61635457399999982</v>
      </c>
      <c r="K344" s="80">
        <v>3.08177287</v>
      </c>
      <c r="L344" s="44">
        <v>2027</v>
      </c>
      <c r="M344" s="80">
        <v>3.08177287</v>
      </c>
      <c r="N344" s="45" t="s">
        <v>1409</v>
      </c>
      <c r="O344" s="43" t="s">
        <v>42</v>
      </c>
      <c r="P344" s="13">
        <v>0</v>
      </c>
      <c r="Q344" s="13">
        <v>0</v>
      </c>
      <c r="R344" s="13">
        <v>0</v>
      </c>
      <c r="S344" s="12">
        <v>1</v>
      </c>
      <c r="T344" s="13">
        <v>0</v>
      </c>
      <c r="U344" s="13">
        <v>0</v>
      </c>
      <c r="V344" s="13">
        <v>0</v>
      </c>
      <c r="W344" s="13">
        <v>0</v>
      </c>
      <c r="X344" s="13">
        <v>0</v>
      </c>
      <c r="Y344" s="13">
        <v>0</v>
      </c>
      <c r="Z344" s="13">
        <v>0</v>
      </c>
      <c r="AA344" s="13">
        <v>0</v>
      </c>
      <c r="AB344" s="13">
        <v>0</v>
      </c>
      <c r="AC344" s="13">
        <v>0</v>
      </c>
      <c r="AD344" s="13">
        <v>0</v>
      </c>
      <c r="AE344" s="13">
        <v>0</v>
      </c>
    </row>
    <row r="345" spans="1:31" ht="67.5" customHeight="1" x14ac:dyDescent="0.25">
      <c r="A345" s="15" t="s">
        <v>138</v>
      </c>
      <c r="B345" s="28" t="s">
        <v>238</v>
      </c>
      <c r="C345" s="27" t="s">
        <v>239</v>
      </c>
      <c r="D345" s="75">
        <v>0.42928839599999996</v>
      </c>
      <c r="E345" s="45" t="s">
        <v>113</v>
      </c>
      <c r="F345" s="75">
        <v>0.42928839599999996</v>
      </c>
      <c r="G345" s="75">
        <v>0</v>
      </c>
      <c r="H345" s="75">
        <v>0</v>
      </c>
      <c r="I345" s="75">
        <v>0.35774033</v>
      </c>
      <c r="J345" s="75">
        <v>7.1548065999999966E-2</v>
      </c>
      <c r="K345" s="80">
        <v>0.35774033</v>
      </c>
      <c r="L345" s="44">
        <v>2023</v>
      </c>
      <c r="M345" s="80">
        <v>0.35774033</v>
      </c>
      <c r="N345" s="45" t="s">
        <v>90</v>
      </c>
      <c r="O345" s="43" t="s">
        <v>42</v>
      </c>
      <c r="P345" s="13">
        <v>0</v>
      </c>
      <c r="Q345" s="13">
        <v>0</v>
      </c>
      <c r="R345" s="13">
        <v>0</v>
      </c>
      <c r="S345" s="12">
        <v>1</v>
      </c>
      <c r="T345" s="13">
        <v>0</v>
      </c>
      <c r="U345" s="13">
        <v>0</v>
      </c>
      <c r="V345" s="13">
        <v>0</v>
      </c>
      <c r="W345" s="13">
        <v>0</v>
      </c>
      <c r="X345" s="13">
        <v>0</v>
      </c>
      <c r="Y345" s="13">
        <v>0</v>
      </c>
      <c r="Z345" s="13">
        <v>0</v>
      </c>
      <c r="AA345" s="13">
        <v>0</v>
      </c>
      <c r="AB345" s="13">
        <v>0</v>
      </c>
      <c r="AC345" s="13">
        <v>0</v>
      </c>
      <c r="AD345" s="13">
        <v>0</v>
      </c>
      <c r="AE345" s="13">
        <v>0</v>
      </c>
    </row>
    <row r="346" spans="1:31" ht="67.5" customHeight="1" x14ac:dyDescent="0.25">
      <c r="A346" s="15" t="s">
        <v>138</v>
      </c>
      <c r="B346" s="28" t="s">
        <v>240</v>
      </c>
      <c r="C346" s="27" t="s">
        <v>241</v>
      </c>
      <c r="D346" s="75">
        <v>6.5244786719999999</v>
      </c>
      <c r="E346" s="45" t="s">
        <v>113</v>
      </c>
      <c r="F346" s="75">
        <v>6.5244786719999999</v>
      </c>
      <c r="G346" s="75">
        <v>0</v>
      </c>
      <c r="H346" s="75">
        <v>0</v>
      </c>
      <c r="I346" s="75">
        <v>5.4370655599999997</v>
      </c>
      <c r="J346" s="75">
        <v>1.0874131120000001</v>
      </c>
      <c r="K346" s="80">
        <v>5.4370655599999997</v>
      </c>
      <c r="L346" s="44">
        <v>2024</v>
      </c>
      <c r="M346" s="80">
        <v>5.4370655599999997</v>
      </c>
      <c r="N346" s="45" t="s">
        <v>90</v>
      </c>
      <c r="O346" s="43" t="s">
        <v>42</v>
      </c>
      <c r="P346" s="13">
        <v>0</v>
      </c>
      <c r="Q346" s="13">
        <v>0</v>
      </c>
      <c r="R346" s="13">
        <v>0</v>
      </c>
      <c r="S346" s="12">
        <v>1</v>
      </c>
      <c r="T346" s="13">
        <v>0</v>
      </c>
      <c r="U346" s="13">
        <v>0</v>
      </c>
      <c r="V346" s="13">
        <v>0</v>
      </c>
      <c r="W346" s="13">
        <v>0</v>
      </c>
      <c r="X346" s="13">
        <v>0</v>
      </c>
      <c r="Y346" s="13">
        <v>0</v>
      </c>
      <c r="Z346" s="13">
        <v>0</v>
      </c>
      <c r="AA346" s="13">
        <v>0</v>
      </c>
      <c r="AB346" s="13">
        <v>0</v>
      </c>
      <c r="AC346" s="13">
        <v>0</v>
      </c>
      <c r="AD346" s="13">
        <v>0</v>
      </c>
      <c r="AE346" s="13">
        <v>0</v>
      </c>
    </row>
    <row r="347" spans="1:31" ht="67.5" customHeight="1" x14ac:dyDescent="0.25">
      <c r="A347" s="15" t="s">
        <v>138</v>
      </c>
      <c r="B347" s="28" t="s">
        <v>1559</v>
      </c>
      <c r="C347" s="27" t="s">
        <v>243</v>
      </c>
      <c r="D347" s="75">
        <v>25.75567869</v>
      </c>
      <c r="E347" s="45" t="s">
        <v>113</v>
      </c>
      <c r="F347" s="75">
        <v>0</v>
      </c>
      <c r="G347" s="75">
        <v>0</v>
      </c>
      <c r="H347" s="75">
        <v>0</v>
      </c>
      <c r="I347" s="75">
        <v>0</v>
      </c>
      <c r="J347" s="75">
        <v>0</v>
      </c>
      <c r="K347" s="80">
        <v>0</v>
      </c>
      <c r="L347" s="44">
        <v>2020</v>
      </c>
      <c r="M347" s="80">
        <v>21.463065569999998</v>
      </c>
      <c r="N347" s="45" t="s">
        <v>91</v>
      </c>
      <c r="O347" s="43" t="s">
        <v>42</v>
      </c>
      <c r="P347" s="13">
        <v>0</v>
      </c>
      <c r="Q347" s="13">
        <v>0</v>
      </c>
      <c r="R347" s="13">
        <v>0</v>
      </c>
      <c r="S347" s="12">
        <v>3</v>
      </c>
      <c r="T347" s="13">
        <v>0</v>
      </c>
      <c r="U347" s="13">
        <v>0</v>
      </c>
      <c r="V347" s="13">
        <v>0</v>
      </c>
      <c r="W347" s="13">
        <v>0</v>
      </c>
      <c r="X347" s="13">
        <v>0</v>
      </c>
      <c r="Y347" s="13">
        <v>0</v>
      </c>
      <c r="Z347" s="13">
        <v>0</v>
      </c>
      <c r="AA347" s="13">
        <v>0</v>
      </c>
      <c r="AB347" s="13">
        <v>0</v>
      </c>
      <c r="AC347" s="13">
        <v>0</v>
      </c>
      <c r="AD347" s="13">
        <v>0</v>
      </c>
      <c r="AE347" s="13">
        <v>0</v>
      </c>
    </row>
    <row r="348" spans="1:31" ht="67.5" customHeight="1" x14ac:dyDescent="0.25">
      <c r="A348" s="15" t="s">
        <v>138</v>
      </c>
      <c r="B348" s="28" t="s">
        <v>244</v>
      </c>
      <c r="C348" s="27" t="s">
        <v>245</v>
      </c>
      <c r="D348" s="75">
        <v>0</v>
      </c>
      <c r="E348" s="45" t="s">
        <v>113</v>
      </c>
      <c r="F348" s="75">
        <v>0</v>
      </c>
      <c r="G348" s="75">
        <v>0</v>
      </c>
      <c r="H348" s="75">
        <v>0</v>
      </c>
      <c r="I348" s="75">
        <v>0</v>
      </c>
      <c r="J348" s="75">
        <v>0</v>
      </c>
      <c r="K348" s="80">
        <v>0</v>
      </c>
      <c r="L348" s="44">
        <v>2027</v>
      </c>
      <c r="M348" s="80">
        <v>0</v>
      </c>
      <c r="N348" s="45" t="s">
        <v>91</v>
      </c>
      <c r="O348" s="43" t="s">
        <v>42</v>
      </c>
      <c r="P348" s="13">
        <v>0</v>
      </c>
      <c r="Q348" s="13">
        <v>0</v>
      </c>
      <c r="R348" s="13">
        <v>0</v>
      </c>
      <c r="S348" s="12">
        <v>1</v>
      </c>
      <c r="T348" s="13">
        <v>0</v>
      </c>
      <c r="U348" s="13">
        <v>0</v>
      </c>
      <c r="V348" s="13">
        <v>0</v>
      </c>
      <c r="W348" s="13">
        <v>0</v>
      </c>
      <c r="X348" s="13">
        <v>0</v>
      </c>
      <c r="Y348" s="13">
        <v>0</v>
      </c>
      <c r="Z348" s="13">
        <v>0</v>
      </c>
      <c r="AA348" s="13">
        <v>0</v>
      </c>
      <c r="AB348" s="13">
        <v>0</v>
      </c>
      <c r="AC348" s="13">
        <v>0</v>
      </c>
      <c r="AD348" s="13">
        <v>0</v>
      </c>
      <c r="AE348" s="13">
        <v>0</v>
      </c>
    </row>
    <row r="349" spans="1:31" ht="67.5" customHeight="1" x14ac:dyDescent="0.25">
      <c r="A349" s="15" t="s">
        <v>138</v>
      </c>
      <c r="B349" s="28" t="s">
        <v>246</v>
      </c>
      <c r="C349" s="27" t="s">
        <v>247</v>
      </c>
      <c r="D349" s="75">
        <v>0</v>
      </c>
      <c r="E349" s="45" t="s">
        <v>113</v>
      </c>
      <c r="F349" s="75">
        <v>0</v>
      </c>
      <c r="G349" s="75">
        <v>0</v>
      </c>
      <c r="H349" s="75">
        <v>0</v>
      </c>
      <c r="I349" s="75">
        <v>0</v>
      </c>
      <c r="J349" s="75">
        <v>0</v>
      </c>
      <c r="K349" s="80">
        <v>0</v>
      </c>
      <c r="L349" s="44">
        <v>2026</v>
      </c>
      <c r="M349" s="80">
        <v>0</v>
      </c>
      <c r="N349" s="45" t="s">
        <v>91</v>
      </c>
      <c r="O349" s="43" t="s">
        <v>42</v>
      </c>
      <c r="P349" s="13">
        <v>0</v>
      </c>
      <c r="Q349" s="13">
        <v>0</v>
      </c>
      <c r="R349" s="13">
        <v>0</v>
      </c>
      <c r="S349" s="12">
        <v>1</v>
      </c>
      <c r="T349" s="13">
        <v>0</v>
      </c>
      <c r="U349" s="13">
        <v>0</v>
      </c>
      <c r="V349" s="13">
        <v>0</v>
      </c>
      <c r="W349" s="13">
        <v>0</v>
      </c>
      <c r="X349" s="13">
        <v>0</v>
      </c>
      <c r="Y349" s="13">
        <v>0</v>
      </c>
      <c r="Z349" s="13">
        <v>0</v>
      </c>
      <c r="AA349" s="13">
        <v>0</v>
      </c>
      <c r="AB349" s="13">
        <v>0</v>
      </c>
      <c r="AC349" s="13">
        <v>0</v>
      </c>
      <c r="AD349" s="13">
        <v>0</v>
      </c>
      <c r="AE349" s="13">
        <v>0</v>
      </c>
    </row>
    <row r="350" spans="1:31" ht="67.5" customHeight="1" x14ac:dyDescent="0.25">
      <c r="A350" s="15" t="s">
        <v>138</v>
      </c>
      <c r="B350" s="28" t="s">
        <v>248</v>
      </c>
      <c r="C350" s="27" t="s">
        <v>249</v>
      </c>
      <c r="D350" s="75">
        <v>0</v>
      </c>
      <c r="E350" s="45" t="s">
        <v>113</v>
      </c>
      <c r="F350" s="75">
        <v>0</v>
      </c>
      <c r="G350" s="75">
        <v>0</v>
      </c>
      <c r="H350" s="75">
        <v>0</v>
      </c>
      <c r="I350" s="75">
        <v>0</v>
      </c>
      <c r="J350" s="75">
        <v>0</v>
      </c>
      <c r="K350" s="80">
        <v>0</v>
      </c>
      <c r="L350" s="44">
        <v>2026</v>
      </c>
      <c r="M350" s="80">
        <v>0</v>
      </c>
      <c r="N350" s="45" t="s">
        <v>91</v>
      </c>
      <c r="O350" s="43" t="s">
        <v>42</v>
      </c>
      <c r="P350" s="13">
        <v>0</v>
      </c>
      <c r="Q350" s="13">
        <v>0</v>
      </c>
      <c r="R350" s="13">
        <v>0</v>
      </c>
      <c r="S350" s="12">
        <v>1</v>
      </c>
      <c r="T350" s="13">
        <v>0</v>
      </c>
      <c r="U350" s="13">
        <v>0</v>
      </c>
      <c r="V350" s="13">
        <v>0</v>
      </c>
      <c r="W350" s="13">
        <v>0</v>
      </c>
      <c r="X350" s="13">
        <v>0</v>
      </c>
      <c r="Y350" s="13">
        <v>0</v>
      </c>
      <c r="Z350" s="13">
        <v>0</v>
      </c>
      <c r="AA350" s="13">
        <v>0</v>
      </c>
      <c r="AB350" s="13">
        <v>0</v>
      </c>
      <c r="AC350" s="13">
        <v>0</v>
      </c>
      <c r="AD350" s="13">
        <v>0</v>
      </c>
      <c r="AE350" s="13">
        <v>0</v>
      </c>
    </row>
    <row r="351" spans="1:31" ht="67.5" customHeight="1" x14ac:dyDescent="0.25">
      <c r="A351" s="15" t="s">
        <v>138</v>
      </c>
      <c r="B351" s="28" t="s">
        <v>250</v>
      </c>
      <c r="C351" s="27" t="s">
        <v>251</v>
      </c>
      <c r="D351" s="75">
        <v>0</v>
      </c>
      <c r="E351" s="45" t="s">
        <v>113</v>
      </c>
      <c r="F351" s="75">
        <v>0</v>
      </c>
      <c r="G351" s="75">
        <v>0</v>
      </c>
      <c r="H351" s="75">
        <v>0</v>
      </c>
      <c r="I351" s="75">
        <v>0</v>
      </c>
      <c r="J351" s="75">
        <v>0</v>
      </c>
      <c r="K351" s="80">
        <v>0</v>
      </c>
      <c r="L351" s="44">
        <v>2026</v>
      </c>
      <c r="M351" s="80">
        <v>0</v>
      </c>
      <c r="N351" s="45" t="s">
        <v>91</v>
      </c>
      <c r="O351" s="43" t="s">
        <v>42</v>
      </c>
      <c r="P351" s="13">
        <v>0</v>
      </c>
      <c r="Q351" s="13">
        <v>0</v>
      </c>
      <c r="R351" s="13">
        <v>0</v>
      </c>
      <c r="S351" s="12">
        <v>1</v>
      </c>
      <c r="T351" s="13">
        <v>0</v>
      </c>
      <c r="U351" s="13">
        <v>0</v>
      </c>
      <c r="V351" s="13">
        <v>0</v>
      </c>
      <c r="W351" s="13">
        <v>0</v>
      </c>
      <c r="X351" s="13">
        <v>0</v>
      </c>
      <c r="Y351" s="13">
        <v>0</v>
      </c>
      <c r="Z351" s="13">
        <v>0</v>
      </c>
      <c r="AA351" s="13">
        <v>0</v>
      </c>
      <c r="AB351" s="13">
        <v>0</v>
      </c>
      <c r="AC351" s="13">
        <v>0</v>
      </c>
      <c r="AD351" s="13">
        <v>0</v>
      </c>
      <c r="AE351" s="13">
        <v>0</v>
      </c>
    </row>
    <row r="352" spans="1:31" ht="67.5" customHeight="1" x14ac:dyDescent="0.25">
      <c r="A352" s="15" t="s">
        <v>138</v>
      </c>
      <c r="B352" s="28" t="s">
        <v>252</v>
      </c>
      <c r="C352" s="27" t="s">
        <v>253</v>
      </c>
      <c r="D352" s="75">
        <v>3.0615999999999999</v>
      </c>
      <c r="E352" s="45" t="s">
        <v>113</v>
      </c>
      <c r="F352" s="75">
        <v>0</v>
      </c>
      <c r="G352" s="75">
        <v>0</v>
      </c>
      <c r="H352" s="75">
        <v>0</v>
      </c>
      <c r="I352" s="75">
        <v>0</v>
      </c>
      <c r="J352" s="75">
        <v>0</v>
      </c>
      <c r="K352" s="80">
        <v>0</v>
      </c>
      <c r="L352" s="44">
        <v>2020</v>
      </c>
      <c r="M352" s="80">
        <v>2.5513333400000002</v>
      </c>
      <c r="N352" s="45" t="s">
        <v>91</v>
      </c>
      <c r="O352" s="43" t="s">
        <v>42</v>
      </c>
      <c r="P352" s="13">
        <v>0</v>
      </c>
      <c r="Q352" s="13">
        <v>0</v>
      </c>
      <c r="R352" s="13">
        <v>0</v>
      </c>
      <c r="S352" s="12">
        <v>2</v>
      </c>
      <c r="T352" s="13">
        <v>0</v>
      </c>
      <c r="U352" s="13">
        <v>0</v>
      </c>
      <c r="V352" s="13">
        <v>0</v>
      </c>
      <c r="W352" s="13">
        <v>0</v>
      </c>
      <c r="X352" s="13">
        <v>0</v>
      </c>
      <c r="Y352" s="13">
        <v>0</v>
      </c>
      <c r="Z352" s="13">
        <v>0</v>
      </c>
      <c r="AA352" s="13">
        <v>0</v>
      </c>
      <c r="AB352" s="13">
        <v>0</v>
      </c>
      <c r="AC352" s="13">
        <v>0</v>
      </c>
      <c r="AD352" s="13">
        <v>0</v>
      </c>
      <c r="AE352" s="13">
        <v>0</v>
      </c>
    </row>
    <row r="353" spans="1:31" ht="67.5" customHeight="1" x14ac:dyDescent="0.25">
      <c r="A353" s="15" t="s">
        <v>138</v>
      </c>
      <c r="B353" s="28" t="s">
        <v>254</v>
      </c>
      <c r="C353" s="27" t="s">
        <v>255</v>
      </c>
      <c r="D353" s="75">
        <v>38.557237669999999</v>
      </c>
      <c r="E353" s="45" t="s">
        <v>113</v>
      </c>
      <c r="F353" s="75">
        <v>0</v>
      </c>
      <c r="G353" s="75">
        <v>0</v>
      </c>
      <c r="H353" s="75">
        <v>0</v>
      </c>
      <c r="I353" s="75">
        <v>0</v>
      </c>
      <c r="J353" s="75">
        <v>0</v>
      </c>
      <c r="K353" s="80">
        <v>0</v>
      </c>
      <c r="L353" s="44">
        <v>2020</v>
      </c>
      <c r="M353" s="80">
        <v>32.131031389999997</v>
      </c>
      <c r="N353" s="45" t="s">
        <v>91</v>
      </c>
      <c r="O353" s="43" t="s">
        <v>42</v>
      </c>
      <c r="P353" s="13">
        <v>0</v>
      </c>
      <c r="Q353" s="13">
        <v>0</v>
      </c>
      <c r="R353" s="13">
        <v>0</v>
      </c>
      <c r="S353" s="12">
        <v>2</v>
      </c>
      <c r="T353" s="13">
        <v>0</v>
      </c>
      <c r="U353" s="13">
        <v>0</v>
      </c>
      <c r="V353" s="13">
        <v>0</v>
      </c>
      <c r="W353" s="13">
        <v>0</v>
      </c>
      <c r="X353" s="13">
        <v>0</v>
      </c>
      <c r="Y353" s="13">
        <v>0</v>
      </c>
      <c r="Z353" s="13">
        <v>0</v>
      </c>
      <c r="AA353" s="13">
        <v>0</v>
      </c>
      <c r="AB353" s="13">
        <v>0</v>
      </c>
      <c r="AC353" s="13">
        <v>0</v>
      </c>
      <c r="AD353" s="13">
        <v>0</v>
      </c>
      <c r="AE353" s="13">
        <v>0</v>
      </c>
    </row>
    <row r="354" spans="1:31" ht="67.5" customHeight="1" x14ac:dyDescent="0.25">
      <c r="A354" s="15" t="s">
        <v>138</v>
      </c>
      <c r="B354" s="28" t="s">
        <v>258</v>
      </c>
      <c r="C354" s="27" t="s">
        <v>259</v>
      </c>
      <c r="D354" s="75">
        <v>4.0054080000000001</v>
      </c>
      <c r="E354" s="45" t="s">
        <v>113</v>
      </c>
      <c r="F354" s="75">
        <v>0</v>
      </c>
      <c r="G354" s="75">
        <v>0</v>
      </c>
      <c r="H354" s="75">
        <v>0</v>
      </c>
      <c r="I354" s="75">
        <v>0</v>
      </c>
      <c r="J354" s="75">
        <v>0</v>
      </c>
      <c r="K354" s="80">
        <v>0</v>
      </c>
      <c r="L354" s="44">
        <v>2021</v>
      </c>
      <c r="M354" s="80">
        <v>3.3378400000000004</v>
      </c>
      <c r="N354" s="45" t="s">
        <v>91</v>
      </c>
      <c r="O354" s="43" t="s">
        <v>42</v>
      </c>
      <c r="P354" s="13">
        <v>0</v>
      </c>
      <c r="Q354" s="13">
        <v>0</v>
      </c>
      <c r="R354" s="13">
        <v>0</v>
      </c>
      <c r="S354" s="12">
        <v>1</v>
      </c>
      <c r="T354" s="13">
        <v>0</v>
      </c>
      <c r="U354" s="13">
        <v>0</v>
      </c>
      <c r="V354" s="13">
        <v>0</v>
      </c>
      <c r="W354" s="13">
        <v>0</v>
      </c>
      <c r="X354" s="13">
        <v>0</v>
      </c>
      <c r="Y354" s="13">
        <v>0</v>
      </c>
      <c r="Z354" s="13">
        <v>0</v>
      </c>
      <c r="AA354" s="13">
        <v>0</v>
      </c>
      <c r="AB354" s="13">
        <v>0</v>
      </c>
      <c r="AC354" s="13">
        <v>0</v>
      </c>
      <c r="AD354" s="13">
        <v>0</v>
      </c>
      <c r="AE354" s="13">
        <v>0</v>
      </c>
    </row>
    <row r="355" spans="1:31" ht="67.5" customHeight="1" x14ac:dyDescent="0.25">
      <c r="A355" s="15" t="s">
        <v>138</v>
      </c>
      <c r="B355" s="28" t="s">
        <v>260</v>
      </c>
      <c r="C355" s="27" t="s">
        <v>261</v>
      </c>
      <c r="D355" s="75">
        <v>2.8835999999999999</v>
      </c>
      <c r="E355" s="45" t="s">
        <v>113</v>
      </c>
      <c r="F355" s="75">
        <v>0</v>
      </c>
      <c r="G355" s="75">
        <v>0</v>
      </c>
      <c r="H355" s="75">
        <v>0</v>
      </c>
      <c r="I355" s="75">
        <v>0</v>
      </c>
      <c r="J355" s="75">
        <v>0</v>
      </c>
      <c r="K355" s="80">
        <v>0</v>
      </c>
      <c r="L355" s="44">
        <v>2021</v>
      </c>
      <c r="M355" s="80">
        <v>2.403</v>
      </c>
      <c r="N355" s="45" t="s">
        <v>91</v>
      </c>
      <c r="O355" s="43" t="s">
        <v>42</v>
      </c>
      <c r="P355" s="13">
        <v>0</v>
      </c>
      <c r="Q355" s="13">
        <v>0</v>
      </c>
      <c r="R355" s="13">
        <v>0</v>
      </c>
      <c r="S355" s="12">
        <v>1</v>
      </c>
      <c r="T355" s="13">
        <v>0</v>
      </c>
      <c r="U355" s="13">
        <v>0</v>
      </c>
      <c r="V355" s="13">
        <v>0</v>
      </c>
      <c r="W355" s="13">
        <v>0</v>
      </c>
      <c r="X355" s="13">
        <v>0</v>
      </c>
      <c r="Y355" s="13">
        <v>0</v>
      </c>
      <c r="Z355" s="13">
        <v>0</v>
      </c>
      <c r="AA355" s="13">
        <v>0</v>
      </c>
      <c r="AB355" s="13">
        <v>0</v>
      </c>
      <c r="AC355" s="13">
        <v>0</v>
      </c>
      <c r="AD355" s="13">
        <v>0</v>
      </c>
      <c r="AE355" s="13">
        <v>0</v>
      </c>
    </row>
    <row r="356" spans="1:31" ht="67.5" customHeight="1" x14ac:dyDescent="0.25">
      <c r="A356" s="15" t="s">
        <v>138</v>
      </c>
      <c r="B356" s="28" t="s">
        <v>262</v>
      </c>
      <c r="C356" s="27" t="s">
        <v>263</v>
      </c>
      <c r="D356" s="75">
        <v>0</v>
      </c>
      <c r="E356" s="45" t="s">
        <v>113</v>
      </c>
      <c r="F356" s="75">
        <v>0</v>
      </c>
      <c r="G356" s="75">
        <v>0</v>
      </c>
      <c r="H356" s="75">
        <v>0</v>
      </c>
      <c r="I356" s="75">
        <v>0</v>
      </c>
      <c r="J356" s="75">
        <v>0</v>
      </c>
      <c r="K356" s="80">
        <v>0</v>
      </c>
      <c r="L356" s="44">
        <v>2023</v>
      </c>
      <c r="M356" s="80">
        <v>0</v>
      </c>
      <c r="N356" s="45" t="s">
        <v>91</v>
      </c>
      <c r="O356" s="43" t="s">
        <v>42</v>
      </c>
      <c r="P356" s="13">
        <v>0</v>
      </c>
      <c r="Q356" s="13">
        <v>0</v>
      </c>
      <c r="R356" s="13">
        <v>0</v>
      </c>
      <c r="S356" s="12">
        <v>1</v>
      </c>
      <c r="T356" s="13">
        <v>0</v>
      </c>
      <c r="U356" s="13">
        <v>0</v>
      </c>
      <c r="V356" s="13">
        <v>0</v>
      </c>
      <c r="W356" s="13">
        <v>0</v>
      </c>
      <c r="X356" s="13">
        <v>0</v>
      </c>
      <c r="Y356" s="13">
        <v>0</v>
      </c>
      <c r="Z356" s="13">
        <v>0</v>
      </c>
      <c r="AA356" s="13">
        <v>0</v>
      </c>
      <c r="AB356" s="13">
        <v>0</v>
      </c>
      <c r="AC356" s="13">
        <v>0</v>
      </c>
      <c r="AD356" s="13">
        <v>0</v>
      </c>
      <c r="AE356" s="13">
        <v>0</v>
      </c>
    </row>
    <row r="357" spans="1:31" ht="67.5" customHeight="1" x14ac:dyDescent="0.25">
      <c r="A357" s="15" t="s">
        <v>138</v>
      </c>
      <c r="B357" s="28" t="s">
        <v>264</v>
      </c>
      <c r="C357" s="27" t="s">
        <v>265</v>
      </c>
      <c r="D357" s="75">
        <v>0</v>
      </c>
      <c r="E357" s="45" t="s">
        <v>113</v>
      </c>
      <c r="F357" s="75">
        <v>0</v>
      </c>
      <c r="G357" s="75">
        <v>0</v>
      </c>
      <c r="H357" s="75">
        <v>0</v>
      </c>
      <c r="I357" s="75">
        <v>0</v>
      </c>
      <c r="J357" s="75">
        <v>0</v>
      </c>
      <c r="K357" s="80">
        <v>0</v>
      </c>
      <c r="L357" s="44">
        <v>2023</v>
      </c>
      <c r="M357" s="80">
        <v>0</v>
      </c>
      <c r="N357" s="45" t="s">
        <v>91</v>
      </c>
      <c r="O357" s="43" t="s">
        <v>42</v>
      </c>
      <c r="P357" s="13">
        <v>0</v>
      </c>
      <c r="Q357" s="13">
        <v>0</v>
      </c>
      <c r="R357" s="13">
        <v>0</v>
      </c>
      <c r="S357" s="12">
        <v>1</v>
      </c>
      <c r="T357" s="13">
        <v>0</v>
      </c>
      <c r="U357" s="13">
        <v>0</v>
      </c>
      <c r="V357" s="13">
        <v>0</v>
      </c>
      <c r="W357" s="13">
        <v>0</v>
      </c>
      <c r="X357" s="13">
        <v>0</v>
      </c>
      <c r="Y357" s="13">
        <v>0</v>
      </c>
      <c r="Z357" s="13">
        <v>0</v>
      </c>
      <c r="AA357" s="13">
        <v>0</v>
      </c>
      <c r="AB357" s="13">
        <v>0</v>
      </c>
      <c r="AC357" s="13">
        <v>0</v>
      </c>
      <c r="AD357" s="13">
        <v>0</v>
      </c>
      <c r="AE357" s="13">
        <v>0</v>
      </c>
    </row>
    <row r="358" spans="1:31" ht="67.5" customHeight="1" x14ac:dyDescent="0.25">
      <c r="A358" s="15" t="s">
        <v>138</v>
      </c>
      <c r="B358" s="28" t="s">
        <v>266</v>
      </c>
      <c r="C358" s="27" t="s">
        <v>267</v>
      </c>
      <c r="D358" s="75">
        <v>0</v>
      </c>
      <c r="E358" s="45" t="s">
        <v>113</v>
      </c>
      <c r="F358" s="75">
        <v>0</v>
      </c>
      <c r="G358" s="75">
        <v>0</v>
      </c>
      <c r="H358" s="75">
        <v>0</v>
      </c>
      <c r="I358" s="75">
        <v>0</v>
      </c>
      <c r="J358" s="75">
        <v>0</v>
      </c>
      <c r="K358" s="80">
        <v>0</v>
      </c>
      <c r="L358" s="44">
        <v>2024</v>
      </c>
      <c r="M358" s="80">
        <v>0</v>
      </c>
      <c r="N358" s="45" t="s">
        <v>91</v>
      </c>
      <c r="O358" s="43" t="s">
        <v>42</v>
      </c>
      <c r="P358" s="13">
        <v>0</v>
      </c>
      <c r="Q358" s="13">
        <v>0</v>
      </c>
      <c r="R358" s="13">
        <v>0</v>
      </c>
      <c r="S358" s="12">
        <v>1</v>
      </c>
      <c r="T358" s="13">
        <v>0</v>
      </c>
      <c r="U358" s="13">
        <v>0</v>
      </c>
      <c r="V358" s="13">
        <v>0</v>
      </c>
      <c r="W358" s="13">
        <v>0</v>
      </c>
      <c r="X358" s="13">
        <v>0</v>
      </c>
      <c r="Y358" s="13">
        <v>0</v>
      </c>
      <c r="Z358" s="13">
        <v>0</v>
      </c>
      <c r="AA358" s="13">
        <v>0</v>
      </c>
      <c r="AB358" s="13">
        <v>0</v>
      </c>
      <c r="AC358" s="13">
        <v>0</v>
      </c>
      <c r="AD358" s="13">
        <v>0</v>
      </c>
      <c r="AE358" s="13">
        <v>0</v>
      </c>
    </row>
    <row r="359" spans="1:31" ht="67.5" customHeight="1" x14ac:dyDescent="0.25">
      <c r="A359" s="15" t="s">
        <v>138</v>
      </c>
      <c r="B359" s="28" t="s">
        <v>268</v>
      </c>
      <c r="C359" s="27" t="s">
        <v>269</v>
      </c>
      <c r="D359" s="75">
        <v>0</v>
      </c>
      <c r="E359" s="45" t="s">
        <v>113</v>
      </c>
      <c r="F359" s="75">
        <v>0</v>
      </c>
      <c r="G359" s="75">
        <v>0</v>
      </c>
      <c r="H359" s="75">
        <v>0</v>
      </c>
      <c r="I359" s="75">
        <v>0</v>
      </c>
      <c r="J359" s="75">
        <v>0</v>
      </c>
      <c r="K359" s="80">
        <v>0</v>
      </c>
      <c r="L359" s="44">
        <v>2024</v>
      </c>
      <c r="M359" s="80">
        <v>0</v>
      </c>
      <c r="N359" s="45" t="s">
        <v>91</v>
      </c>
      <c r="O359" s="43" t="s">
        <v>42</v>
      </c>
      <c r="P359" s="13">
        <v>0</v>
      </c>
      <c r="Q359" s="13">
        <v>0</v>
      </c>
      <c r="R359" s="13">
        <v>0</v>
      </c>
      <c r="S359" s="12">
        <v>1</v>
      </c>
      <c r="T359" s="13">
        <v>0</v>
      </c>
      <c r="U359" s="13">
        <v>0</v>
      </c>
      <c r="V359" s="13">
        <v>0</v>
      </c>
      <c r="W359" s="13">
        <v>0</v>
      </c>
      <c r="X359" s="13">
        <v>0</v>
      </c>
      <c r="Y359" s="13">
        <v>0</v>
      </c>
      <c r="Z359" s="13">
        <v>0</v>
      </c>
      <c r="AA359" s="13">
        <v>0</v>
      </c>
      <c r="AB359" s="13">
        <v>0</v>
      </c>
      <c r="AC359" s="13">
        <v>0</v>
      </c>
      <c r="AD359" s="13">
        <v>0</v>
      </c>
      <c r="AE359" s="13">
        <v>0</v>
      </c>
    </row>
    <row r="360" spans="1:31" ht="67.5" customHeight="1" x14ac:dyDescent="0.25">
      <c r="A360" s="15" t="s">
        <v>138</v>
      </c>
      <c r="B360" s="28" t="s">
        <v>270</v>
      </c>
      <c r="C360" s="27" t="s">
        <v>271</v>
      </c>
      <c r="D360" s="75">
        <v>0</v>
      </c>
      <c r="E360" s="45" t="s">
        <v>113</v>
      </c>
      <c r="F360" s="75">
        <v>0</v>
      </c>
      <c r="G360" s="75">
        <v>0</v>
      </c>
      <c r="H360" s="75">
        <v>0</v>
      </c>
      <c r="I360" s="75">
        <v>0</v>
      </c>
      <c r="J360" s="75">
        <v>0</v>
      </c>
      <c r="K360" s="80">
        <v>0</v>
      </c>
      <c r="L360" s="44">
        <v>2023</v>
      </c>
      <c r="M360" s="80">
        <v>0</v>
      </c>
      <c r="N360" s="45" t="s">
        <v>91</v>
      </c>
      <c r="O360" s="43" t="s">
        <v>42</v>
      </c>
      <c r="P360" s="13">
        <v>0</v>
      </c>
      <c r="Q360" s="13">
        <v>0</v>
      </c>
      <c r="R360" s="13">
        <v>0</v>
      </c>
      <c r="S360" s="12">
        <v>1</v>
      </c>
      <c r="T360" s="13">
        <v>0</v>
      </c>
      <c r="U360" s="13">
        <v>0</v>
      </c>
      <c r="V360" s="13">
        <v>0</v>
      </c>
      <c r="W360" s="13">
        <v>0</v>
      </c>
      <c r="X360" s="13">
        <v>0</v>
      </c>
      <c r="Y360" s="13">
        <v>0</v>
      </c>
      <c r="Z360" s="13">
        <v>0</v>
      </c>
      <c r="AA360" s="13">
        <v>0</v>
      </c>
      <c r="AB360" s="13">
        <v>0</v>
      </c>
      <c r="AC360" s="13">
        <v>0</v>
      </c>
      <c r="AD360" s="13">
        <v>0</v>
      </c>
      <c r="AE360" s="13">
        <v>0</v>
      </c>
    </row>
    <row r="361" spans="1:31" ht="67.5" customHeight="1" x14ac:dyDescent="0.25">
      <c r="A361" s="15" t="s">
        <v>138</v>
      </c>
      <c r="B361" s="29" t="s">
        <v>242</v>
      </c>
      <c r="C361" s="14" t="s">
        <v>452</v>
      </c>
      <c r="D361" s="75">
        <v>0</v>
      </c>
      <c r="E361" s="45" t="s">
        <v>113</v>
      </c>
      <c r="F361" s="75">
        <v>0</v>
      </c>
      <c r="G361" s="75">
        <v>0</v>
      </c>
      <c r="H361" s="75">
        <v>0</v>
      </c>
      <c r="I361" s="75">
        <v>0</v>
      </c>
      <c r="J361" s="75">
        <v>0</v>
      </c>
      <c r="K361" s="80">
        <v>0</v>
      </c>
      <c r="L361" s="44">
        <v>2026</v>
      </c>
      <c r="M361" s="80">
        <v>0</v>
      </c>
      <c r="N361" s="45" t="s">
        <v>91</v>
      </c>
      <c r="O361" s="43" t="s">
        <v>42</v>
      </c>
      <c r="P361" s="13">
        <v>0</v>
      </c>
      <c r="Q361" s="13">
        <v>0</v>
      </c>
      <c r="R361" s="13">
        <v>0</v>
      </c>
      <c r="S361" s="12">
        <v>1</v>
      </c>
      <c r="T361" s="13">
        <v>0</v>
      </c>
      <c r="U361" s="13">
        <v>0</v>
      </c>
      <c r="V361" s="13">
        <v>0</v>
      </c>
      <c r="W361" s="13">
        <v>0</v>
      </c>
      <c r="X361" s="13">
        <v>0</v>
      </c>
      <c r="Y361" s="13">
        <v>0</v>
      </c>
      <c r="Z361" s="13">
        <v>0</v>
      </c>
      <c r="AA361" s="13">
        <v>0</v>
      </c>
      <c r="AB361" s="13">
        <v>0</v>
      </c>
      <c r="AC361" s="13">
        <v>0</v>
      </c>
      <c r="AD361" s="13">
        <v>0</v>
      </c>
      <c r="AE361" s="13">
        <v>0</v>
      </c>
    </row>
    <row r="362" spans="1:31" ht="67.5" customHeight="1" x14ac:dyDescent="0.25">
      <c r="A362" s="15" t="s">
        <v>138</v>
      </c>
      <c r="B362" s="29" t="s">
        <v>453</v>
      </c>
      <c r="C362" s="14" t="s">
        <v>454</v>
      </c>
      <c r="D362" s="75">
        <v>0</v>
      </c>
      <c r="E362" s="45" t="s">
        <v>113</v>
      </c>
      <c r="F362" s="75">
        <v>0</v>
      </c>
      <c r="G362" s="75">
        <v>0</v>
      </c>
      <c r="H362" s="75">
        <v>0</v>
      </c>
      <c r="I362" s="75">
        <v>0</v>
      </c>
      <c r="J362" s="75">
        <v>0</v>
      </c>
      <c r="K362" s="80">
        <v>0</v>
      </c>
      <c r="L362" s="44">
        <v>2024</v>
      </c>
      <c r="M362" s="80">
        <v>0</v>
      </c>
      <c r="N362" s="45" t="s">
        <v>91</v>
      </c>
      <c r="O362" s="43" t="s">
        <v>42</v>
      </c>
      <c r="P362" s="13">
        <v>0</v>
      </c>
      <c r="Q362" s="13">
        <v>0</v>
      </c>
      <c r="R362" s="13">
        <v>0</v>
      </c>
      <c r="S362" s="12">
        <v>1</v>
      </c>
      <c r="T362" s="13">
        <v>0</v>
      </c>
      <c r="U362" s="13">
        <v>0</v>
      </c>
      <c r="V362" s="13">
        <v>0</v>
      </c>
      <c r="W362" s="13">
        <v>0</v>
      </c>
      <c r="X362" s="13">
        <v>0</v>
      </c>
      <c r="Y362" s="13">
        <v>0</v>
      </c>
      <c r="Z362" s="13">
        <v>0</v>
      </c>
      <c r="AA362" s="13">
        <v>0</v>
      </c>
      <c r="AB362" s="13">
        <v>0</v>
      </c>
      <c r="AC362" s="13">
        <v>0</v>
      </c>
      <c r="AD362" s="13">
        <v>0</v>
      </c>
      <c r="AE362" s="13">
        <v>0</v>
      </c>
    </row>
    <row r="363" spans="1:31" ht="67.5" customHeight="1" x14ac:dyDescent="0.25">
      <c r="A363" s="15" t="s">
        <v>138</v>
      </c>
      <c r="B363" s="29" t="s">
        <v>256</v>
      </c>
      <c r="C363" s="14" t="s">
        <v>455</v>
      </c>
      <c r="D363" s="75">
        <v>0</v>
      </c>
      <c r="E363" s="45" t="s">
        <v>113</v>
      </c>
      <c r="F363" s="75">
        <v>0</v>
      </c>
      <c r="G363" s="75">
        <v>0</v>
      </c>
      <c r="H363" s="75">
        <v>0</v>
      </c>
      <c r="I363" s="75">
        <v>0</v>
      </c>
      <c r="J363" s="75">
        <v>0</v>
      </c>
      <c r="K363" s="80">
        <v>0</v>
      </c>
      <c r="L363" s="44">
        <v>2024</v>
      </c>
      <c r="M363" s="80">
        <v>0</v>
      </c>
      <c r="N363" s="45" t="s">
        <v>91</v>
      </c>
      <c r="O363" s="43" t="s">
        <v>42</v>
      </c>
      <c r="P363" s="13">
        <v>0</v>
      </c>
      <c r="Q363" s="13">
        <v>0</v>
      </c>
      <c r="R363" s="13">
        <v>0</v>
      </c>
      <c r="S363" s="12">
        <v>1</v>
      </c>
      <c r="T363" s="13">
        <v>0</v>
      </c>
      <c r="U363" s="13">
        <v>0</v>
      </c>
      <c r="V363" s="13">
        <v>0</v>
      </c>
      <c r="W363" s="13">
        <v>0</v>
      </c>
      <c r="X363" s="13">
        <v>0</v>
      </c>
      <c r="Y363" s="13">
        <v>0</v>
      </c>
      <c r="Z363" s="13">
        <v>0</v>
      </c>
      <c r="AA363" s="13">
        <v>0</v>
      </c>
      <c r="AB363" s="13">
        <v>0</v>
      </c>
      <c r="AC363" s="13">
        <v>0</v>
      </c>
      <c r="AD363" s="13">
        <v>0</v>
      </c>
      <c r="AE363" s="13">
        <v>0</v>
      </c>
    </row>
    <row r="364" spans="1:31" ht="67.5" customHeight="1" x14ac:dyDescent="0.25">
      <c r="A364" s="15" t="s">
        <v>138</v>
      </c>
      <c r="B364" s="29" t="s">
        <v>257</v>
      </c>
      <c r="C364" s="14" t="s">
        <v>456</v>
      </c>
      <c r="D364" s="75">
        <v>0</v>
      </c>
      <c r="E364" s="45" t="s">
        <v>113</v>
      </c>
      <c r="F364" s="75">
        <v>0</v>
      </c>
      <c r="G364" s="75">
        <v>0</v>
      </c>
      <c r="H364" s="75">
        <v>0</v>
      </c>
      <c r="I364" s="75">
        <v>0</v>
      </c>
      <c r="J364" s="75">
        <v>0</v>
      </c>
      <c r="K364" s="80">
        <v>0</v>
      </c>
      <c r="L364" s="44">
        <v>2024</v>
      </c>
      <c r="M364" s="80">
        <v>0</v>
      </c>
      <c r="N364" s="45" t="s">
        <v>91</v>
      </c>
      <c r="O364" s="43" t="s">
        <v>42</v>
      </c>
      <c r="P364" s="13">
        <v>0</v>
      </c>
      <c r="Q364" s="13">
        <v>0</v>
      </c>
      <c r="R364" s="13">
        <v>0</v>
      </c>
      <c r="S364" s="12">
        <v>1</v>
      </c>
      <c r="T364" s="13">
        <v>0</v>
      </c>
      <c r="U364" s="13">
        <v>0</v>
      </c>
      <c r="V364" s="13">
        <v>0</v>
      </c>
      <c r="W364" s="13">
        <v>0</v>
      </c>
      <c r="X364" s="13">
        <v>0</v>
      </c>
      <c r="Y364" s="13">
        <v>0</v>
      </c>
      <c r="Z364" s="13">
        <v>0</v>
      </c>
      <c r="AA364" s="13">
        <v>0</v>
      </c>
      <c r="AB364" s="13">
        <v>0</v>
      </c>
      <c r="AC364" s="13">
        <v>0</v>
      </c>
      <c r="AD364" s="13">
        <v>0</v>
      </c>
      <c r="AE364" s="13">
        <v>0</v>
      </c>
    </row>
    <row r="365" spans="1:31" ht="67.5" customHeight="1" x14ac:dyDescent="0.25">
      <c r="A365" s="15" t="s">
        <v>138</v>
      </c>
      <c r="B365" s="29" t="s">
        <v>457</v>
      </c>
      <c r="C365" s="14" t="s">
        <v>458</v>
      </c>
      <c r="D365" s="75">
        <v>0</v>
      </c>
      <c r="E365" s="45" t="s">
        <v>113</v>
      </c>
      <c r="F365" s="75">
        <v>0</v>
      </c>
      <c r="G365" s="75">
        <v>0</v>
      </c>
      <c r="H365" s="75">
        <v>0</v>
      </c>
      <c r="I365" s="75">
        <v>0</v>
      </c>
      <c r="J365" s="75">
        <v>0</v>
      </c>
      <c r="K365" s="80">
        <v>0</v>
      </c>
      <c r="L365" s="44">
        <v>2026</v>
      </c>
      <c r="M365" s="80">
        <v>0</v>
      </c>
      <c r="N365" s="45" t="s">
        <v>91</v>
      </c>
      <c r="O365" s="43" t="s">
        <v>42</v>
      </c>
      <c r="P365" s="13">
        <v>0</v>
      </c>
      <c r="Q365" s="13">
        <v>0</v>
      </c>
      <c r="R365" s="13">
        <v>0</v>
      </c>
      <c r="S365" s="12">
        <v>1</v>
      </c>
      <c r="T365" s="13">
        <v>0</v>
      </c>
      <c r="U365" s="13">
        <v>0</v>
      </c>
      <c r="V365" s="13">
        <v>0</v>
      </c>
      <c r="W365" s="13">
        <v>0</v>
      </c>
      <c r="X365" s="13">
        <v>0</v>
      </c>
      <c r="Y365" s="13">
        <v>0</v>
      </c>
      <c r="Z365" s="13">
        <v>0</v>
      </c>
      <c r="AA365" s="13">
        <v>0</v>
      </c>
      <c r="AB365" s="13">
        <v>0</v>
      </c>
      <c r="AC365" s="13">
        <v>0</v>
      </c>
      <c r="AD365" s="13">
        <v>0</v>
      </c>
      <c r="AE365" s="13">
        <v>0</v>
      </c>
    </row>
    <row r="366" spans="1:31" ht="67.5" customHeight="1" x14ac:dyDescent="0.25">
      <c r="A366" s="15" t="s">
        <v>138</v>
      </c>
      <c r="B366" s="29" t="s">
        <v>459</v>
      </c>
      <c r="C366" s="14" t="s">
        <v>460</v>
      </c>
      <c r="D366" s="75">
        <v>0</v>
      </c>
      <c r="E366" s="45" t="s">
        <v>113</v>
      </c>
      <c r="F366" s="75">
        <v>0</v>
      </c>
      <c r="G366" s="75">
        <v>0</v>
      </c>
      <c r="H366" s="75">
        <v>0</v>
      </c>
      <c r="I366" s="75">
        <v>0</v>
      </c>
      <c r="J366" s="75">
        <v>0</v>
      </c>
      <c r="K366" s="80">
        <v>0</v>
      </c>
      <c r="L366" s="44">
        <v>2023</v>
      </c>
      <c r="M366" s="80">
        <v>0</v>
      </c>
      <c r="N366" s="45" t="s">
        <v>91</v>
      </c>
      <c r="O366" s="43" t="s">
        <v>42</v>
      </c>
      <c r="P366" s="13">
        <v>0</v>
      </c>
      <c r="Q366" s="13">
        <v>0</v>
      </c>
      <c r="R366" s="13">
        <v>0</v>
      </c>
      <c r="S366" s="12">
        <v>1</v>
      </c>
      <c r="T366" s="13">
        <v>0</v>
      </c>
      <c r="U366" s="13">
        <v>0</v>
      </c>
      <c r="V366" s="13">
        <v>0</v>
      </c>
      <c r="W366" s="13">
        <v>0</v>
      </c>
      <c r="X366" s="13">
        <v>0</v>
      </c>
      <c r="Y366" s="13">
        <v>0</v>
      </c>
      <c r="Z366" s="13">
        <v>0</v>
      </c>
      <c r="AA366" s="13">
        <v>0</v>
      </c>
      <c r="AB366" s="13">
        <v>0</v>
      </c>
      <c r="AC366" s="13">
        <v>0</v>
      </c>
      <c r="AD366" s="13">
        <v>0</v>
      </c>
      <c r="AE366" s="13">
        <v>0</v>
      </c>
    </row>
    <row r="367" spans="1:31" ht="67.5" customHeight="1" x14ac:dyDescent="0.25">
      <c r="A367" s="15" t="s">
        <v>138</v>
      </c>
      <c r="B367" s="29" t="s">
        <v>461</v>
      </c>
      <c r="C367" s="14" t="s">
        <v>462</v>
      </c>
      <c r="D367" s="75">
        <v>0</v>
      </c>
      <c r="E367" s="45" t="s">
        <v>113</v>
      </c>
      <c r="F367" s="75">
        <v>0</v>
      </c>
      <c r="G367" s="75">
        <v>0</v>
      </c>
      <c r="H367" s="75">
        <v>0</v>
      </c>
      <c r="I367" s="75">
        <v>0</v>
      </c>
      <c r="J367" s="75">
        <v>0</v>
      </c>
      <c r="K367" s="80">
        <v>0</v>
      </c>
      <c r="L367" s="44">
        <v>2026</v>
      </c>
      <c r="M367" s="80">
        <v>0</v>
      </c>
      <c r="N367" s="45" t="s">
        <v>91</v>
      </c>
      <c r="O367" s="43" t="s">
        <v>42</v>
      </c>
      <c r="P367" s="13">
        <v>0</v>
      </c>
      <c r="Q367" s="13">
        <v>0</v>
      </c>
      <c r="R367" s="13">
        <v>0</v>
      </c>
      <c r="S367" s="12">
        <v>1</v>
      </c>
      <c r="T367" s="13">
        <v>0</v>
      </c>
      <c r="U367" s="13">
        <v>0</v>
      </c>
      <c r="V367" s="13">
        <v>0</v>
      </c>
      <c r="W367" s="13">
        <v>0</v>
      </c>
      <c r="X367" s="13">
        <v>0</v>
      </c>
      <c r="Y367" s="13">
        <v>0</v>
      </c>
      <c r="Z367" s="13">
        <v>0</v>
      </c>
      <c r="AA367" s="13">
        <v>0</v>
      </c>
      <c r="AB367" s="13">
        <v>0</v>
      </c>
      <c r="AC367" s="13">
        <v>0</v>
      </c>
      <c r="AD367" s="13">
        <v>0</v>
      </c>
      <c r="AE367" s="13">
        <v>0</v>
      </c>
    </row>
    <row r="368" spans="1:31" ht="67.5" customHeight="1" x14ac:dyDescent="0.25">
      <c r="A368" s="15" t="s">
        <v>138</v>
      </c>
      <c r="B368" s="29" t="s">
        <v>463</v>
      </c>
      <c r="C368" s="14" t="s">
        <v>464</v>
      </c>
      <c r="D368" s="75">
        <v>0</v>
      </c>
      <c r="E368" s="45" t="s">
        <v>113</v>
      </c>
      <c r="F368" s="75">
        <v>0</v>
      </c>
      <c r="G368" s="75">
        <v>0</v>
      </c>
      <c r="H368" s="75">
        <v>0</v>
      </c>
      <c r="I368" s="75">
        <v>0</v>
      </c>
      <c r="J368" s="75">
        <v>0</v>
      </c>
      <c r="K368" s="80">
        <v>0</v>
      </c>
      <c r="L368" s="44">
        <v>2026</v>
      </c>
      <c r="M368" s="80">
        <v>0</v>
      </c>
      <c r="N368" s="45" t="s">
        <v>91</v>
      </c>
      <c r="O368" s="43" t="s">
        <v>42</v>
      </c>
      <c r="P368" s="13">
        <v>0</v>
      </c>
      <c r="Q368" s="13">
        <v>0</v>
      </c>
      <c r="R368" s="13">
        <v>0</v>
      </c>
      <c r="S368" s="12">
        <v>1</v>
      </c>
      <c r="T368" s="13">
        <v>0</v>
      </c>
      <c r="U368" s="13">
        <v>0</v>
      </c>
      <c r="V368" s="13">
        <v>0</v>
      </c>
      <c r="W368" s="13">
        <v>0</v>
      </c>
      <c r="X368" s="13">
        <v>0</v>
      </c>
      <c r="Y368" s="13">
        <v>0</v>
      </c>
      <c r="Z368" s="13">
        <v>0</v>
      </c>
      <c r="AA368" s="13">
        <v>0</v>
      </c>
      <c r="AB368" s="13">
        <v>0</v>
      </c>
      <c r="AC368" s="13">
        <v>0</v>
      </c>
      <c r="AD368" s="13">
        <v>0</v>
      </c>
      <c r="AE368" s="13">
        <v>0</v>
      </c>
    </row>
    <row r="369" spans="1:31" ht="67.5" customHeight="1" x14ac:dyDescent="0.25">
      <c r="A369" s="15" t="s">
        <v>138</v>
      </c>
      <c r="B369" s="29" t="s">
        <v>465</v>
      </c>
      <c r="C369" s="14" t="s">
        <v>466</v>
      </c>
      <c r="D369" s="75">
        <v>0</v>
      </c>
      <c r="E369" s="45" t="s">
        <v>113</v>
      </c>
      <c r="F369" s="75">
        <v>0</v>
      </c>
      <c r="G369" s="75">
        <v>0</v>
      </c>
      <c r="H369" s="75">
        <v>0</v>
      </c>
      <c r="I369" s="75">
        <v>0</v>
      </c>
      <c r="J369" s="75">
        <v>0</v>
      </c>
      <c r="K369" s="80">
        <v>0</v>
      </c>
      <c r="L369" s="44">
        <v>2024</v>
      </c>
      <c r="M369" s="80">
        <v>0</v>
      </c>
      <c r="N369" s="45" t="s">
        <v>91</v>
      </c>
      <c r="O369" s="43" t="s">
        <v>42</v>
      </c>
      <c r="P369" s="13">
        <v>0</v>
      </c>
      <c r="Q369" s="13">
        <v>0</v>
      </c>
      <c r="R369" s="13">
        <v>0</v>
      </c>
      <c r="S369" s="12">
        <v>1</v>
      </c>
      <c r="T369" s="13">
        <v>0</v>
      </c>
      <c r="U369" s="13">
        <v>0</v>
      </c>
      <c r="V369" s="13">
        <v>0</v>
      </c>
      <c r="W369" s="13">
        <v>0</v>
      </c>
      <c r="X369" s="13">
        <v>0</v>
      </c>
      <c r="Y369" s="13">
        <v>0</v>
      </c>
      <c r="Z369" s="13">
        <v>0</v>
      </c>
      <c r="AA369" s="13">
        <v>0</v>
      </c>
      <c r="AB369" s="13">
        <v>0</v>
      </c>
      <c r="AC369" s="13">
        <v>0</v>
      </c>
      <c r="AD369" s="13">
        <v>0</v>
      </c>
      <c r="AE369" s="13">
        <v>0</v>
      </c>
    </row>
    <row r="370" spans="1:31" ht="67.5" customHeight="1" x14ac:dyDescent="0.25">
      <c r="A370" s="15" t="s">
        <v>138</v>
      </c>
      <c r="B370" s="29" t="s">
        <v>467</v>
      </c>
      <c r="C370" s="14" t="s">
        <v>468</v>
      </c>
      <c r="D370" s="75">
        <v>0</v>
      </c>
      <c r="E370" s="45" t="s">
        <v>113</v>
      </c>
      <c r="F370" s="75">
        <v>0</v>
      </c>
      <c r="G370" s="75">
        <v>0</v>
      </c>
      <c r="H370" s="75">
        <v>0</v>
      </c>
      <c r="I370" s="75">
        <v>0</v>
      </c>
      <c r="J370" s="75">
        <v>0</v>
      </c>
      <c r="K370" s="80">
        <v>0</v>
      </c>
      <c r="L370" s="44">
        <v>2024</v>
      </c>
      <c r="M370" s="80">
        <v>0</v>
      </c>
      <c r="N370" s="45" t="s">
        <v>91</v>
      </c>
      <c r="O370" s="43" t="s">
        <v>42</v>
      </c>
      <c r="P370" s="13">
        <v>0</v>
      </c>
      <c r="Q370" s="13">
        <v>0</v>
      </c>
      <c r="R370" s="13">
        <v>0</v>
      </c>
      <c r="S370" s="12">
        <v>1</v>
      </c>
      <c r="T370" s="13">
        <v>0</v>
      </c>
      <c r="U370" s="13">
        <v>0</v>
      </c>
      <c r="V370" s="13">
        <v>0</v>
      </c>
      <c r="W370" s="13">
        <v>0</v>
      </c>
      <c r="X370" s="13">
        <v>0</v>
      </c>
      <c r="Y370" s="13">
        <v>0</v>
      </c>
      <c r="Z370" s="13">
        <v>0</v>
      </c>
      <c r="AA370" s="13">
        <v>0</v>
      </c>
      <c r="AB370" s="13">
        <v>0</v>
      </c>
      <c r="AC370" s="13">
        <v>0</v>
      </c>
      <c r="AD370" s="13">
        <v>0</v>
      </c>
      <c r="AE370" s="13">
        <v>0</v>
      </c>
    </row>
    <row r="371" spans="1:31" ht="67.5" customHeight="1" x14ac:dyDescent="0.25">
      <c r="A371" s="15" t="s">
        <v>138</v>
      </c>
      <c r="B371" s="29" t="s">
        <v>266</v>
      </c>
      <c r="C371" s="14" t="s">
        <v>469</v>
      </c>
      <c r="D371" s="75">
        <v>0</v>
      </c>
      <c r="E371" s="45" t="s">
        <v>113</v>
      </c>
      <c r="F371" s="75">
        <v>0</v>
      </c>
      <c r="G371" s="75">
        <v>0</v>
      </c>
      <c r="H371" s="75">
        <v>0</v>
      </c>
      <c r="I371" s="75">
        <v>0</v>
      </c>
      <c r="J371" s="75">
        <v>0</v>
      </c>
      <c r="K371" s="80">
        <v>0</v>
      </c>
      <c r="L371" s="44">
        <v>2024</v>
      </c>
      <c r="M371" s="80">
        <v>0</v>
      </c>
      <c r="N371" s="45" t="s">
        <v>91</v>
      </c>
      <c r="O371" s="43" t="s">
        <v>42</v>
      </c>
      <c r="P371" s="13">
        <v>0</v>
      </c>
      <c r="Q371" s="13">
        <v>0</v>
      </c>
      <c r="R371" s="13">
        <v>0</v>
      </c>
      <c r="S371" s="12">
        <v>1</v>
      </c>
      <c r="T371" s="13">
        <v>0</v>
      </c>
      <c r="U371" s="13">
        <v>0</v>
      </c>
      <c r="V371" s="13">
        <v>0</v>
      </c>
      <c r="W371" s="13">
        <v>0</v>
      </c>
      <c r="X371" s="13">
        <v>0</v>
      </c>
      <c r="Y371" s="13">
        <v>0</v>
      </c>
      <c r="Z371" s="13">
        <v>0</v>
      </c>
      <c r="AA371" s="13">
        <v>0</v>
      </c>
      <c r="AB371" s="13">
        <v>0</v>
      </c>
      <c r="AC371" s="13">
        <v>0</v>
      </c>
      <c r="AD371" s="13">
        <v>0</v>
      </c>
      <c r="AE371" s="13">
        <v>0</v>
      </c>
    </row>
    <row r="372" spans="1:31" ht="67.5" customHeight="1" x14ac:dyDescent="0.25">
      <c r="A372" s="15" t="s">
        <v>138</v>
      </c>
      <c r="B372" s="28" t="s">
        <v>272</v>
      </c>
      <c r="C372" s="27" t="s">
        <v>273</v>
      </c>
      <c r="D372" s="75">
        <v>0</v>
      </c>
      <c r="E372" s="45" t="s">
        <v>113</v>
      </c>
      <c r="F372" s="75">
        <v>0</v>
      </c>
      <c r="G372" s="75">
        <v>0</v>
      </c>
      <c r="H372" s="75">
        <v>0</v>
      </c>
      <c r="I372" s="75">
        <v>0</v>
      </c>
      <c r="J372" s="75">
        <v>0</v>
      </c>
      <c r="K372" s="80">
        <v>0</v>
      </c>
      <c r="L372" s="44">
        <v>2023</v>
      </c>
      <c r="M372" s="80">
        <v>0</v>
      </c>
      <c r="N372" s="45" t="s">
        <v>92</v>
      </c>
      <c r="O372" s="43" t="s">
        <v>42</v>
      </c>
      <c r="P372" s="13">
        <v>0</v>
      </c>
      <c r="Q372" s="13">
        <v>0</v>
      </c>
      <c r="R372" s="13">
        <v>0</v>
      </c>
      <c r="S372" s="12">
        <v>6</v>
      </c>
      <c r="T372" s="13">
        <v>0</v>
      </c>
      <c r="U372" s="13">
        <v>0</v>
      </c>
      <c r="V372" s="13">
        <v>0</v>
      </c>
      <c r="W372" s="13">
        <v>0</v>
      </c>
      <c r="X372" s="13">
        <v>0</v>
      </c>
      <c r="Y372" s="13">
        <v>0</v>
      </c>
      <c r="Z372" s="13">
        <v>0</v>
      </c>
      <c r="AA372" s="13">
        <v>0</v>
      </c>
      <c r="AB372" s="13">
        <v>0</v>
      </c>
      <c r="AC372" s="13">
        <v>0</v>
      </c>
      <c r="AD372" s="13">
        <v>0</v>
      </c>
      <c r="AE372" s="13">
        <v>0</v>
      </c>
    </row>
    <row r="373" spans="1:31" ht="67.5" customHeight="1" x14ac:dyDescent="0.25">
      <c r="A373" s="15" t="s">
        <v>138</v>
      </c>
      <c r="B373" s="28" t="s">
        <v>274</v>
      </c>
      <c r="C373" s="27" t="s">
        <v>275</v>
      </c>
      <c r="D373" s="75">
        <v>0.56831636400000007</v>
      </c>
      <c r="E373" s="45" t="s">
        <v>113</v>
      </c>
      <c r="F373" s="75">
        <v>0</v>
      </c>
      <c r="G373" s="75">
        <v>0</v>
      </c>
      <c r="H373" s="75">
        <v>0</v>
      </c>
      <c r="I373" s="75">
        <v>0</v>
      </c>
      <c r="J373" s="75">
        <v>0</v>
      </c>
      <c r="K373" s="80">
        <v>0</v>
      </c>
      <c r="L373" s="44">
        <v>2026</v>
      </c>
      <c r="M373" s="80">
        <v>0.47359697000000001</v>
      </c>
      <c r="N373" s="45" t="s">
        <v>92</v>
      </c>
      <c r="O373" s="43" t="s">
        <v>42</v>
      </c>
      <c r="P373" s="13">
        <v>0</v>
      </c>
      <c r="Q373" s="13">
        <v>0</v>
      </c>
      <c r="R373" s="13">
        <v>0</v>
      </c>
      <c r="S373" s="12">
        <v>1</v>
      </c>
      <c r="T373" s="13">
        <v>0</v>
      </c>
      <c r="U373" s="13">
        <v>0</v>
      </c>
      <c r="V373" s="13">
        <v>0</v>
      </c>
      <c r="W373" s="13">
        <v>0</v>
      </c>
      <c r="X373" s="13">
        <v>0</v>
      </c>
      <c r="Y373" s="13">
        <v>0</v>
      </c>
      <c r="Z373" s="13">
        <v>0</v>
      </c>
      <c r="AA373" s="13">
        <v>0</v>
      </c>
      <c r="AB373" s="13">
        <v>0</v>
      </c>
      <c r="AC373" s="13">
        <v>0</v>
      </c>
      <c r="AD373" s="13">
        <v>0</v>
      </c>
      <c r="AE373" s="13">
        <v>0</v>
      </c>
    </row>
    <row r="374" spans="1:31" ht="67.5" customHeight="1" x14ac:dyDescent="0.25">
      <c r="A374" s="15" t="s">
        <v>138</v>
      </c>
      <c r="B374" s="28" t="s">
        <v>276</v>
      </c>
      <c r="C374" s="27" t="s">
        <v>277</v>
      </c>
      <c r="D374" s="75">
        <v>2.5949940479999998</v>
      </c>
      <c r="E374" s="45" t="s">
        <v>113</v>
      </c>
      <c r="F374" s="75">
        <v>0</v>
      </c>
      <c r="G374" s="75">
        <v>0</v>
      </c>
      <c r="H374" s="75">
        <v>0</v>
      </c>
      <c r="I374" s="75">
        <v>0</v>
      </c>
      <c r="J374" s="75">
        <v>0</v>
      </c>
      <c r="K374" s="80">
        <v>0</v>
      </c>
      <c r="L374" s="44">
        <v>2023</v>
      </c>
      <c r="M374" s="80">
        <v>2.16249504</v>
      </c>
      <c r="N374" s="45" t="s">
        <v>92</v>
      </c>
      <c r="O374" s="43" t="s">
        <v>42</v>
      </c>
      <c r="P374" s="13">
        <v>0</v>
      </c>
      <c r="Q374" s="13">
        <v>0</v>
      </c>
      <c r="R374" s="13">
        <v>0</v>
      </c>
      <c r="S374" s="12">
        <v>1</v>
      </c>
      <c r="T374" s="13">
        <v>0</v>
      </c>
      <c r="U374" s="13">
        <v>0</v>
      </c>
      <c r="V374" s="13">
        <v>0</v>
      </c>
      <c r="W374" s="13">
        <v>0</v>
      </c>
      <c r="X374" s="13">
        <v>0</v>
      </c>
      <c r="Y374" s="13">
        <v>0</v>
      </c>
      <c r="Z374" s="13">
        <v>0</v>
      </c>
      <c r="AA374" s="13">
        <v>0</v>
      </c>
      <c r="AB374" s="13">
        <v>0</v>
      </c>
      <c r="AC374" s="13">
        <v>0</v>
      </c>
      <c r="AD374" s="13">
        <v>0</v>
      </c>
      <c r="AE374" s="13">
        <v>0</v>
      </c>
    </row>
    <row r="375" spans="1:31" ht="67.5" customHeight="1" x14ac:dyDescent="0.25">
      <c r="A375" s="15" t="s">
        <v>138</v>
      </c>
      <c r="B375" s="28" t="s">
        <v>278</v>
      </c>
      <c r="C375" s="27" t="s">
        <v>279</v>
      </c>
      <c r="D375" s="75">
        <v>0</v>
      </c>
      <c r="E375" s="45" t="s">
        <v>113</v>
      </c>
      <c r="F375" s="75">
        <v>0</v>
      </c>
      <c r="G375" s="75">
        <v>0</v>
      </c>
      <c r="H375" s="75">
        <v>0</v>
      </c>
      <c r="I375" s="75">
        <v>0</v>
      </c>
      <c r="J375" s="75">
        <v>0</v>
      </c>
      <c r="K375" s="80">
        <v>0</v>
      </c>
      <c r="L375" s="44">
        <v>2026</v>
      </c>
      <c r="M375" s="80">
        <v>0</v>
      </c>
      <c r="N375" s="45" t="s">
        <v>92</v>
      </c>
      <c r="O375" s="43" t="s">
        <v>42</v>
      </c>
      <c r="P375" s="13">
        <v>0</v>
      </c>
      <c r="Q375" s="13">
        <v>0</v>
      </c>
      <c r="R375" s="13">
        <v>0</v>
      </c>
      <c r="S375" s="12">
        <v>4</v>
      </c>
      <c r="T375" s="13">
        <v>0</v>
      </c>
      <c r="U375" s="13">
        <v>0</v>
      </c>
      <c r="V375" s="13">
        <v>0</v>
      </c>
      <c r="W375" s="13">
        <v>0</v>
      </c>
      <c r="X375" s="13">
        <v>0</v>
      </c>
      <c r="Y375" s="13">
        <v>0</v>
      </c>
      <c r="Z375" s="13">
        <v>0</v>
      </c>
      <c r="AA375" s="13">
        <v>0</v>
      </c>
      <c r="AB375" s="13">
        <v>0</v>
      </c>
      <c r="AC375" s="13">
        <v>0</v>
      </c>
      <c r="AD375" s="13">
        <v>0</v>
      </c>
      <c r="AE375" s="13">
        <v>0</v>
      </c>
    </row>
    <row r="376" spans="1:31" ht="67.5" customHeight="1" x14ac:dyDescent="0.25">
      <c r="A376" s="15" t="s">
        <v>138</v>
      </c>
      <c r="B376" s="28" t="s">
        <v>280</v>
      </c>
      <c r="C376" s="27" t="s">
        <v>281</v>
      </c>
      <c r="D376" s="75">
        <v>0.28833339600000002</v>
      </c>
      <c r="E376" s="45" t="s">
        <v>113</v>
      </c>
      <c r="F376" s="75">
        <v>0</v>
      </c>
      <c r="G376" s="75">
        <v>0</v>
      </c>
      <c r="H376" s="75">
        <v>0</v>
      </c>
      <c r="I376" s="75">
        <v>0</v>
      </c>
      <c r="J376" s="75">
        <v>0</v>
      </c>
      <c r="K376" s="80">
        <v>0</v>
      </c>
      <c r="L376" s="44">
        <v>2023</v>
      </c>
      <c r="M376" s="80">
        <v>0.24027783</v>
      </c>
      <c r="N376" s="45" t="s">
        <v>92</v>
      </c>
      <c r="O376" s="43" t="s">
        <v>42</v>
      </c>
      <c r="P376" s="13">
        <v>0</v>
      </c>
      <c r="Q376" s="13">
        <v>0</v>
      </c>
      <c r="R376" s="13">
        <v>0</v>
      </c>
      <c r="S376" s="12">
        <v>1</v>
      </c>
      <c r="T376" s="13">
        <v>0</v>
      </c>
      <c r="U376" s="13">
        <v>0</v>
      </c>
      <c r="V376" s="13">
        <v>0</v>
      </c>
      <c r="W376" s="13">
        <v>0</v>
      </c>
      <c r="X376" s="13">
        <v>0</v>
      </c>
      <c r="Y376" s="13">
        <v>0</v>
      </c>
      <c r="Z376" s="13">
        <v>0</v>
      </c>
      <c r="AA376" s="13">
        <v>0</v>
      </c>
      <c r="AB376" s="13">
        <v>0</v>
      </c>
      <c r="AC376" s="13">
        <v>0</v>
      </c>
      <c r="AD376" s="13">
        <v>0</v>
      </c>
      <c r="AE376" s="13">
        <v>0</v>
      </c>
    </row>
    <row r="377" spans="1:31" ht="67.5" customHeight="1" x14ac:dyDescent="0.25">
      <c r="A377" s="15" t="s">
        <v>138</v>
      </c>
      <c r="B377" s="28" t="s">
        <v>282</v>
      </c>
      <c r="C377" s="27" t="s">
        <v>283</v>
      </c>
      <c r="D377" s="75">
        <v>0.46883417999999999</v>
      </c>
      <c r="E377" s="45" t="s">
        <v>113</v>
      </c>
      <c r="F377" s="75">
        <v>0.46883417999999999</v>
      </c>
      <c r="G377" s="75">
        <v>0</v>
      </c>
      <c r="H377" s="75">
        <v>0</v>
      </c>
      <c r="I377" s="75">
        <v>0.39069514999999999</v>
      </c>
      <c r="J377" s="75">
        <v>7.8139029999999998E-2</v>
      </c>
      <c r="K377" s="80">
        <v>0.39069514999999999</v>
      </c>
      <c r="L377" s="44">
        <v>2022</v>
      </c>
      <c r="M377" s="80">
        <v>0.39069514999999999</v>
      </c>
      <c r="N377" s="45" t="s">
        <v>92</v>
      </c>
      <c r="O377" s="43" t="s">
        <v>42</v>
      </c>
      <c r="P377" s="13">
        <v>0</v>
      </c>
      <c r="Q377" s="13">
        <v>0</v>
      </c>
      <c r="R377" s="13">
        <v>0</v>
      </c>
      <c r="S377" s="12">
        <v>1</v>
      </c>
      <c r="T377" s="13">
        <v>0</v>
      </c>
      <c r="U377" s="13">
        <v>0</v>
      </c>
      <c r="V377" s="13">
        <v>0</v>
      </c>
      <c r="W377" s="13">
        <v>0</v>
      </c>
      <c r="X377" s="13">
        <v>0</v>
      </c>
      <c r="Y377" s="13">
        <v>0</v>
      </c>
      <c r="Z377" s="13">
        <v>0</v>
      </c>
      <c r="AA377" s="13">
        <v>0</v>
      </c>
      <c r="AB377" s="13">
        <v>0</v>
      </c>
      <c r="AC377" s="13">
        <v>0</v>
      </c>
      <c r="AD377" s="13">
        <v>0</v>
      </c>
      <c r="AE377" s="13">
        <v>0</v>
      </c>
    </row>
    <row r="378" spans="1:31" ht="67.5" customHeight="1" x14ac:dyDescent="0.25">
      <c r="A378" s="15" t="s">
        <v>138</v>
      </c>
      <c r="B378" s="28" t="s">
        <v>284</v>
      </c>
      <c r="C378" s="27" t="s">
        <v>285</v>
      </c>
      <c r="D378" s="75">
        <v>1.6714506</v>
      </c>
      <c r="E378" s="45" t="s">
        <v>113</v>
      </c>
      <c r="F378" s="75">
        <v>0.93330659999999988</v>
      </c>
      <c r="G378" s="75">
        <v>0</v>
      </c>
      <c r="H378" s="75">
        <v>0</v>
      </c>
      <c r="I378" s="75">
        <v>0.77775549999999993</v>
      </c>
      <c r="J378" s="75">
        <v>0.15555109999999994</v>
      </c>
      <c r="K378" s="80">
        <v>0.77775549999999993</v>
      </c>
      <c r="L378" s="44">
        <v>2021</v>
      </c>
      <c r="M378" s="80">
        <v>1.3928754999999999</v>
      </c>
      <c r="N378" s="45" t="s">
        <v>92</v>
      </c>
      <c r="O378" s="43" t="s">
        <v>42</v>
      </c>
      <c r="P378" s="13">
        <v>0</v>
      </c>
      <c r="Q378" s="13">
        <v>0</v>
      </c>
      <c r="R378" s="13">
        <v>0</v>
      </c>
      <c r="S378" s="12">
        <v>2</v>
      </c>
      <c r="T378" s="13">
        <v>0</v>
      </c>
      <c r="U378" s="13">
        <v>0</v>
      </c>
      <c r="V378" s="13">
        <v>0</v>
      </c>
      <c r="W378" s="13">
        <v>0</v>
      </c>
      <c r="X378" s="13">
        <v>0</v>
      </c>
      <c r="Y378" s="13">
        <v>0</v>
      </c>
      <c r="Z378" s="13">
        <v>0</v>
      </c>
      <c r="AA378" s="13">
        <v>0</v>
      </c>
      <c r="AB378" s="13">
        <v>0</v>
      </c>
      <c r="AC378" s="13">
        <v>0</v>
      </c>
      <c r="AD378" s="13">
        <v>0</v>
      </c>
      <c r="AE378" s="13">
        <v>0</v>
      </c>
    </row>
    <row r="379" spans="1:31" ht="67.5" customHeight="1" x14ac:dyDescent="0.25">
      <c r="A379" s="15" t="s">
        <v>138</v>
      </c>
      <c r="B379" s="28" t="s">
        <v>286</v>
      </c>
      <c r="C379" s="27" t="s">
        <v>287</v>
      </c>
      <c r="D379" s="75">
        <v>1.214665272</v>
      </c>
      <c r="E379" s="45" t="s">
        <v>113</v>
      </c>
      <c r="F379" s="75">
        <v>1.214665272</v>
      </c>
      <c r="G379" s="75">
        <v>0</v>
      </c>
      <c r="H379" s="75">
        <v>0</v>
      </c>
      <c r="I379" s="75">
        <v>1.0122210599999999</v>
      </c>
      <c r="J379" s="75">
        <v>0.20244421200000007</v>
      </c>
      <c r="K379" s="80">
        <v>1.0122210599999999</v>
      </c>
      <c r="L379" s="44">
        <v>2026</v>
      </c>
      <c r="M379" s="80">
        <v>1.0122210599999999</v>
      </c>
      <c r="N379" s="45" t="s">
        <v>92</v>
      </c>
      <c r="O379" s="43" t="s">
        <v>42</v>
      </c>
      <c r="P379" s="13">
        <v>0</v>
      </c>
      <c r="Q379" s="13">
        <v>0</v>
      </c>
      <c r="R379" s="13">
        <v>0</v>
      </c>
      <c r="S379" s="12">
        <v>1</v>
      </c>
      <c r="T379" s="13">
        <v>0</v>
      </c>
      <c r="U379" s="13">
        <v>0</v>
      </c>
      <c r="V379" s="13">
        <v>0</v>
      </c>
      <c r="W379" s="13">
        <v>0</v>
      </c>
      <c r="X379" s="13">
        <v>0</v>
      </c>
      <c r="Y379" s="13">
        <v>0</v>
      </c>
      <c r="Z379" s="13">
        <v>0</v>
      </c>
      <c r="AA379" s="13">
        <v>0</v>
      </c>
      <c r="AB379" s="13">
        <v>0</v>
      </c>
      <c r="AC379" s="13">
        <v>0</v>
      </c>
      <c r="AD379" s="13">
        <v>0</v>
      </c>
      <c r="AE379" s="13">
        <v>0</v>
      </c>
    </row>
    <row r="380" spans="1:31" ht="67.5" customHeight="1" x14ac:dyDescent="0.25">
      <c r="A380" s="15" t="s">
        <v>138</v>
      </c>
      <c r="B380" s="28" t="s">
        <v>404</v>
      </c>
      <c r="C380" s="27" t="s">
        <v>288</v>
      </c>
      <c r="D380" s="75">
        <v>0.33127304400000002</v>
      </c>
      <c r="E380" s="45" t="s">
        <v>113</v>
      </c>
      <c r="F380" s="75">
        <v>0.33127304400000002</v>
      </c>
      <c r="G380" s="75">
        <v>0</v>
      </c>
      <c r="H380" s="75">
        <v>0</v>
      </c>
      <c r="I380" s="75">
        <v>0.27606087000000001</v>
      </c>
      <c r="J380" s="75">
        <v>5.5212174000000003E-2</v>
      </c>
      <c r="K380" s="80">
        <v>0.27606087000000001</v>
      </c>
      <c r="L380" s="44">
        <v>2026</v>
      </c>
      <c r="M380" s="80">
        <v>0.27606087000000001</v>
      </c>
      <c r="N380" s="45" t="s">
        <v>92</v>
      </c>
      <c r="O380" s="43" t="s">
        <v>42</v>
      </c>
      <c r="P380" s="13">
        <v>0</v>
      </c>
      <c r="Q380" s="13">
        <v>0</v>
      </c>
      <c r="R380" s="13">
        <v>0</v>
      </c>
      <c r="S380" s="12">
        <v>1</v>
      </c>
      <c r="T380" s="13">
        <v>0</v>
      </c>
      <c r="U380" s="13">
        <v>0</v>
      </c>
      <c r="V380" s="13">
        <v>0</v>
      </c>
      <c r="W380" s="13">
        <v>0</v>
      </c>
      <c r="X380" s="13">
        <v>0</v>
      </c>
      <c r="Y380" s="13">
        <v>0</v>
      </c>
      <c r="Z380" s="13">
        <v>0</v>
      </c>
      <c r="AA380" s="13">
        <v>0</v>
      </c>
      <c r="AB380" s="13">
        <v>0</v>
      </c>
      <c r="AC380" s="13">
        <v>0</v>
      </c>
      <c r="AD380" s="13">
        <v>0</v>
      </c>
      <c r="AE380" s="13">
        <v>0</v>
      </c>
    </row>
    <row r="381" spans="1:31" ht="67.5" customHeight="1" x14ac:dyDescent="0.25">
      <c r="A381" s="15" t="s">
        <v>138</v>
      </c>
      <c r="B381" s="28" t="s">
        <v>289</v>
      </c>
      <c r="C381" s="27" t="s">
        <v>290</v>
      </c>
      <c r="D381" s="75">
        <v>0</v>
      </c>
      <c r="E381" s="45" t="s">
        <v>113</v>
      </c>
      <c r="F381" s="75">
        <v>0</v>
      </c>
      <c r="G381" s="75">
        <v>0</v>
      </c>
      <c r="H381" s="75">
        <v>0</v>
      </c>
      <c r="I381" s="75">
        <v>0</v>
      </c>
      <c r="J381" s="75">
        <v>0</v>
      </c>
      <c r="K381" s="80">
        <v>0</v>
      </c>
      <c r="L381" s="44">
        <v>2023</v>
      </c>
      <c r="M381" s="80">
        <v>0</v>
      </c>
      <c r="N381" s="45" t="s">
        <v>92</v>
      </c>
      <c r="O381" s="43" t="s">
        <v>42</v>
      </c>
      <c r="P381" s="13">
        <v>0</v>
      </c>
      <c r="Q381" s="13">
        <v>0</v>
      </c>
      <c r="R381" s="13">
        <v>0</v>
      </c>
      <c r="S381" s="12">
        <v>2</v>
      </c>
      <c r="T381" s="13">
        <v>0</v>
      </c>
      <c r="U381" s="13">
        <v>0</v>
      </c>
      <c r="V381" s="13">
        <v>0</v>
      </c>
      <c r="W381" s="13">
        <v>0</v>
      </c>
      <c r="X381" s="13">
        <v>0</v>
      </c>
      <c r="Y381" s="13">
        <v>0</v>
      </c>
      <c r="Z381" s="13">
        <v>0</v>
      </c>
      <c r="AA381" s="13">
        <v>0</v>
      </c>
      <c r="AB381" s="13">
        <v>0</v>
      </c>
      <c r="AC381" s="13">
        <v>0</v>
      </c>
      <c r="AD381" s="13">
        <v>0</v>
      </c>
      <c r="AE381" s="13">
        <v>0</v>
      </c>
    </row>
    <row r="382" spans="1:31" ht="67.5" customHeight="1" x14ac:dyDescent="0.25">
      <c r="A382" s="15" t="s">
        <v>138</v>
      </c>
      <c r="B382" s="28" t="s">
        <v>291</v>
      </c>
      <c r="C382" s="27" t="s">
        <v>292</v>
      </c>
      <c r="D382" s="75">
        <v>0.53064331200000003</v>
      </c>
      <c r="E382" s="45" t="s">
        <v>113</v>
      </c>
      <c r="F382" s="75">
        <v>0.53064331200000003</v>
      </c>
      <c r="G382" s="75">
        <v>0</v>
      </c>
      <c r="H382" s="75">
        <v>0</v>
      </c>
      <c r="I382" s="75">
        <v>0.44220276000000008</v>
      </c>
      <c r="J382" s="75">
        <v>8.844055199999995E-2</v>
      </c>
      <c r="K382" s="80">
        <v>0.44220276000000003</v>
      </c>
      <c r="L382" s="44">
        <v>2022</v>
      </c>
      <c r="M382" s="80">
        <v>0.44220276000000003</v>
      </c>
      <c r="N382" s="45" t="s">
        <v>92</v>
      </c>
      <c r="O382" s="43" t="s">
        <v>42</v>
      </c>
      <c r="P382" s="13">
        <v>0</v>
      </c>
      <c r="Q382" s="13">
        <v>0</v>
      </c>
      <c r="R382" s="13">
        <v>0</v>
      </c>
      <c r="S382" s="12">
        <v>1</v>
      </c>
      <c r="T382" s="13">
        <v>0</v>
      </c>
      <c r="U382" s="13">
        <v>0</v>
      </c>
      <c r="V382" s="13">
        <v>0</v>
      </c>
      <c r="W382" s="13">
        <v>0</v>
      </c>
      <c r="X382" s="13">
        <v>0</v>
      </c>
      <c r="Y382" s="13">
        <v>0</v>
      </c>
      <c r="Z382" s="13">
        <v>0</v>
      </c>
      <c r="AA382" s="13">
        <v>0</v>
      </c>
      <c r="AB382" s="13">
        <v>0</v>
      </c>
      <c r="AC382" s="13">
        <v>0</v>
      </c>
      <c r="AD382" s="13">
        <v>0</v>
      </c>
      <c r="AE382" s="13">
        <v>0</v>
      </c>
    </row>
    <row r="383" spans="1:31" ht="67.5" customHeight="1" x14ac:dyDescent="0.25">
      <c r="A383" s="15" t="s">
        <v>138</v>
      </c>
      <c r="B383" s="20" t="s">
        <v>470</v>
      </c>
      <c r="C383" s="27" t="s">
        <v>471</v>
      </c>
      <c r="D383" s="75">
        <v>0</v>
      </c>
      <c r="E383" s="45" t="s">
        <v>113</v>
      </c>
      <c r="F383" s="75">
        <v>0</v>
      </c>
      <c r="G383" s="75">
        <v>0</v>
      </c>
      <c r="H383" s="75">
        <v>0</v>
      </c>
      <c r="I383" s="75">
        <v>0</v>
      </c>
      <c r="J383" s="75">
        <v>0</v>
      </c>
      <c r="K383" s="80">
        <v>0</v>
      </c>
      <c r="L383" s="44">
        <v>2023</v>
      </c>
      <c r="M383" s="80">
        <v>0</v>
      </c>
      <c r="N383" s="45" t="s">
        <v>92</v>
      </c>
      <c r="O383" s="43" t="s">
        <v>42</v>
      </c>
      <c r="P383" s="13">
        <v>0</v>
      </c>
      <c r="Q383" s="13">
        <v>0</v>
      </c>
      <c r="R383" s="13">
        <v>0</v>
      </c>
      <c r="S383" s="12">
        <v>1</v>
      </c>
      <c r="T383" s="13">
        <v>0</v>
      </c>
      <c r="U383" s="13">
        <v>0</v>
      </c>
      <c r="V383" s="13">
        <v>0</v>
      </c>
      <c r="W383" s="13">
        <v>0</v>
      </c>
      <c r="X383" s="13">
        <v>0</v>
      </c>
      <c r="Y383" s="13">
        <v>0</v>
      </c>
      <c r="Z383" s="13">
        <v>0</v>
      </c>
      <c r="AA383" s="13">
        <v>0</v>
      </c>
      <c r="AB383" s="13">
        <v>0</v>
      </c>
      <c r="AC383" s="13">
        <v>0</v>
      </c>
      <c r="AD383" s="13">
        <v>0</v>
      </c>
      <c r="AE383" s="13">
        <v>0</v>
      </c>
    </row>
    <row r="384" spans="1:31" ht="67.5" customHeight="1" x14ac:dyDescent="0.25">
      <c r="A384" s="15" t="s">
        <v>138</v>
      </c>
      <c r="B384" s="20" t="s">
        <v>472</v>
      </c>
      <c r="C384" s="27" t="s">
        <v>473</v>
      </c>
      <c r="D384" s="75">
        <v>0</v>
      </c>
      <c r="E384" s="45" t="s">
        <v>113</v>
      </c>
      <c r="F384" s="75">
        <v>0</v>
      </c>
      <c r="G384" s="75">
        <v>0</v>
      </c>
      <c r="H384" s="75">
        <v>0</v>
      </c>
      <c r="I384" s="75">
        <v>0</v>
      </c>
      <c r="J384" s="75">
        <v>0</v>
      </c>
      <c r="K384" s="80">
        <v>0</v>
      </c>
      <c r="L384" s="44">
        <v>2026</v>
      </c>
      <c r="M384" s="80">
        <v>0</v>
      </c>
      <c r="N384" s="45" t="s">
        <v>92</v>
      </c>
      <c r="O384" s="43" t="s">
        <v>42</v>
      </c>
      <c r="P384" s="13">
        <v>0</v>
      </c>
      <c r="Q384" s="13">
        <v>0</v>
      </c>
      <c r="R384" s="13">
        <v>0</v>
      </c>
      <c r="S384" s="12">
        <v>1</v>
      </c>
      <c r="T384" s="13">
        <v>0</v>
      </c>
      <c r="U384" s="13">
        <v>0</v>
      </c>
      <c r="V384" s="13">
        <v>0</v>
      </c>
      <c r="W384" s="13">
        <v>0</v>
      </c>
      <c r="X384" s="13">
        <v>0</v>
      </c>
      <c r="Y384" s="13">
        <v>0</v>
      </c>
      <c r="Z384" s="13">
        <v>0</v>
      </c>
      <c r="AA384" s="13">
        <v>0</v>
      </c>
      <c r="AB384" s="13">
        <v>0</v>
      </c>
      <c r="AC384" s="13">
        <v>0</v>
      </c>
      <c r="AD384" s="13">
        <v>0</v>
      </c>
      <c r="AE384" s="13">
        <v>0</v>
      </c>
    </row>
    <row r="385" spans="1:31" ht="67.5" customHeight="1" x14ac:dyDescent="0.25">
      <c r="A385" s="15" t="s">
        <v>138</v>
      </c>
      <c r="B385" s="20" t="s">
        <v>1213</v>
      </c>
      <c r="C385" s="27" t="s">
        <v>1214</v>
      </c>
      <c r="D385" s="75">
        <v>1.4698121759999998</v>
      </c>
      <c r="E385" s="45" t="s">
        <v>113</v>
      </c>
      <c r="F385" s="75">
        <v>1.4698121759999998</v>
      </c>
      <c r="G385" s="75">
        <v>0</v>
      </c>
      <c r="H385" s="75">
        <v>0</v>
      </c>
      <c r="I385" s="75">
        <v>1.2248434800000001</v>
      </c>
      <c r="J385" s="75">
        <v>0.24496869599999971</v>
      </c>
      <c r="K385" s="80">
        <v>1.2248434800000001</v>
      </c>
      <c r="L385" s="44">
        <v>2026</v>
      </c>
      <c r="M385" s="80">
        <v>1.2248434800000001</v>
      </c>
      <c r="N385" s="45" t="s">
        <v>1410</v>
      </c>
      <c r="O385" s="43" t="s">
        <v>42</v>
      </c>
      <c r="P385" s="13">
        <v>0</v>
      </c>
      <c r="Q385" s="13">
        <v>0</v>
      </c>
      <c r="R385" s="13">
        <v>0</v>
      </c>
      <c r="S385" s="12">
        <v>2</v>
      </c>
      <c r="T385" s="13">
        <v>0</v>
      </c>
      <c r="U385" s="13">
        <v>0</v>
      </c>
      <c r="V385" s="13">
        <v>0</v>
      </c>
      <c r="W385" s="13">
        <v>0</v>
      </c>
      <c r="X385" s="13">
        <v>0</v>
      </c>
      <c r="Y385" s="13">
        <v>0</v>
      </c>
      <c r="Z385" s="13">
        <v>0</v>
      </c>
      <c r="AA385" s="13">
        <v>0</v>
      </c>
      <c r="AB385" s="13">
        <v>0</v>
      </c>
      <c r="AC385" s="13">
        <v>0</v>
      </c>
      <c r="AD385" s="13">
        <v>0</v>
      </c>
      <c r="AE385" s="13">
        <v>0</v>
      </c>
    </row>
    <row r="386" spans="1:31" ht="67.5" customHeight="1" x14ac:dyDescent="0.25">
      <c r="A386" s="15" t="s">
        <v>138</v>
      </c>
      <c r="B386" s="20" t="s">
        <v>1215</v>
      </c>
      <c r="C386" s="27" t="s">
        <v>1216</v>
      </c>
      <c r="D386" s="75">
        <v>2.5144799879999997</v>
      </c>
      <c r="E386" s="45" t="s">
        <v>113</v>
      </c>
      <c r="F386" s="75">
        <v>2.5144799879999997</v>
      </c>
      <c r="G386" s="75">
        <v>0</v>
      </c>
      <c r="H386" s="75">
        <v>0</v>
      </c>
      <c r="I386" s="75">
        <v>2.0953999899999998</v>
      </c>
      <c r="J386" s="75">
        <v>0.41907999799999995</v>
      </c>
      <c r="K386" s="80">
        <v>2.0953999899999998</v>
      </c>
      <c r="L386" s="44">
        <v>2026</v>
      </c>
      <c r="M386" s="80">
        <v>2.0953999899999998</v>
      </c>
      <c r="N386" s="45" t="s">
        <v>1411</v>
      </c>
      <c r="O386" s="43" t="s">
        <v>42</v>
      </c>
      <c r="P386" s="13">
        <v>0</v>
      </c>
      <c r="Q386" s="13">
        <v>0</v>
      </c>
      <c r="R386" s="13">
        <v>0</v>
      </c>
      <c r="S386" s="12">
        <v>2</v>
      </c>
      <c r="T386" s="13">
        <v>0</v>
      </c>
      <c r="U386" s="13">
        <v>0</v>
      </c>
      <c r="V386" s="13">
        <v>0</v>
      </c>
      <c r="W386" s="13">
        <v>0</v>
      </c>
      <c r="X386" s="13">
        <v>0</v>
      </c>
      <c r="Y386" s="13">
        <v>0</v>
      </c>
      <c r="Z386" s="13">
        <v>0</v>
      </c>
      <c r="AA386" s="13">
        <v>0</v>
      </c>
      <c r="AB386" s="13">
        <v>0</v>
      </c>
      <c r="AC386" s="13">
        <v>0</v>
      </c>
      <c r="AD386" s="13">
        <v>0</v>
      </c>
      <c r="AE386" s="13">
        <v>0</v>
      </c>
    </row>
    <row r="387" spans="1:31" ht="67.5" customHeight="1" x14ac:dyDescent="0.25">
      <c r="A387" s="15" t="s">
        <v>138</v>
      </c>
      <c r="B387" s="20" t="s">
        <v>474</v>
      </c>
      <c r="C387" s="27" t="s">
        <v>475</v>
      </c>
      <c r="D387" s="75">
        <v>0.92029160399999999</v>
      </c>
      <c r="E387" s="45" t="s">
        <v>113</v>
      </c>
      <c r="F387" s="75">
        <v>0.92029160399999999</v>
      </c>
      <c r="G387" s="75">
        <v>0</v>
      </c>
      <c r="H387" s="75">
        <v>0</v>
      </c>
      <c r="I387" s="75">
        <v>0.76690966999999999</v>
      </c>
      <c r="J387" s="75">
        <v>0.153381934</v>
      </c>
      <c r="K387" s="80">
        <v>0.76690966999999999</v>
      </c>
      <c r="L387" s="44">
        <v>2023</v>
      </c>
      <c r="M387" s="80">
        <v>0.76690966999999999</v>
      </c>
      <c r="N387" s="45" t="s">
        <v>92</v>
      </c>
      <c r="O387" s="43" t="s">
        <v>42</v>
      </c>
      <c r="P387" s="13">
        <v>0</v>
      </c>
      <c r="Q387" s="13">
        <v>0</v>
      </c>
      <c r="R387" s="13">
        <v>0</v>
      </c>
      <c r="S387" s="12">
        <v>2</v>
      </c>
      <c r="T387" s="13">
        <v>0</v>
      </c>
      <c r="U387" s="13">
        <v>0</v>
      </c>
      <c r="V387" s="13">
        <v>0</v>
      </c>
      <c r="W387" s="13">
        <v>0</v>
      </c>
      <c r="X387" s="13">
        <v>0</v>
      </c>
      <c r="Y387" s="13">
        <v>0</v>
      </c>
      <c r="Z387" s="13">
        <v>0</v>
      </c>
      <c r="AA387" s="13">
        <v>0</v>
      </c>
      <c r="AB387" s="13">
        <v>0</v>
      </c>
      <c r="AC387" s="13">
        <v>0</v>
      </c>
      <c r="AD387" s="13">
        <v>0</v>
      </c>
      <c r="AE387" s="13">
        <v>0</v>
      </c>
    </row>
    <row r="388" spans="1:31" ht="67.5" customHeight="1" x14ac:dyDescent="0.25">
      <c r="A388" s="15" t="s">
        <v>138</v>
      </c>
      <c r="B388" s="20" t="s">
        <v>702</v>
      </c>
      <c r="C388" s="27" t="s">
        <v>476</v>
      </c>
      <c r="D388" s="75">
        <v>1.4529101759999998</v>
      </c>
      <c r="E388" s="45" t="s">
        <v>113</v>
      </c>
      <c r="F388" s="75">
        <v>1.4529101759999998</v>
      </c>
      <c r="G388" s="75">
        <v>0</v>
      </c>
      <c r="H388" s="75">
        <v>0</v>
      </c>
      <c r="I388" s="75">
        <v>1.21075848</v>
      </c>
      <c r="J388" s="75">
        <v>0.24215169599999986</v>
      </c>
      <c r="K388" s="80">
        <v>1.21075848</v>
      </c>
      <c r="L388" s="44">
        <v>2023</v>
      </c>
      <c r="M388" s="80">
        <v>1.21075848</v>
      </c>
      <c r="N388" s="45" t="s">
        <v>92</v>
      </c>
      <c r="O388" s="43" t="s">
        <v>42</v>
      </c>
      <c r="P388" s="13">
        <v>0</v>
      </c>
      <c r="Q388" s="13">
        <v>0</v>
      </c>
      <c r="R388" s="13">
        <v>0</v>
      </c>
      <c r="S388" s="12">
        <v>1</v>
      </c>
      <c r="T388" s="13">
        <v>0</v>
      </c>
      <c r="U388" s="13">
        <v>0</v>
      </c>
      <c r="V388" s="13">
        <v>0</v>
      </c>
      <c r="W388" s="13">
        <v>0</v>
      </c>
      <c r="X388" s="13">
        <v>0</v>
      </c>
      <c r="Y388" s="13">
        <v>0</v>
      </c>
      <c r="Z388" s="13">
        <v>0</v>
      </c>
      <c r="AA388" s="13">
        <v>0</v>
      </c>
      <c r="AB388" s="13">
        <v>0</v>
      </c>
      <c r="AC388" s="13">
        <v>0</v>
      </c>
      <c r="AD388" s="13">
        <v>0</v>
      </c>
      <c r="AE388" s="13">
        <v>0</v>
      </c>
    </row>
    <row r="389" spans="1:31" ht="67.5" customHeight="1" x14ac:dyDescent="0.25">
      <c r="A389" s="15" t="s">
        <v>138</v>
      </c>
      <c r="B389" s="20" t="s">
        <v>477</v>
      </c>
      <c r="C389" s="27" t="s">
        <v>478</v>
      </c>
      <c r="D389" s="75">
        <v>0.57133954799999997</v>
      </c>
      <c r="E389" s="45" t="s">
        <v>113</v>
      </c>
      <c r="F389" s="75">
        <v>0.57133954799999997</v>
      </c>
      <c r="G389" s="75">
        <v>0</v>
      </c>
      <c r="H389" s="75">
        <v>0</v>
      </c>
      <c r="I389" s="75">
        <v>0.47611628999999994</v>
      </c>
      <c r="J389" s="75">
        <v>9.5223258000000033E-2</v>
      </c>
      <c r="K389" s="80">
        <v>0.47611629</v>
      </c>
      <c r="L389" s="44">
        <v>2024</v>
      </c>
      <c r="M389" s="80">
        <v>0.47611629</v>
      </c>
      <c r="N389" s="45" t="s">
        <v>92</v>
      </c>
      <c r="O389" s="43" t="s">
        <v>42</v>
      </c>
      <c r="P389" s="13">
        <v>0</v>
      </c>
      <c r="Q389" s="13">
        <v>0</v>
      </c>
      <c r="R389" s="13">
        <v>0</v>
      </c>
      <c r="S389" s="12">
        <v>1</v>
      </c>
      <c r="T389" s="13">
        <v>0</v>
      </c>
      <c r="U389" s="13">
        <v>0</v>
      </c>
      <c r="V389" s="13">
        <v>0</v>
      </c>
      <c r="W389" s="13">
        <v>0</v>
      </c>
      <c r="X389" s="13">
        <v>0</v>
      </c>
      <c r="Y389" s="13">
        <v>0</v>
      </c>
      <c r="Z389" s="13">
        <v>0</v>
      </c>
      <c r="AA389" s="13">
        <v>0</v>
      </c>
      <c r="AB389" s="13">
        <v>0</v>
      </c>
      <c r="AC389" s="13">
        <v>0</v>
      </c>
      <c r="AD389" s="13">
        <v>0</v>
      </c>
      <c r="AE389" s="13">
        <v>0</v>
      </c>
    </row>
    <row r="390" spans="1:31" ht="67.5" customHeight="1" x14ac:dyDescent="0.25">
      <c r="A390" s="15" t="s">
        <v>138</v>
      </c>
      <c r="B390" s="20" t="s">
        <v>479</v>
      </c>
      <c r="C390" s="27" t="s">
        <v>480</v>
      </c>
      <c r="D390" s="75">
        <v>0.94511215199999998</v>
      </c>
      <c r="E390" s="45" t="s">
        <v>113</v>
      </c>
      <c r="F390" s="75">
        <v>0.94511215199999998</v>
      </c>
      <c r="G390" s="75">
        <v>0</v>
      </c>
      <c r="H390" s="75">
        <v>0</v>
      </c>
      <c r="I390" s="75">
        <v>0.78759346000000008</v>
      </c>
      <c r="J390" s="75">
        <v>0.1575186919999999</v>
      </c>
      <c r="K390" s="80">
        <v>0.78759346000000008</v>
      </c>
      <c r="L390" s="44">
        <v>2024</v>
      </c>
      <c r="M390" s="80">
        <v>0.78759346000000008</v>
      </c>
      <c r="N390" s="45" t="s">
        <v>92</v>
      </c>
      <c r="O390" s="43" t="s">
        <v>42</v>
      </c>
      <c r="P390" s="13">
        <v>0</v>
      </c>
      <c r="Q390" s="13">
        <v>0</v>
      </c>
      <c r="R390" s="13">
        <v>0</v>
      </c>
      <c r="S390" s="12">
        <v>1</v>
      </c>
      <c r="T390" s="13">
        <v>0</v>
      </c>
      <c r="U390" s="13">
        <v>0</v>
      </c>
      <c r="V390" s="13">
        <v>0</v>
      </c>
      <c r="W390" s="13">
        <v>0</v>
      </c>
      <c r="X390" s="13">
        <v>0</v>
      </c>
      <c r="Y390" s="13">
        <v>0</v>
      </c>
      <c r="Z390" s="13">
        <v>0</v>
      </c>
      <c r="AA390" s="13">
        <v>0</v>
      </c>
      <c r="AB390" s="13">
        <v>0</v>
      </c>
      <c r="AC390" s="13">
        <v>0</v>
      </c>
      <c r="AD390" s="13">
        <v>0</v>
      </c>
      <c r="AE390" s="13">
        <v>0</v>
      </c>
    </row>
    <row r="391" spans="1:31" ht="67.5" customHeight="1" x14ac:dyDescent="0.25">
      <c r="A391" s="15" t="s">
        <v>138</v>
      </c>
      <c r="B391" s="20" t="s">
        <v>481</v>
      </c>
      <c r="C391" s="27" t="s">
        <v>482</v>
      </c>
      <c r="D391" s="75">
        <v>0</v>
      </c>
      <c r="E391" s="45" t="s">
        <v>113</v>
      </c>
      <c r="F391" s="75">
        <v>0</v>
      </c>
      <c r="G391" s="75">
        <v>0</v>
      </c>
      <c r="H391" s="75">
        <v>0</v>
      </c>
      <c r="I391" s="75">
        <v>0</v>
      </c>
      <c r="J391" s="75">
        <v>0</v>
      </c>
      <c r="K391" s="80">
        <v>0</v>
      </c>
      <c r="L391" s="44">
        <v>2024</v>
      </c>
      <c r="M391" s="80">
        <v>0</v>
      </c>
      <c r="N391" s="45" t="s">
        <v>92</v>
      </c>
      <c r="O391" s="43" t="s">
        <v>42</v>
      </c>
      <c r="P391" s="13">
        <v>0</v>
      </c>
      <c r="Q391" s="13">
        <v>0</v>
      </c>
      <c r="R391" s="13">
        <v>0</v>
      </c>
      <c r="S391" s="12">
        <v>1</v>
      </c>
      <c r="T391" s="13">
        <v>0</v>
      </c>
      <c r="U391" s="13">
        <v>0</v>
      </c>
      <c r="V391" s="13">
        <v>0</v>
      </c>
      <c r="W391" s="13">
        <v>0</v>
      </c>
      <c r="X391" s="13">
        <v>0</v>
      </c>
      <c r="Y391" s="13">
        <v>0</v>
      </c>
      <c r="Z391" s="13">
        <v>0</v>
      </c>
      <c r="AA391" s="13">
        <v>0</v>
      </c>
      <c r="AB391" s="13">
        <v>0</v>
      </c>
      <c r="AC391" s="13">
        <v>0</v>
      </c>
      <c r="AD391" s="13">
        <v>0</v>
      </c>
      <c r="AE391" s="13">
        <v>0</v>
      </c>
    </row>
    <row r="392" spans="1:31" ht="67.5" customHeight="1" x14ac:dyDescent="0.25">
      <c r="A392" s="15" t="s">
        <v>138</v>
      </c>
      <c r="B392" s="20" t="s">
        <v>483</v>
      </c>
      <c r="C392" s="27" t="s">
        <v>484</v>
      </c>
      <c r="D392" s="75">
        <v>0.19014157200000001</v>
      </c>
      <c r="E392" s="45" t="s">
        <v>113</v>
      </c>
      <c r="F392" s="75">
        <v>0.19014157200000001</v>
      </c>
      <c r="G392" s="75">
        <v>0</v>
      </c>
      <c r="H392" s="75">
        <v>0</v>
      </c>
      <c r="I392" s="75">
        <v>0.15845131000000001</v>
      </c>
      <c r="J392" s="75">
        <v>3.1690261999999997E-2</v>
      </c>
      <c r="K392" s="80">
        <v>0.15845131000000001</v>
      </c>
      <c r="L392" s="44">
        <v>2024</v>
      </c>
      <c r="M392" s="80">
        <v>0.15845131000000001</v>
      </c>
      <c r="N392" s="45" t="s">
        <v>92</v>
      </c>
      <c r="O392" s="43" t="s">
        <v>42</v>
      </c>
      <c r="P392" s="13">
        <v>0</v>
      </c>
      <c r="Q392" s="13">
        <v>0</v>
      </c>
      <c r="R392" s="13">
        <v>0</v>
      </c>
      <c r="S392" s="12">
        <v>1</v>
      </c>
      <c r="T392" s="13">
        <v>0</v>
      </c>
      <c r="U392" s="13">
        <v>0</v>
      </c>
      <c r="V392" s="13">
        <v>0</v>
      </c>
      <c r="W392" s="13">
        <v>0</v>
      </c>
      <c r="X392" s="13">
        <v>0</v>
      </c>
      <c r="Y392" s="13">
        <v>0</v>
      </c>
      <c r="Z392" s="13">
        <v>0</v>
      </c>
      <c r="AA392" s="13">
        <v>0</v>
      </c>
      <c r="AB392" s="13">
        <v>0</v>
      </c>
      <c r="AC392" s="13">
        <v>0</v>
      </c>
      <c r="AD392" s="13">
        <v>0</v>
      </c>
      <c r="AE392" s="13">
        <v>0</v>
      </c>
    </row>
    <row r="393" spans="1:31" ht="67.5" customHeight="1" x14ac:dyDescent="0.25">
      <c r="A393" s="15" t="s">
        <v>138</v>
      </c>
      <c r="B393" s="20" t="s">
        <v>485</v>
      </c>
      <c r="C393" s="27" t="s">
        <v>486</v>
      </c>
      <c r="D393" s="75">
        <v>0.42653085600000001</v>
      </c>
      <c r="E393" s="45" t="s">
        <v>113</v>
      </c>
      <c r="F393" s="75">
        <v>0.42653085600000001</v>
      </c>
      <c r="G393" s="75">
        <v>0</v>
      </c>
      <c r="H393" s="75">
        <v>0</v>
      </c>
      <c r="I393" s="75">
        <v>0.35544238</v>
      </c>
      <c r="J393" s="75">
        <v>7.1088476000000012E-2</v>
      </c>
      <c r="K393" s="80">
        <v>0.35544238</v>
      </c>
      <c r="L393" s="44">
        <v>2024</v>
      </c>
      <c r="M393" s="80">
        <v>0.35544238</v>
      </c>
      <c r="N393" s="45" t="s">
        <v>92</v>
      </c>
      <c r="O393" s="43" t="s">
        <v>42</v>
      </c>
      <c r="P393" s="13">
        <v>0</v>
      </c>
      <c r="Q393" s="13">
        <v>0</v>
      </c>
      <c r="R393" s="13">
        <v>0</v>
      </c>
      <c r="S393" s="12">
        <v>1</v>
      </c>
      <c r="T393" s="13">
        <v>0</v>
      </c>
      <c r="U393" s="13">
        <v>0</v>
      </c>
      <c r="V393" s="13">
        <v>0</v>
      </c>
      <c r="W393" s="13">
        <v>0</v>
      </c>
      <c r="X393" s="13">
        <v>0</v>
      </c>
      <c r="Y393" s="13">
        <v>0</v>
      </c>
      <c r="Z393" s="13">
        <v>0</v>
      </c>
      <c r="AA393" s="13">
        <v>0</v>
      </c>
      <c r="AB393" s="13">
        <v>0</v>
      </c>
      <c r="AC393" s="13">
        <v>0</v>
      </c>
      <c r="AD393" s="13">
        <v>0</v>
      </c>
      <c r="AE393" s="13">
        <v>0</v>
      </c>
    </row>
    <row r="394" spans="1:31" ht="67.5" customHeight="1" x14ac:dyDescent="0.25">
      <c r="A394" s="15" t="s">
        <v>138</v>
      </c>
      <c r="B394" s="20" t="s">
        <v>669</v>
      </c>
      <c r="C394" s="27" t="s">
        <v>670</v>
      </c>
      <c r="D394" s="75">
        <v>0.32077367999999995</v>
      </c>
      <c r="E394" s="45" t="s">
        <v>113</v>
      </c>
      <c r="F394" s="75">
        <v>0.32077367999999995</v>
      </c>
      <c r="G394" s="75">
        <v>0</v>
      </c>
      <c r="H394" s="75">
        <v>0</v>
      </c>
      <c r="I394" s="75">
        <v>0.26731139999999998</v>
      </c>
      <c r="J394" s="75">
        <v>5.3462279999999973E-2</v>
      </c>
      <c r="K394" s="80">
        <v>0.26731139999999998</v>
      </c>
      <c r="L394" s="44">
        <v>2022</v>
      </c>
      <c r="M394" s="80">
        <v>0.26731139999999998</v>
      </c>
      <c r="N394" s="45" t="s">
        <v>92</v>
      </c>
      <c r="O394" s="43" t="s">
        <v>42</v>
      </c>
      <c r="P394" s="13">
        <v>0</v>
      </c>
      <c r="Q394" s="13">
        <v>0</v>
      </c>
      <c r="R394" s="13">
        <v>0</v>
      </c>
      <c r="S394" s="12">
        <v>1</v>
      </c>
      <c r="T394" s="13">
        <v>0</v>
      </c>
      <c r="U394" s="13">
        <v>0</v>
      </c>
      <c r="V394" s="13">
        <v>0</v>
      </c>
      <c r="W394" s="13">
        <v>0</v>
      </c>
      <c r="X394" s="13">
        <v>0</v>
      </c>
      <c r="Y394" s="13">
        <v>0</v>
      </c>
      <c r="Z394" s="13">
        <v>0</v>
      </c>
      <c r="AA394" s="13">
        <v>0</v>
      </c>
      <c r="AB394" s="13">
        <v>0</v>
      </c>
      <c r="AC394" s="13">
        <v>0</v>
      </c>
      <c r="AD394" s="13">
        <v>0</v>
      </c>
      <c r="AE394" s="13">
        <v>0</v>
      </c>
    </row>
    <row r="395" spans="1:31" ht="67.5" customHeight="1" x14ac:dyDescent="0.25">
      <c r="A395" s="15" t="s">
        <v>138</v>
      </c>
      <c r="B395" s="20" t="s">
        <v>671</v>
      </c>
      <c r="C395" s="27" t="s">
        <v>672</v>
      </c>
      <c r="D395" s="75">
        <v>0.45653337599999999</v>
      </c>
      <c r="E395" s="45" t="s">
        <v>113</v>
      </c>
      <c r="F395" s="75">
        <v>0</v>
      </c>
      <c r="G395" s="75">
        <v>0</v>
      </c>
      <c r="H395" s="75">
        <v>0</v>
      </c>
      <c r="I395" s="75">
        <v>0</v>
      </c>
      <c r="J395" s="75">
        <v>0</v>
      </c>
      <c r="K395" s="80">
        <v>0</v>
      </c>
      <c r="L395" s="44">
        <v>2022</v>
      </c>
      <c r="M395" s="80">
        <v>0.38044447999999997</v>
      </c>
      <c r="N395" s="45" t="s">
        <v>92</v>
      </c>
      <c r="O395" s="43" t="s">
        <v>42</v>
      </c>
      <c r="P395" s="13">
        <v>0</v>
      </c>
      <c r="Q395" s="13">
        <v>0</v>
      </c>
      <c r="R395" s="13">
        <v>0</v>
      </c>
      <c r="S395" s="12">
        <v>1</v>
      </c>
      <c r="T395" s="13">
        <v>0</v>
      </c>
      <c r="U395" s="13">
        <v>0</v>
      </c>
      <c r="V395" s="13">
        <v>0</v>
      </c>
      <c r="W395" s="13">
        <v>0</v>
      </c>
      <c r="X395" s="13">
        <v>0</v>
      </c>
      <c r="Y395" s="13">
        <v>0</v>
      </c>
      <c r="Z395" s="13">
        <v>0</v>
      </c>
      <c r="AA395" s="13">
        <v>0</v>
      </c>
      <c r="AB395" s="13">
        <v>0</v>
      </c>
      <c r="AC395" s="13">
        <v>0</v>
      </c>
      <c r="AD395" s="13">
        <v>0</v>
      </c>
      <c r="AE395" s="13">
        <v>0</v>
      </c>
    </row>
    <row r="396" spans="1:31" ht="67.5" customHeight="1" x14ac:dyDescent="0.25">
      <c r="A396" s="15" t="s">
        <v>138</v>
      </c>
      <c r="B396" s="20" t="s">
        <v>673</v>
      </c>
      <c r="C396" s="27" t="s">
        <v>674</v>
      </c>
      <c r="D396" s="75">
        <v>0.79919999999999991</v>
      </c>
      <c r="E396" s="45" t="s">
        <v>113</v>
      </c>
      <c r="F396" s="75">
        <v>0</v>
      </c>
      <c r="G396" s="75">
        <v>0</v>
      </c>
      <c r="H396" s="75">
        <v>0</v>
      </c>
      <c r="I396" s="75">
        <v>0</v>
      </c>
      <c r="J396" s="75">
        <v>0</v>
      </c>
      <c r="K396" s="80">
        <v>0</v>
      </c>
      <c r="L396" s="44">
        <v>2022</v>
      </c>
      <c r="M396" s="80">
        <v>0.66600000000000004</v>
      </c>
      <c r="N396" s="45" t="s">
        <v>92</v>
      </c>
      <c r="O396" s="43" t="s">
        <v>42</v>
      </c>
      <c r="P396" s="13">
        <v>0</v>
      </c>
      <c r="Q396" s="13">
        <v>0</v>
      </c>
      <c r="R396" s="13">
        <v>0</v>
      </c>
      <c r="S396" s="12">
        <v>2</v>
      </c>
      <c r="T396" s="13">
        <v>0</v>
      </c>
      <c r="U396" s="13">
        <v>0</v>
      </c>
      <c r="V396" s="13">
        <v>0</v>
      </c>
      <c r="W396" s="13">
        <v>0</v>
      </c>
      <c r="X396" s="13">
        <v>0</v>
      </c>
      <c r="Y396" s="13">
        <v>0</v>
      </c>
      <c r="Z396" s="13">
        <v>0</v>
      </c>
      <c r="AA396" s="13">
        <v>0</v>
      </c>
      <c r="AB396" s="13">
        <v>0</v>
      </c>
      <c r="AC396" s="13">
        <v>0</v>
      </c>
      <c r="AD396" s="13">
        <v>0</v>
      </c>
      <c r="AE396" s="13">
        <v>0</v>
      </c>
    </row>
    <row r="397" spans="1:31" ht="67.5" customHeight="1" x14ac:dyDescent="0.25">
      <c r="A397" s="15" t="s">
        <v>138</v>
      </c>
      <c r="B397" s="20" t="s">
        <v>703</v>
      </c>
      <c r="C397" s="27" t="s">
        <v>487</v>
      </c>
      <c r="D397" s="75">
        <v>1.75321638</v>
      </c>
      <c r="E397" s="45" t="s">
        <v>113</v>
      </c>
      <c r="F397" s="75">
        <v>1.75321638</v>
      </c>
      <c r="G397" s="75">
        <v>0</v>
      </c>
      <c r="H397" s="75">
        <v>0</v>
      </c>
      <c r="I397" s="75">
        <v>1.4610136500000002</v>
      </c>
      <c r="J397" s="75">
        <v>0.29220272999999986</v>
      </c>
      <c r="K397" s="80">
        <v>1.4610136500000002</v>
      </c>
      <c r="L397" s="44">
        <v>2024</v>
      </c>
      <c r="M397" s="80">
        <v>1.4610136500000002</v>
      </c>
      <c r="N397" s="45" t="s">
        <v>92</v>
      </c>
      <c r="O397" s="43" t="s">
        <v>42</v>
      </c>
      <c r="P397" s="13">
        <v>0</v>
      </c>
      <c r="Q397" s="13">
        <v>0</v>
      </c>
      <c r="R397" s="13">
        <v>0</v>
      </c>
      <c r="S397" s="12">
        <v>1</v>
      </c>
      <c r="T397" s="13">
        <v>0</v>
      </c>
      <c r="U397" s="13">
        <v>0</v>
      </c>
      <c r="V397" s="13">
        <v>0</v>
      </c>
      <c r="W397" s="13">
        <v>0</v>
      </c>
      <c r="X397" s="13">
        <v>0</v>
      </c>
      <c r="Y397" s="13">
        <v>0</v>
      </c>
      <c r="Z397" s="13">
        <v>0</v>
      </c>
      <c r="AA397" s="13">
        <v>0</v>
      </c>
      <c r="AB397" s="13">
        <v>0</v>
      </c>
      <c r="AC397" s="13">
        <v>0</v>
      </c>
      <c r="AD397" s="13">
        <v>0</v>
      </c>
      <c r="AE397" s="13">
        <v>0</v>
      </c>
    </row>
    <row r="398" spans="1:31" ht="67.5" customHeight="1" x14ac:dyDescent="0.25">
      <c r="A398" s="15" t="s">
        <v>138</v>
      </c>
      <c r="B398" s="20" t="s">
        <v>488</v>
      </c>
      <c r="C398" s="27" t="s">
        <v>489</v>
      </c>
      <c r="D398" s="75">
        <v>0.17809579199999998</v>
      </c>
      <c r="E398" s="45" t="s">
        <v>113</v>
      </c>
      <c r="F398" s="75">
        <v>0.17809579199999998</v>
      </c>
      <c r="G398" s="75">
        <v>0</v>
      </c>
      <c r="H398" s="75">
        <v>0</v>
      </c>
      <c r="I398" s="75">
        <v>0.14841316000000002</v>
      </c>
      <c r="J398" s="75">
        <v>2.9682631999999959E-2</v>
      </c>
      <c r="K398" s="80">
        <v>0.14841316000000002</v>
      </c>
      <c r="L398" s="44">
        <v>2024</v>
      </c>
      <c r="M398" s="80">
        <v>0.14841316000000002</v>
      </c>
      <c r="N398" s="45" t="s">
        <v>92</v>
      </c>
      <c r="O398" s="43" t="s">
        <v>42</v>
      </c>
      <c r="P398" s="13">
        <v>0</v>
      </c>
      <c r="Q398" s="13">
        <v>0</v>
      </c>
      <c r="R398" s="13">
        <v>0</v>
      </c>
      <c r="S398" s="12">
        <v>1</v>
      </c>
      <c r="T398" s="13">
        <v>0</v>
      </c>
      <c r="U398" s="13">
        <v>0</v>
      </c>
      <c r="V398" s="13">
        <v>0</v>
      </c>
      <c r="W398" s="13">
        <v>0</v>
      </c>
      <c r="X398" s="13">
        <v>0</v>
      </c>
      <c r="Y398" s="13">
        <v>0</v>
      </c>
      <c r="Z398" s="13">
        <v>0</v>
      </c>
      <c r="AA398" s="13">
        <v>0</v>
      </c>
      <c r="AB398" s="13">
        <v>0</v>
      </c>
      <c r="AC398" s="13">
        <v>0</v>
      </c>
      <c r="AD398" s="13">
        <v>0</v>
      </c>
      <c r="AE398" s="13">
        <v>0</v>
      </c>
    </row>
    <row r="399" spans="1:31" ht="67.5" customHeight="1" x14ac:dyDescent="0.25">
      <c r="A399" s="15" t="s">
        <v>138</v>
      </c>
      <c r="B399" s="20" t="s">
        <v>490</v>
      </c>
      <c r="C399" s="27" t="s">
        <v>491</v>
      </c>
      <c r="D399" s="75">
        <v>0</v>
      </c>
      <c r="E399" s="45" t="s">
        <v>113</v>
      </c>
      <c r="F399" s="75">
        <v>0</v>
      </c>
      <c r="G399" s="75">
        <v>0</v>
      </c>
      <c r="H399" s="75">
        <v>0</v>
      </c>
      <c r="I399" s="75">
        <v>0</v>
      </c>
      <c r="J399" s="75">
        <v>0</v>
      </c>
      <c r="K399" s="80">
        <v>0</v>
      </c>
      <c r="L399" s="44">
        <v>2024</v>
      </c>
      <c r="M399" s="80">
        <v>0</v>
      </c>
      <c r="N399" s="45" t="s">
        <v>92</v>
      </c>
      <c r="O399" s="43" t="s">
        <v>42</v>
      </c>
      <c r="P399" s="13">
        <v>0</v>
      </c>
      <c r="Q399" s="13">
        <v>0</v>
      </c>
      <c r="R399" s="13">
        <v>0</v>
      </c>
      <c r="S399" s="12">
        <v>1</v>
      </c>
      <c r="T399" s="13">
        <v>0</v>
      </c>
      <c r="U399" s="13">
        <v>0</v>
      </c>
      <c r="V399" s="13">
        <v>0</v>
      </c>
      <c r="W399" s="13">
        <v>0</v>
      </c>
      <c r="X399" s="13">
        <v>0</v>
      </c>
      <c r="Y399" s="13">
        <v>0</v>
      </c>
      <c r="Z399" s="13">
        <v>0</v>
      </c>
      <c r="AA399" s="13">
        <v>0</v>
      </c>
      <c r="AB399" s="13">
        <v>0</v>
      </c>
      <c r="AC399" s="13">
        <v>0</v>
      </c>
      <c r="AD399" s="13">
        <v>0</v>
      </c>
      <c r="AE399" s="13">
        <v>0</v>
      </c>
    </row>
    <row r="400" spans="1:31" ht="67.5" customHeight="1" x14ac:dyDescent="0.25">
      <c r="A400" s="15" t="s">
        <v>138</v>
      </c>
      <c r="B400" s="20" t="s">
        <v>492</v>
      </c>
      <c r="C400" s="27" t="s">
        <v>493</v>
      </c>
      <c r="D400" s="75">
        <v>0.25737349199999998</v>
      </c>
      <c r="E400" s="45" t="s">
        <v>113</v>
      </c>
      <c r="F400" s="75">
        <v>0.25737349199999998</v>
      </c>
      <c r="G400" s="75">
        <v>0</v>
      </c>
      <c r="H400" s="75">
        <v>0</v>
      </c>
      <c r="I400" s="75">
        <v>0.21447791000000002</v>
      </c>
      <c r="J400" s="75">
        <v>4.289558199999996E-2</v>
      </c>
      <c r="K400" s="80">
        <v>0.21447791000000002</v>
      </c>
      <c r="L400" s="44">
        <v>2024</v>
      </c>
      <c r="M400" s="80">
        <v>0.21447791000000002</v>
      </c>
      <c r="N400" s="45" t="s">
        <v>92</v>
      </c>
      <c r="O400" s="43" t="s">
        <v>42</v>
      </c>
      <c r="P400" s="13">
        <v>0</v>
      </c>
      <c r="Q400" s="13">
        <v>0</v>
      </c>
      <c r="R400" s="13">
        <v>0</v>
      </c>
      <c r="S400" s="12">
        <v>1</v>
      </c>
      <c r="T400" s="13">
        <v>0</v>
      </c>
      <c r="U400" s="13">
        <v>0</v>
      </c>
      <c r="V400" s="13">
        <v>0</v>
      </c>
      <c r="W400" s="13">
        <v>0</v>
      </c>
      <c r="X400" s="13">
        <v>0</v>
      </c>
      <c r="Y400" s="13">
        <v>0</v>
      </c>
      <c r="Z400" s="13">
        <v>0</v>
      </c>
      <c r="AA400" s="13">
        <v>0</v>
      </c>
      <c r="AB400" s="13">
        <v>0</v>
      </c>
      <c r="AC400" s="13">
        <v>0</v>
      </c>
      <c r="AD400" s="13">
        <v>0</v>
      </c>
      <c r="AE400" s="13">
        <v>0</v>
      </c>
    </row>
    <row r="401" spans="1:31" ht="67.5" customHeight="1" x14ac:dyDescent="0.25">
      <c r="A401" s="15" t="s">
        <v>138</v>
      </c>
      <c r="B401" s="20" t="s">
        <v>494</v>
      </c>
      <c r="C401" s="27" t="s">
        <v>495</v>
      </c>
      <c r="D401" s="75">
        <v>0</v>
      </c>
      <c r="E401" s="45" t="s">
        <v>113</v>
      </c>
      <c r="F401" s="75">
        <v>0</v>
      </c>
      <c r="G401" s="75">
        <v>0</v>
      </c>
      <c r="H401" s="75">
        <v>0</v>
      </c>
      <c r="I401" s="75">
        <v>0</v>
      </c>
      <c r="J401" s="75">
        <v>0</v>
      </c>
      <c r="K401" s="80">
        <v>0</v>
      </c>
      <c r="L401" s="44">
        <v>2024</v>
      </c>
      <c r="M401" s="80">
        <v>0</v>
      </c>
      <c r="N401" s="45" t="s">
        <v>92</v>
      </c>
      <c r="O401" s="43" t="s">
        <v>42</v>
      </c>
      <c r="P401" s="13">
        <v>0</v>
      </c>
      <c r="Q401" s="13">
        <v>0</v>
      </c>
      <c r="R401" s="13">
        <v>0</v>
      </c>
      <c r="S401" s="12">
        <v>1</v>
      </c>
      <c r="T401" s="13">
        <v>0</v>
      </c>
      <c r="U401" s="13">
        <v>0</v>
      </c>
      <c r="V401" s="13">
        <v>0</v>
      </c>
      <c r="W401" s="13">
        <v>0</v>
      </c>
      <c r="X401" s="13">
        <v>0</v>
      </c>
      <c r="Y401" s="13">
        <v>0</v>
      </c>
      <c r="Z401" s="13">
        <v>0</v>
      </c>
      <c r="AA401" s="13">
        <v>0</v>
      </c>
      <c r="AB401" s="13">
        <v>0</v>
      </c>
      <c r="AC401" s="13">
        <v>0</v>
      </c>
      <c r="AD401" s="13">
        <v>0</v>
      </c>
      <c r="AE401" s="13">
        <v>0</v>
      </c>
    </row>
    <row r="402" spans="1:31" ht="67.5" customHeight="1" x14ac:dyDescent="0.25">
      <c r="A402" s="15" t="s">
        <v>138</v>
      </c>
      <c r="B402" s="20" t="s">
        <v>1217</v>
      </c>
      <c r="C402" s="27" t="s">
        <v>1218</v>
      </c>
      <c r="D402" s="75">
        <v>7.3628750520000006</v>
      </c>
      <c r="E402" s="45" t="s">
        <v>113</v>
      </c>
      <c r="F402" s="75">
        <v>7.3628750520000006</v>
      </c>
      <c r="G402" s="75">
        <v>0</v>
      </c>
      <c r="H402" s="75">
        <v>0</v>
      </c>
      <c r="I402" s="75">
        <v>6.13572921</v>
      </c>
      <c r="J402" s="75">
        <v>1.2271458420000005</v>
      </c>
      <c r="K402" s="80">
        <v>6.13572921</v>
      </c>
      <c r="L402" s="44">
        <v>2025</v>
      </c>
      <c r="M402" s="80">
        <v>6.13572921</v>
      </c>
      <c r="N402" s="45" t="s">
        <v>1412</v>
      </c>
      <c r="O402" s="43" t="s">
        <v>42</v>
      </c>
      <c r="P402" s="13">
        <v>0</v>
      </c>
      <c r="Q402" s="13">
        <v>0</v>
      </c>
      <c r="R402" s="13">
        <v>0</v>
      </c>
      <c r="S402" s="12">
        <v>2</v>
      </c>
      <c r="T402" s="13">
        <v>0</v>
      </c>
      <c r="U402" s="13">
        <v>0</v>
      </c>
      <c r="V402" s="13">
        <v>0</v>
      </c>
      <c r="W402" s="13">
        <v>0</v>
      </c>
      <c r="X402" s="13">
        <v>0</v>
      </c>
      <c r="Y402" s="13">
        <v>0</v>
      </c>
      <c r="Z402" s="13">
        <v>0</v>
      </c>
      <c r="AA402" s="13">
        <v>0</v>
      </c>
      <c r="AB402" s="13">
        <v>0</v>
      </c>
      <c r="AC402" s="13">
        <v>0</v>
      </c>
      <c r="AD402" s="13">
        <v>0</v>
      </c>
      <c r="AE402" s="13">
        <v>0</v>
      </c>
    </row>
    <row r="403" spans="1:31" ht="67.5" customHeight="1" x14ac:dyDescent="0.25">
      <c r="A403" s="15" t="s">
        <v>138</v>
      </c>
      <c r="B403" s="20" t="s">
        <v>1219</v>
      </c>
      <c r="C403" s="27" t="s">
        <v>1220</v>
      </c>
      <c r="D403" s="75">
        <v>11.179262448000001</v>
      </c>
      <c r="E403" s="45" t="s">
        <v>113</v>
      </c>
      <c r="F403" s="75">
        <v>0</v>
      </c>
      <c r="G403" s="75">
        <v>0</v>
      </c>
      <c r="H403" s="75">
        <v>0</v>
      </c>
      <c r="I403" s="75">
        <v>0</v>
      </c>
      <c r="J403" s="75">
        <v>0</v>
      </c>
      <c r="K403" s="80">
        <v>0</v>
      </c>
      <c r="L403" s="44">
        <v>2028</v>
      </c>
      <c r="M403" s="80">
        <v>9.3160520400000006</v>
      </c>
      <c r="N403" s="45" t="s">
        <v>1413</v>
      </c>
      <c r="O403" s="43" t="s">
        <v>42</v>
      </c>
      <c r="P403" s="13">
        <v>0</v>
      </c>
      <c r="Q403" s="13">
        <v>0</v>
      </c>
      <c r="R403" s="13">
        <v>0</v>
      </c>
      <c r="S403" s="12">
        <v>2</v>
      </c>
      <c r="T403" s="13">
        <v>0</v>
      </c>
      <c r="U403" s="13">
        <v>0</v>
      </c>
      <c r="V403" s="13">
        <v>0</v>
      </c>
      <c r="W403" s="13">
        <v>0</v>
      </c>
      <c r="X403" s="13">
        <v>0</v>
      </c>
      <c r="Y403" s="13">
        <v>0</v>
      </c>
      <c r="Z403" s="13">
        <v>0</v>
      </c>
      <c r="AA403" s="13">
        <v>0</v>
      </c>
      <c r="AB403" s="13">
        <v>0</v>
      </c>
      <c r="AC403" s="13">
        <v>0</v>
      </c>
      <c r="AD403" s="13">
        <v>0</v>
      </c>
      <c r="AE403" s="13">
        <v>0</v>
      </c>
    </row>
    <row r="404" spans="1:31" ht="67.5" customHeight="1" x14ac:dyDescent="0.25">
      <c r="A404" s="15" t="s">
        <v>138</v>
      </c>
      <c r="B404" s="20" t="s">
        <v>1221</v>
      </c>
      <c r="C404" s="27" t="s">
        <v>1222</v>
      </c>
      <c r="D404" s="75">
        <v>3.847</v>
      </c>
      <c r="E404" s="45" t="s">
        <v>113</v>
      </c>
      <c r="F404" s="75">
        <v>0</v>
      </c>
      <c r="G404" s="75">
        <v>0</v>
      </c>
      <c r="H404" s="75">
        <v>0</v>
      </c>
      <c r="I404" s="75">
        <v>0</v>
      </c>
      <c r="J404" s="75">
        <v>0</v>
      </c>
      <c r="K404" s="80">
        <v>0</v>
      </c>
      <c r="L404" s="44">
        <v>2022</v>
      </c>
      <c r="M404" s="80">
        <v>3.847</v>
      </c>
      <c r="N404" s="45" t="s">
        <v>1414</v>
      </c>
      <c r="O404" s="43" t="s">
        <v>42</v>
      </c>
      <c r="P404" s="13">
        <v>0</v>
      </c>
      <c r="Q404" s="13">
        <v>0</v>
      </c>
      <c r="R404" s="13">
        <v>0</v>
      </c>
      <c r="S404" s="12">
        <v>0</v>
      </c>
      <c r="T404" s="13">
        <v>0</v>
      </c>
      <c r="U404" s="13">
        <v>0</v>
      </c>
      <c r="V404" s="13">
        <v>0</v>
      </c>
      <c r="W404" s="13">
        <v>0</v>
      </c>
      <c r="X404" s="13">
        <v>0</v>
      </c>
      <c r="Y404" s="13">
        <v>0</v>
      </c>
      <c r="Z404" s="13">
        <v>0</v>
      </c>
      <c r="AA404" s="13">
        <v>0</v>
      </c>
      <c r="AB404" s="13">
        <v>0</v>
      </c>
      <c r="AC404" s="13">
        <v>0</v>
      </c>
      <c r="AD404" s="13">
        <v>0</v>
      </c>
      <c r="AE404" s="13">
        <v>0</v>
      </c>
    </row>
    <row r="405" spans="1:31" s="62" customFormat="1" ht="67.5" customHeight="1" x14ac:dyDescent="0.25">
      <c r="A405" s="2" t="s">
        <v>139</v>
      </c>
      <c r="B405" s="1" t="s">
        <v>93</v>
      </c>
      <c r="C405" s="3" t="s">
        <v>41</v>
      </c>
      <c r="D405" s="76">
        <f>SUM(D406,D418,D419)</f>
        <v>14043.53084944576</v>
      </c>
      <c r="E405" s="42" t="s">
        <v>42</v>
      </c>
      <c r="F405" s="76">
        <f t="shared" ref="F405:K405" si="34">SUM(F406,F418,F419)</f>
        <v>958.32059972519505</v>
      </c>
      <c r="G405" s="76">
        <f t="shared" si="34"/>
        <v>0</v>
      </c>
      <c r="H405" s="76">
        <f t="shared" si="34"/>
        <v>0</v>
      </c>
      <c r="I405" s="76">
        <f t="shared" si="34"/>
        <v>714.23864949594667</v>
      </c>
      <c r="J405" s="76">
        <f t="shared" si="34"/>
        <v>244.08195022924821</v>
      </c>
      <c r="K405" s="78">
        <f t="shared" si="34"/>
        <v>694.85075537927992</v>
      </c>
      <c r="L405" s="58" t="s">
        <v>42</v>
      </c>
      <c r="M405" s="78">
        <f>SUM(M406,M418,M419)</f>
        <v>13440.568476058968</v>
      </c>
      <c r="N405" s="42" t="s">
        <v>42</v>
      </c>
      <c r="O405" s="38" t="s">
        <v>42</v>
      </c>
      <c r="P405" s="57">
        <f t="shared" ref="P405:AE405" si="35">SUM(P406,P418,P419)</f>
        <v>0</v>
      </c>
      <c r="Q405" s="57">
        <f t="shared" si="35"/>
        <v>3.1419999999999999</v>
      </c>
      <c r="R405" s="57">
        <f t="shared" si="35"/>
        <v>0</v>
      </c>
      <c r="S405" s="4">
        <f t="shared" si="35"/>
        <v>276</v>
      </c>
      <c r="T405" s="57">
        <f t="shared" si="35"/>
        <v>0</v>
      </c>
      <c r="U405" s="57">
        <f t="shared" si="35"/>
        <v>0</v>
      </c>
      <c r="V405" s="57">
        <f t="shared" si="35"/>
        <v>0</v>
      </c>
      <c r="W405" s="57">
        <f t="shared" si="35"/>
        <v>0</v>
      </c>
      <c r="X405" s="57">
        <f t="shared" si="35"/>
        <v>0</v>
      </c>
      <c r="Y405" s="57">
        <f t="shared" si="35"/>
        <v>0</v>
      </c>
      <c r="Z405" s="57">
        <f t="shared" si="35"/>
        <v>0</v>
      </c>
      <c r="AA405" s="57">
        <f t="shared" si="35"/>
        <v>0</v>
      </c>
      <c r="AB405" s="57">
        <f t="shared" si="35"/>
        <v>0</v>
      </c>
      <c r="AC405" s="57">
        <f t="shared" si="35"/>
        <v>0</v>
      </c>
      <c r="AD405" s="57">
        <f t="shared" si="35"/>
        <v>0</v>
      </c>
      <c r="AE405" s="57">
        <f t="shared" si="35"/>
        <v>0</v>
      </c>
    </row>
    <row r="406" spans="1:31" s="62" customFormat="1" ht="67.5" customHeight="1" x14ac:dyDescent="0.25">
      <c r="A406" s="7" t="s">
        <v>140</v>
      </c>
      <c r="B406" s="1" t="s">
        <v>43</v>
      </c>
      <c r="C406" s="8" t="s">
        <v>41</v>
      </c>
      <c r="D406" s="76">
        <f>D407+D408+D409+D410</f>
        <v>2038.336832643</v>
      </c>
      <c r="E406" s="42" t="s">
        <v>42</v>
      </c>
      <c r="F406" s="76">
        <f t="shared" ref="F406" si="36">F407+F408+F409+F410</f>
        <v>217.68943638758316</v>
      </c>
      <c r="G406" s="76">
        <f t="shared" ref="G406:H406" si="37">G407+G408+G409+G410</f>
        <v>0</v>
      </c>
      <c r="H406" s="76">
        <f t="shared" si="37"/>
        <v>0</v>
      </c>
      <c r="I406" s="76">
        <f t="shared" ref="I406" si="38">I407+I408+I409+I410</f>
        <v>184.56281148127007</v>
      </c>
      <c r="J406" s="76">
        <f t="shared" ref="J406" si="39">J407+J408+J409+J410</f>
        <v>33.126624906313033</v>
      </c>
      <c r="K406" s="78">
        <f t="shared" ref="K406" si="40">K407+K408+K409+K410</f>
        <v>197.04214336460339</v>
      </c>
      <c r="L406" s="58" t="s">
        <v>42</v>
      </c>
      <c r="M406" s="78">
        <f>M407+M408+M409+M410</f>
        <v>1718.4381116299999</v>
      </c>
      <c r="N406" s="42" t="s">
        <v>42</v>
      </c>
      <c r="O406" s="38" t="s">
        <v>42</v>
      </c>
      <c r="P406" s="57">
        <f t="shared" ref="P406:AE406" si="41">P407+P408+P409+P410</f>
        <v>0</v>
      </c>
      <c r="Q406" s="57">
        <f t="shared" si="41"/>
        <v>3.1419999999999999</v>
      </c>
      <c r="R406" s="57">
        <f t="shared" si="41"/>
        <v>0</v>
      </c>
      <c r="S406" s="4">
        <f t="shared" si="41"/>
        <v>0</v>
      </c>
      <c r="T406" s="57">
        <f t="shared" si="41"/>
        <v>0</v>
      </c>
      <c r="U406" s="57">
        <f t="shared" si="41"/>
        <v>0</v>
      </c>
      <c r="V406" s="57">
        <f t="shared" si="41"/>
        <v>0</v>
      </c>
      <c r="W406" s="57">
        <f t="shared" si="41"/>
        <v>0</v>
      </c>
      <c r="X406" s="57">
        <f t="shared" si="41"/>
        <v>0</v>
      </c>
      <c r="Y406" s="57">
        <f t="shared" si="41"/>
        <v>0</v>
      </c>
      <c r="Z406" s="57">
        <f t="shared" si="41"/>
        <v>0</v>
      </c>
      <c r="AA406" s="57">
        <f t="shared" si="41"/>
        <v>0</v>
      </c>
      <c r="AB406" s="57">
        <f t="shared" si="41"/>
        <v>0</v>
      </c>
      <c r="AC406" s="57">
        <f t="shared" si="41"/>
        <v>0</v>
      </c>
      <c r="AD406" s="57">
        <f t="shared" si="41"/>
        <v>0</v>
      </c>
      <c r="AE406" s="57">
        <f t="shared" si="41"/>
        <v>0</v>
      </c>
    </row>
    <row r="407" spans="1:31" s="62" customFormat="1" ht="67.5" customHeight="1" x14ac:dyDescent="0.25">
      <c r="A407" s="2" t="s">
        <v>141</v>
      </c>
      <c r="B407" s="1" t="s">
        <v>44</v>
      </c>
      <c r="C407" s="8" t="s">
        <v>41</v>
      </c>
      <c r="D407" s="76">
        <v>0</v>
      </c>
      <c r="E407" s="42" t="s">
        <v>42</v>
      </c>
      <c r="F407" s="76">
        <v>0</v>
      </c>
      <c r="G407" s="76">
        <v>0</v>
      </c>
      <c r="H407" s="76">
        <v>0</v>
      </c>
      <c r="I407" s="76">
        <v>0</v>
      </c>
      <c r="J407" s="76">
        <v>0</v>
      </c>
      <c r="K407" s="78">
        <v>0</v>
      </c>
      <c r="L407" s="58" t="s">
        <v>42</v>
      </c>
      <c r="M407" s="78">
        <v>0</v>
      </c>
      <c r="N407" s="42" t="s">
        <v>42</v>
      </c>
      <c r="O407" s="38" t="s">
        <v>42</v>
      </c>
      <c r="P407" s="57">
        <v>0</v>
      </c>
      <c r="Q407" s="57">
        <v>0</v>
      </c>
      <c r="R407" s="57">
        <v>0</v>
      </c>
      <c r="S407" s="4">
        <v>0</v>
      </c>
      <c r="T407" s="57">
        <v>0</v>
      </c>
      <c r="U407" s="57">
        <v>0</v>
      </c>
      <c r="V407" s="57">
        <v>0</v>
      </c>
      <c r="W407" s="57">
        <v>0</v>
      </c>
      <c r="X407" s="57">
        <v>0</v>
      </c>
      <c r="Y407" s="57">
        <v>0</v>
      </c>
      <c r="Z407" s="57">
        <v>0</v>
      </c>
      <c r="AA407" s="57">
        <v>0</v>
      </c>
      <c r="AB407" s="57">
        <v>0</v>
      </c>
      <c r="AC407" s="57">
        <v>0</v>
      </c>
      <c r="AD407" s="57">
        <v>0</v>
      </c>
      <c r="AE407" s="57">
        <v>0</v>
      </c>
    </row>
    <row r="408" spans="1:31" s="62" customFormat="1" ht="67.5" customHeight="1" x14ac:dyDescent="0.25">
      <c r="A408" s="2" t="s">
        <v>142</v>
      </c>
      <c r="B408" s="1" t="s">
        <v>45</v>
      </c>
      <c r="C408" s="8" t="s">
        <v>41</v>
      </c>
      <c r="D408" s="76">
        <v>0</v>
      </c>
      <c r="E408" s="42" t="s">
        <v>42</v>
      </c>
      <c r="F408" s="76">
        <v>0</v>
      </c>
      <c r="G408" s="76">
        <v>0</v>
      </c>
      <c r="H408" s="76">
        <v>0</v>
      </c>
      <c r="I408" s="76">
        <v>0</v>
      </c>
      <c r="J408" s="76">
        <v>0</v>
      </c>
      <c r="K408" s="78">
        <v>0</v>
      </c>
      <c r="L408" s="58" t="s">
        <v>42</v>
      </c>
      <c r="M408" s="78">
        <v>0</v>
      </c>
      <c r="N408" s="42" t="s">
        <v>42</v>
      </c>
      <c r="O408" s="38" t="s">
        <v>42</v>
      </c>
      <c r="P408" s="57">
        <v>0</v>
      </c>
      <c r="Q408" s="57">
        <v>0</v>
      </c>
      <c r="R408" s="57">
        <v>0</v>
      </c>
      <c r="S408" s="4">
        <v>0</v>
      </c>
      <c r="T408" s="57">
        <v>0</v>
      </c>
      <c r="U408" s="57">
        <v>0</v>
      </c>
      <c r="V408" s="57">
        <v>0</v>
      </c>
      <c r="W408" s="57">
        <v>0</v>
      </c>
      <c r="X408" s="57">
        <v>0</v>
      </c>
      <c r="Y408" s="57">
        <v>0</v>
      </c>
      <c r="Z408" s="57">
        <v>0</v>
      </c>
      <c r="AA408" s="57">
        <v>0</v>
      </c>
      <c r="AB408" s="57">
        <v>0</v>
      </c>
      <c r="AC408" s="57">
        <v>0</v>
      </c>
      <c r="AD408" s="57">
        <v>0</v>
      </c>
      <c r="AE408" s="57">
        <v>0</v>
      </c>
    </row>
    <row r="409" spans="1:31" s="62" customFormat="1" ht="67.5" customHeight="1" x14ac:dyDescent="0.25">
      <c r="A409" s="2" t="s">
        <v>143</v>
      </c>
      <c r="B409" s="1" t="s">
        <v>47</v>
      </c>
      <c r="C409" s="8" t="s">
        <v>41</v>
      </c>
      <c r="D409" s="76">
        <v>0</v>
      </c>
      <c r="E409" s="42" t="s">
        <v>42</v>
      </c>
      <c r="F409" s="76">
        <v>0</v>
      </c>
      <c r="G409" s="76">
        <v>0</v>
      </c>
      <c r="H409" s="76">
        <v>0</v>
      </c>
      <c r="I409" s="76">
        <v>0</v>
      </c>
      <c r="J409" s="76">
        <v>0</v>
      </c>
      <c r="K409" s="78">
        <v>0</v>
      </c>
      <c r="L409" s="58" t="s">
        <v>42</v>
      </c>
      <c r="M409" s="78">
        <v>0</v>
      </c>
      <c r="N409" s="42" t="s">
        <v>42</v>
      </c>
      <c r="O409" s="38" t="s">
        <v>42</v>
      </c>
      <c r="P409" s="57">
        <v>0</v>
      </c>
      <c r="Q409" s="57">
        <v>0</v>
      </c>
      <c r="R409" s="57">
        <v>0</v>
      </c>
      <c r="S409" s="4">
        <v>0</v>
      </c>
      <c r="T409" s="57">
        <v>0</v>
      </c>
      <c r="U409" s="57">
        <v>0</v>
      </c>
      <c r="V409" s="57">
        <v>0</v>
      </c>
      <c r="W409" s="57">
        <v>0</v>
      </c>
      <c r="X409" s="57">
        <v>0</v>
      </c>
      <c r="Y409" s="57">
        <v>0</v>
      </c>
      <c r="Z409" s="57">
        <v>0</v>
      </c>
      <c r="AA409" s="57">
        <v>0</v>
      </c>
      <c r="AB409" s="57">
        <v>0</v>
      </c>
      <c r="AC409" s="57">
        <v>0</v>
      </c>
      <c r="AD409" s="57">
        <v>0</v>
      </c>
      <c r="AE409" s="57">
        <v>0</v>
      </c>
    </row>
    <row r="410" spans="1:31" s="62" customFormat="1" ht="67.5" customHeight="1" x14ac:dyDescent="0.25">
      <c r="A410" s="2" t="s">
        <v>144</v>
      </c>
      <c r="B410" s="1" t="s">
        <v>48</v>
      </c>
      <c r="C410" s="8" t="s">
        <v>41</v>
      </c>
      <c r="D410" s="76">
        <f>SUM(D411:D417)</f>
        <v>2038.336832643</v>
      </c>
      <c r="E410" s="42" t="s">
        <v>42</v>
      </c>
      <c r="F410" s="76">
        <f t="shared" ref="F410:K410" si="42">SUM(F411:F417)</f>
        <v>217.68943638758316</v>
      </c>
      <c r="G410" s="76">
        <f t="shared" si="42"/>
        <v>0</v>
      </c>
      <c r="H410" s="76">
        <f t="shared" si="42"/>
        <v>0</v>
      </c>
      <c r="I410" s="76">
        <f t="shared" si="42"/>
        <v>184.56281148127007</v>
      </c>
      <c r="J410" s="76">
        <f t="shared" si="42"/>
        <v>33.126624906313033</v>
      </c>
      <c r="K410" s="78">
        <f t="shared" si="42"/>
        <v>197.04214336460339</v>
      </c>
      <c r="L410" s="58" t="s">
        <v>42</v>
      </c>
      <c r="M410" s="78">
        <f>SUM(M411:M417)</f>
        <v>1718.4381116299999</v>
      </c>
      <c r="N410" s="42" t="s">
        <v>42</v>
      </c>
      <c r="O410" s="38" t="s">
        <v>42</v>
      </c>
      <c r="P410" s="57">
        <f t="shared" ref="P410:AE410" si="43">SUM(P411:P417)</f>
        <v>0</v>
      </c>
      <c r="Q410" s="57">
        <f t="shared" si="43"/>
        <v>3.1419999999999999</v>
      </c>
      <c r="R410" s="57">
        <f t="shared" si="43"/>
        <v>0</v>
      </c>
      <c r="S410" s="4">
        <f t="shared" si="43"/>
        <v>0</v>
      </c>
      <c r="T410" s="57">
        <f t="shared" si="43"/>
        <v>0</v>
      </c>
      <c r="U410" s="57">
        <f t="shared" si="43"/>
        <v>0</v>
      </c>
      <c r="V410" s="57">
        <f t="shared" si="43"/>
        <v>0</v>
      </c>
      <c r="W410" s="57">
        <f t="shared" si="43"/>
        <v>0</v>
      </c>
      <c r="X410" s="57">
        <f t="shared" si="43"/>
        <v>0</v>
      </c>
      <c r="Y410" s="57">
        <f t="shared" si="43"/>
        <v>0</v>
      </c>
      <c r="Z410" s="57">
        <f t="shared" si="43"/>
        <v>0</v>
      </c>
      <c r="AA410" s="57">
        <f t="shared" si="43"/>
        <v>0</v>
      </c>
      <c r="AB410" s="57">
        <f t="shared" si="43"/>
        <v>0</v>
      </c>
      <c r="AC410" s="57">
        <f t="shared" si="43"/>
        <v>0</v>
      </c>
      <c r="AD410" s="57">
        <f t="shared" si="43"/>
        <v>0</v>
      </c>
      <c r="AE410" s="57">
        <f t="shared" si="43"/>
        <v>0</v>
      </c>
    </row>
    <row r="411" spans="1:31" ht="67.5" customHeight="1" x14ac:dyDescent="0.25">
      <c r="A411" s="15" t="s">
        <v>144</v>
      </c>
      <c r="B411" s="16" t="s">
        <v>195</v>
      </c>
      <c r="C411" s="30" t="s">
        <v>94</v>
      </c>
      <c r="D411" s="75">
        <v>1916.536832643</v>
      </c>
      <c r="E411" s="45" t="s">
        <v>394</v>
      </c>
      <c r="F411" s="75">
        <v>140.63943638758312</v>
      </c>
      <c r="G411" s="75">
        <v>0</v>
      </c>
      <c r="H411" s="75">
        <v>0</v>
      </c>
      <c r="I411" s="75">
        <v>120.15581148127006</v>
      </c>
      <c r="J411" s="75">
        <v>20.48362490631304</v>
      </c>
      <c r="K411" s="80">
        <v>126.79214336460339</v>
      </c>
      <c r="L411" s="44">
        <v>2018</v>
      </c>
      <c r="M411" s="80">
        <v>1616.9381116299999</v>
      </c>
      <c r="N411" s="45" t="s">
        <v>119</v>
      </c>
      <c r="O411" s="43" t="s">
        <v>42</v>
      </c>
      <c r="P411" s="13">
        <v>0</v>
      </c>
      <c r="Q411" s="13">
        <v>3.1419999999999999</v>
      </c>
      <c r="R411" s="13">
        <v>0</v>
      </c>
      <c r="S411" s="12">
        <v>0</v>
      </c>
      <c r="T411" s="13">
        <v>0</v>
      </c>
      <c r="U411" s="13">
        <v>0</v>
      </c>
      <c r="V411" s="13">
        <v>0</v>
      </c>
      <c r="W411" s="13">
        <v>0</v>
      </c>
      <c r="X411" s="13">
        <v>0</v>
      </c>
      <c r="Y411" s="13">
        <v>0</v>
      </c>
      <c r="Z411" s="13">
        <v>0</v>
      </c>
      <c r="AA411" s="13">
        <v>0</v>
      </c>
      <c r="AB411" s="13">
        <v>0</v>
      </c>
      <c r="AC411" s="13">
        <v>0</v>
      </c>
      <c r="AD411" s="13">
        <v>0</v>
      </c>
      <c r="AE411" s="13">
        <v>0</v>
      </c>
    </row>
    <row r="412" spans="1:31" ht="67.5" customHeight="1" x14ac:dyDescent="0.25">
      <c r="A412" s="15" t="s">
        <v>144</v>
      </c>
      <c r="B412" s="21" t="s">
        <v>1223</v>
      </c>
      <c r="C412" s="30" t="s">
        <v>1224</v>
      </c>
      <c r="D412" s="75">
        <v>12</v>
      </c>
      <c r="E412" s="45" t="str">
        <f>VLOOKUP(C412,'[1]14 '!$D$16:$O$324,3,FALSE)</f>
        <v>сметный расчет</v>
      </c>
      <c r="F412" s="75">
        <v>1.08</v>
      </c>
      <c r="G412" s="75">
        <v>0</v>
      </c>
      <c r="H412" s="75">
        <v>0</v>
      </c>
      <c r="I412" s="75">
        <v>0.9</v>
      </c>
      <c r="J412" s="75">
        <v>0.18000000000000005</v>
      </c>
      <c r="K412" s="80">
        <v>1</v>
      </c>
      <c r="L412" s="68">
        <v>2028</v>
      </c>
      <c r="M412" s="80">
        <v>10</v>
      </c>
      <c r="N412" s="45" t="str">
        <f>VLOOKUP(C412,'[1]14 '!$D$16:$O$324,12,FALSE)</f>
        <v>Создание резерва и возможность вывода в ремонт существующего бака нейтрализатора</v>
      </c>
      <c r="O412" s="43" t="s">
        <v>42</v>
      </c>
      <c r="P412" s="13">
        <v>0</v>
      </c>
      <c r="Q412" s="13">
        <v>0</v>
      </c>
      <c r="R412" s="13">
        <v>0</v>
      </c>
      <c r="S412" s="12">
        <v>0</v>
      </c>
      <c r="T412" s="13">
        <v>0</v>
      </c>
      <c r="U412" s="13">
        <v>0</v>
      </c>
      <c r="V412" s="13">
        <v>0</v>
      </c>
      <c r="W412" s="13">
        <v>0</v>
      </c>
      <c r="X412" s="13">
        <v>0</v>
      </c>
      <c r="Y412" s="13">
        <v>0</v>
      </c>
      <c r="Z412" s="13">
        <v>0</v>
      </c>
      <c r="AA412" s="13">
        <v>0</v>
      </c>
      <c r="AB412" s="13">
        <v>0</v>
      </c>
      <c r="AC412" s="13">
        <v>0</v>
      </c>
      <c r="AD412" s="13">
        <v>0</v>
      </c>
      <c r="AE412" s="13">
        <v>0</v>
      </c>
    </row>
    <row r="413" spans="1:31" ht="67.5" customHeight="1" x14ac:dyDescent="0.25">
      <c r="A413" s="15" t="s">
        <v>144</v>
      </c>
      <c r="B413" s="21" t="s">
        <v>1225</v>
      </c>
      <c r="C413" s="30" t="s">
        <v>1226</v>
      </c>
      <c r="D413" s="75">
        <v>6</v>
      </c>
      <c r="E413" s="45" t="str">
        <f>VLOOKUP(C413,'[1]14 '!$D$16:$O$324,3,FALSE)</f>
        <v>сметный расчет</v>
      </c>
      <c r="F413" s="75">
        <v>0.81</v>
      </c>
      <c r="G413" s="75">
        <v>0</v>
      </c>
      <c r="H413" s="75">
        <v>0</v>
      </c>
      <c r="I413" s="75">
        <v>0.67500000000000004</v>
      </c>
      <c r="J413" s="75">
        <v>0.13500000000000001</v>
      </c>
      <c r="K413" s="80">
        <v>0.75</v>
      </c>
      <c r="L413" s="68">
        <v>2028</v>
      </c>
      <c r="M413" s="80">
        <v>5</v>
      </c>
      <c r="N413" s="45" t="str">
        <f>VLOOKUP(C413,'[1]14 '!$D$16:$O$324,12,FALSE)</f>
        <v>Создание резерва и возможность вывода в ремонт существующего бака запаса хвостовых щелочных вод</v>
      </c>
      <c r="O413" s="43" t="s">
        <v>42</v>
      </c>
      <c r="P413" s="13">
        <v>0</v>
      </c>
      <c r="Q413" s="13">
        <v>0</v>
      </c>
      <c r="R413" s="13">
        <v>0</v>
      </c>
      <c r="S413" s="12">
        <v>0</v>
      </c>
      <c r="T413" s="13">
        <v>0</v>
      </c>
      <c r="U413" s="13">
        <v>0</v>
      </c>
      <c r="V413" s="13">
        <v>0</v>
      </c>
      <c r="W413" s="13">
        <v>0</v>
      </c>
      <c r="X413" s="13">
        <v>0</v>
      </c>
      <c r="Y413" s="13">
        <v>0</v>
      </c>
      <c r="Z413" s="13">
        <v>0</v>
      </c>
      <c r="AA413" s="13">
        <v>0</v>
      </c>
      <c r="AB413" s="13">
        <v>0</v>
      </c>
      <c r="AC413" s="13">
        <v>0</v>
      </c>
      <c r="AD413" s="13">
        <v>0</v>
      </c>
      <c r="AE413" s="13">
        <v>0</v>
      </c>
    </row>
    <row r="414" spans="1:31" ht="67.5" customHeight="1" x14ac:dyDescent="0.25">
      <c r="A414" s="15" t="s">
        <v>144</v>
      </c>
      <c r="B414" s="21" t="s">
        <v>1227</v>
      </c>
      <c r="C414" s="30" t="s">
        <v>1228</v>
      </c>
      <c r="D414" s="75">
        <v>12</v>
      </c>
      <c r="E414" s="45" t="str">
        <f>VLOOKUP(C414,'[1]14 '!$D$16:$O$324,3,FALSE)</f>
        <v>сметный расчет</v>
      </c>
      <c r="F414" s="75">
        <v>1.08</v>
      </c>
      <c r="G414" s="75">
        <v>0</v>
      </c>
      <c r="H414" s="75">
        <v>0</v>
      </c>
      <c r="I414" s="75">
        <v>0.9</v>
      </c>
      <c r="J414" s="75">
        <v>0.18000000000000005</v>
      </c>
      <c r="K414" s="80">
        <v>1</v>
      </c>
      <c r="L414" s="68">
        <v>2028</v>
      </c>
      <c r="M414" s="80">
        <v>10</v>
      </c>
      <c r="N414" s="45" t="str">
        <f>VLOOKUP(C414,'[1]14 '!$D$16:$O$324,12,FALSE)</f>
        <v>Создание резерва и возможность вывода в ремонт существующего бака нейтрализатора</v>
      </c>
      <c r="O414" s="43" t="s">
        <v>42</v>
      </c>
      <c r="P414" s="13">
        <v>0</v>
      </c>
      <c r="Q414" s="13">
        <v>0</v>
      </c>
      <c r="R414" s="13">
        <v>0</v>
      </c>
      <c r="S414" s="12">
        <v>0</v>
      </c>
      <c r="T414" s="13">
        <v>0</v>
      </c>
      <c r="U414" s="13">
        <v>0</v>
      </c>
      <c r="V414" s="13">
        <v>0</v>
      </c>
      <c r="W414" s="13">
        <v>0</v>
      </c>
      <c r="X414" s="13">
        <v>0</v>
      </c>
      <c r="Y414" s="13">
        <v>0</v>
      </c>
      <c r="Z414" s="13">
        <v>0</v>
      </c>
      <c r="AA414" s="13">
        <v>0</v>
      </c>
      <c r="AB414" s="13">
        <v>0</v>
      </c>
      <c r="AC414" s="13">
        <v>0</v>
      </c>
      <c r="AD414" s="13">
        <v>0</v>
      </c>
      <c r="AE414" s="13">
        <v>0</v>
      </c>
    </row>
    <row r="415" spans="1:31" ht="67.5" customHeight="1" x14ac:dyDescent="0.25">
      <c r="A415" s="15" t="s">
        <v>144</v>
      </c>
      <c r="B415" s="21" t="s">
        <v>1229</v>
      </c>
      <c r="C415" s="30" t="s">
        <v>1230</v>
      </c>
      <c r="D415" s="75">
        <v>12</v>
      </c>
      <c r="E415" s="45" t="str">
        <f>VLOOKUP(C415,'[1]14 '!$D$16:$O$324,3,FALSE)</f>
        <v>сметный расчет</v>
      </c>
      <c r="F415" s="75">
        <v>1.08</v>
      </c>
      <c r="G415" s="75">
        <v>0</v>
      </c>
      <c r="H415" s="75">
        <v>0</v>
      </c>
      <c r="I415" s="75">
        <v>0.9</v>
      </c>
      <c r="J415" s="75">
        <v>0.18000000000000005</v>
      </c>
      <c r="K415" s="80">
        <v>1</v>
      </c>
      <c r="L415" s="68">
        <v>2028</v>
      </c>
      <c r="M415" s="80">
        <v>10</v>
      </c>
      <c r="N415" s="45" t="str">
        <f>VLOOKUP(C415,'[1]14 '!$D$16:$O$324,12,FALSE)</f>
        <v>Создание резерва и возможность вывода в ремонт существующего бака промывочной воды</v>
      </c>
      <c r="O415" s="43" t="s">
        <v>42</v>
      </c>
      <c r="P415" s="13">
        <v>0</v>
      </c>
      <c r="Q415" s="13">
        <v>0</v>
      </c>
      <c r="R415" s="13">
        <v>0</v>
      </c>
      <c r="S415" s="12">
        <v>0</v>
      </c>
      <c r="T415" s="13">
        <v>0</v>
      </c>
      <c r="U415" s="13">
        <v>0</v>
      </c>
      <c r="V415" s="13">
        <v>0</v>
      </c>
      <c r="W415" s="13">
        <v>0</v>
      </c>
      <c r="X415" s="13">
        <v>0</v>
      </c>
      <c r="Y415" s="13">
        <v>0</v>
      </c>
      <c r="Z415" s="13">
        <v>0</v>
      </c>
      <c r="AA415" s="13">
        <v>0</v>
      </c>
      <c r="AB415" s="13">
        <v>0</v>
      </c>
      <c r="AC415" s="13">
        <v>0</v>
      </c>
      <c r="AD415" s="13">
        <v>0</v>
      </c>
      <c r="AE415" s="13">
        <v>0</v>
      </c>
    </row>
    <row r="416" spans="1:31" ht="67.5" customHeight="1" x14ac:dyDescent="0.25">
      <c r="A416" s="15" t="s">
        <v>144</v>
      </c>
      <c r="B416" s="21" t="s">
        <v>1231</v>
      </c>
      <c r="C416" s="30" t="s">
        <v>1232</v>
      </c>
      <c r="D416" s="75">
        <v>66</v>
      </c>
      <c r="E416" s="45" t="str">
        <f>VLOOKUP(C416,'[1]14 '!$D$16:$O$324,3,FALSE)</f>
        <v>сметный расчет</v>
      </c>
      <c r="F416" s="75">
        <v>61.4</v>
      </c>
      <c r="G416" s="75">
        <v>0</v>
      </c>
      <c r="H416" s="75">
        <v>0</v>
      </c>
      <c r="I416" s="75">
        <v>51.263666666666666</v>
      </c>
      <c r="J416" s="75">
        <v>10.136333333333329</v>
      </c>
      <c r="K416" s="80">
        <v>55</v>
      </c>
      <c r="L416" s="68">
        <v>2026</v>
      </c>
      <c r="M416" s="80">
        <v>55</v>
      </c>
      <c r="N416" s="45" t="str">
        <f>VLOOKUP(C416,'[1]14 '!$D$16:$O$324,12,FALSE)</f>
        <v>Перевод ГВС пос. Артемовского с технического водоснабжения станции на воду питьевого качества от "Приморского водоканала". Соблюдение требований СанПиН 2.1.4.2496-09.</v>
      </c>
      <c r="O416" s="43" t="s">
        <v>42</v>
      </c>
      <c r="P416" s="13">
        <v>0</v>
      </c>
      <c r="Q416" s="13">
        <v>0</v>
      </c>
      <c r="R416" s="13">
        <v>0</v>
      </c>
      <c r="S416" s="12">
        <v>0</v>
      </c>
      <c r="T416" s="13">
        <v>0</v>
      </c>
      <c r="U416" s="13">
        <v>0</v>
      </c>
      <c r="V416" s="13">
        <v>0</v>
      </c>
      <c r="W416" s="13">
        <v>0</v>
      </c>
      <c r="X416" s="13">
        <v>0</v>
      </c>
      <c r="Y416" s="13">
        <v>0</v>
      </c>
      <c r="Z416" s="13">
        <v>0</v>
      </c>
      <c r="AA416" s="13">
        <v>0</v>
      </c>
      <c r="AB416" s="13">
        <v>0</v>
      </c>
      <c r="AC416" s="13">
        <v>0</v>
      </c>
      <c r="AD416" s="13">
        <v>0</v>
      </c>
      <c r="AE416" s="13">
        <v>0</v>
      </c>
    </row>
    <row r="417" spans="1:31" ht="67.5" customHeight="1" x14ac:dyDescent="0.25">
      <c r="A417" s="15" t="s">
        <v>144</v>
      </c>
      <c r="B417" s="21" t="s">
        <v>1233</v>
      </c>
      <c r="C417" s="30" t="s">
        <v>1234</v>
      </c>
      <c r="D417" s="75">
        <v>13.8</v>
      </c>
      <c r="E417" s="45" t="str">
        <f>VLOOKUP(C417,'[1]14 '!$D$16:$O$324,3,FALSE)</f>
        <v>сметный расчет</v>
      </c>
      <c r="F417" s="75">
        <v>11.600000000000001</v>
      </c>
      <c r="G417" s="75">
        <v>0</v>
      </c>
      <c r="H417" s="75">
        <v>0</v>
      </c>
      <c r="I417" s="75">
        <v>9.7683333333333344</v>
      </c>
      <c r="J417" s="75">
        <v>1.8316666666666663</v>
      </c>
      <c r="K417" s="80">
        <v>11.5</v>
      </c>
      <c r="L417" s="68">
        <f>VLOOKUP(C417,'[1]14 '!$D$16:$O$324,10,FALSE)</f>
        <v>2027</v>
      </c>
      <c r="M417" s="80">
        <v>11.5</v>
      </c>
      <c r="N417" s="45" t="str">
        <f>VLOOKUP(C417,'[1]14 '!$D$16:$O$324,12,FALSE)</f>
        <v>Выполнение требований постановления Правительства РФ от 13.08.1996 N 997 (В зарегулированных водных объектах в период нереста рыб должны обеспечиваться рыбохозяйственные пропуски, создающие оптимальные условия их воспроизводства).</v>
      </c>
      <c r="O417" s="43" t="s">
        <v>42</v>
      </c>
      <c r="P417" s="13">
        <v>0</v>
      </c>
      <c r="Q417" s="13">
        <v>0</v>
      </c>
      <c r="R417" s="13">
        <v>0</v>
      </c>
      <c r="S417" s="12">
        <v>0</v>
      </c>
      <c r="T417" s="13">
        <v>0</v>
      </c>
      <c r="U417" s="13">
        <v>0</v>
      </c>
      <c r="V417" s="13">
        <v>0</v>
      </c>
      <c r="W417" s="13">
        <v>0</v>
      </c>
      <c r="X417" s="13">
        <v>0</v>
      </c>
      <c r="Y417" s="13">
        <v>0</v>
      </c>
      <c r="Z417" s="13">
        <v>0</v>
      </c>
      <c r="AA417" s="13">
        <v>0</v>
      </c>
      <c r="AB417" s="13">
        <v>0</v>
      </c>
      <c r="AC417" s="13">
        <v>0</v>
      </c>
      <c r="AD417" s="13">
        <v>0</v>
      </c>
      <c r="AE417" s="13">
        <v>0</v>
      </c>
    </row>
    <row r="418" spans="1:31" s="62" customFormat="1" ht="67.5" customHeight="1" x14ac:dyDescent="0.25">
      <c r="A418" s="2" t="s">
        <v>145</v>
      </c>
      <c r="B418" s="6" t="s">
        <v>54</v>
      </c>
      <c r="C418" s="8" t="s">
        <v>41</v>
      </c>
      <c r="D418" s="76">
        <v>0</v>
      </c>
      <c r="E418" s="42" t="s">
        <v>42</v>
      </c>
      <c r="F418" s="76">
        <v>0</v>
      </c>
      <c r="G418" s="76">
        <v>0</v>
      </c>
      <c r="H418" s="76">
        <v>0</v>
      </c>
      <c r="I418" s="76">
        <v>0</v>
      </c>
      <c r="J418" s="76">
        <v>0</v>
      </c>
      <c r="K418" s="78">
        <v>0</v>
      </c>
      <c r="L418" s="58" t="s">
        <v>42</v>
      </c>
      <c r="M418" s="78">
        <v>0</v>
      </c>
      <c r="N418" s="42" t="s">
        <v>42</v>
      </c>
      <c r="O418" s="38" t="s">
        <v>42</v>
      </c>
      <c r="P418" s="57">
        <v>0</v>
      </c>
      <c r="Q418" s="57">
        <v>0</v>
      </c>
      <c r="R418" s="57">
        <v>0</v>
      </c>
      <c r="S418" s="4">
        <v>0</v>
      </c>
      <c r="T418" s="57">
        <v>0</v>
      </c>
      <c r="U418" s="57">
        <v>0</v>
      </c>
      <c r="V418" s="57">
        <v>0</v>
      </c>
      <c r="W418" s="57">
        <v>0</v>
      </c>
      <c r="X418" s="57">
        <v>0</v>
      </c>
      <c r="Y418" s="57">
        <v>0</v>
      </c>
      <c r="Z418" s="57">
        <v>0</v>
      </c>
      <c r="AA418" s="57">
        <v>0</v>
      </c>
      <c r="AB418" s="57">
        <v>0</v>
      </c>
      <c r="AC418" s="57">
        <v>0</v>
      </c>
      <c r="AD418" s="57">
        <v>0</v>
      </c>
      <c r="AE418" s="57">
        <v>0</v>
      </c>
    </row>
    <row r="419" spans="1:31" s="62" customFormat="1" ht="67.5" customHeight="1" x14ac:dyDescent="0.25">
      <c r="A419" s="2" t="s">
        <v>146</v>
      </c>
      <c r="B419" s="1" t="s">
        <v>55</v>
      </c>
      <c r="C419" s="8" t="s">
        <v>41</v>
      </c>
      <c r="D419" s="76">
        <f>SUM(D420:D590)</f>
        <v>12005.194016802761</v>
      </c>
      <c r="E419" s="42" t="s">
        <v>42</v>
      </c>
      <c r="F419" s="76">
        <f t="shared" ref="F419:K419" si="44">SUM(F420:F590)</f>
        <v>740.63116333761195</v>
      </c>
      <c r="G419" s="76">
        <f t="shared" si="44"/>
        <v>0</v>
      </c>
      <c r="H419" s="76">
        <f t="shared" si="44"/>
        <v>0</v>
      </c>
      <c r="I419" s="76">
        <f t="shared" si="44"/>
        <v>529.67583801467663</v>
      </c>
      <c r="J419" s="76">
        <f t="shared" si="44"/>
        <v>210.95532532293518</v>
      </c>
      <c r="K419" s="76">
        <f t="shared" si="44"/>
        <v>497.80861201467656</v>
      </c>
      <c r="L419" s="58" t="s">
        <v>42</v>
      </c>
      <c r="M419" s="76">
        <f>SUM(M420:M590)</f>
        <v>11722.130364428969</v>
      </c>
      <c r="N419" s="42" t="s">
        <v>42</v>
      </c>
      <c r="O419" s="38" t="s">
        <v>42</v>
      </c>
      <c r="P419" s="57">
        <f t="shared" ref="P419:AE419" si="45">SUM(P420:P590)</f>
        <v>0</v>
      </c>
      <c r="Q419" s="57">
        <f t="shared" si="45"/>
        <v>0</v>
      </c>
      <c r="R419" s="57">
        <f t="shared" si="45"/>
        <v>0</v>
      </c>
      <c r="S419" s="57">
        <f t="shared" si="45"/>
        <v>276</v>
      </c>
      <c r="T419" s="57">
        <f t="shared" si="45"/>
        <v>0</v>
      </c>
      <c r="U419" s="57">
        <f t="shared" si="45"/>
        <v>0</v>
      </c>
      <c r="V419" s="57">
        <f t="shared" si="45"/>
        <v>0</v>
      </c>
      <c r="W419" s="57">
        <f t="shared" si="45"/>
        <v>0</v>
      </c>
      <c r="X419" s="57">
        <f t="shared" si="45"/>
        <v>0</v>
      </c>
      <c r="Y419" s="57">
        <f t="shared" si="45"/>
        <v>0</v>
      </c>
      <c r="Z419" s="57">
        <f t="shared" si="45"/>
        <v>0</v>
      </c>
      <c r="AA419" s="57">
        <f t="shared" si="45"/>
        <v>0</v>
      </c>
      <c r="AB419" s="57">
        <f t="shared" si="45"/>
        <v>0</v>
      </c>
      <c r="AC419" s="57">
        <f t="shared" si="45"/>
        <v>0</v>
      </c>
      <c r="AD419" s="57">
        <f t="shared" si="45"/>
        <v>0</v>
      </c>
      <c r="AE419" s="57">
        <f t="shared" si="45"/>
        <v>0</v>
      </c>
    </row>
    <row r="420" spans="1:31" ht="67.5" customHeight="1" x14ac:dyDescent="0.25">
      <c r="A420" s="15" t="s">
        <v>146</v>
      </c>
      <c r="B420" s="16" t="s">
        <v>868</v>
      </c>
      <c r="C420" s="12" t="s">
        <v>546</v>
      </c>
      <c r="D420" s="75">
        <v>405.35634124999996</v>
      </c>
      <c r="E420" s="45" t="s">
        <v>112</v>
      </c>
      <c r="F420" s="75">
        <v>105.02015771999999</v>
      </c>
      <c r="G420" s="75">
        <v>0</v>
      </c>
      <c r="H420" s="75">
        <v>0</v>
      </c>
      <c r="I420" s="75">
        <v>0</v>
      </c>
      <c r="J420" s="75">
        <v>105.02015771999999</v>
      </c>
      <c r="K420" s="80">
        <v>0</v>
      </c>
      <c r="L420" s="44">
        <v>2025</v>
      </c>
      <c r="M420" s="80">
        <v>337.79695104000007</v>
      </c>
      <c r="N420" s="45" t="s">
        <v>548</v>
      </c>
      <c r="O420" s="43" t="s">
        <v>42</v>
      </c>
      <c r="P420" s="13">
        <v>0</v>
      </c>
      <c r="Q420" s="13">
        <v>0</v>
      </c>
      <c r="R420" s="13">
        <v>0</v>
      </c>
      <c r="S420" s="12">
        <v>3</v>
      </c>
      <c r="T420" s="13">
        <v>0</v>
      </c>
      <c r="U420" s="13">
        <v>0</v>
      </c>
      <c r="V420" s="13">
        <v>0</v>
      </c>
      <c r="W420" s="13">
        <v>0</v>
      </c>
      <c r="X420" s="13">
        <v>0</v>
      </c>
      <c r="Y420" s="13">
        <v>0</v>
      </c>
      <c r="Z420" s="13">
        <v>0</v>
      </c>
      <c r="AA420" s="13">
        <v>0</v>
      </c>
      <c r="AB420" s="13">
        <v>0</v>
      </c>
      <c r="AC420" s="13">
        <v>0</v>
      </c>
      <c r="AD420" s="13">
        <v>0</v>
      </c>
      <c r="AE420" s="13">
        <v>0</v>
      </c>
    </row>
    <row r="421" spans="1:31" ht="67.5" customHeight="1" x14ac:dyDescent="0.25">
      <c r="A421" s="15" t="s">
        <v>146</v>
      </c>
      <c r="B421" s="16" t="s">
        <v>550</v>
      </c>
      <c r="C421" s="30" t="s">
        <v>496</v>
      </c>
      <c r="D421" s="75">
        <v>276.9869056</v>
      </c>
      <c r="E421" s="45" t="s">
        <v>112</v>
      </c>
      <c r="F421" s="75">
        <v>0</v>
      </c>
      <c r="G421" s="75">
        <v>0</v>
      </c>
      <c r="H421" s="75">
        <v>0</v>
      </c>
      <c r="I421" s="75">
        <v>0</v>
      </c>
      <c r="J421" s="75">
        <v>0</v>
      </c>
      <c r="K421" s="80">
        <v>0</v>
      </c>
      <c r="L421" s="44">
        <v>2026</v>
      </c>
      <c r="M421" s="80">
        <v>230.82242133</v>
      </c>
      <c r="N421" s="45" t="s">
        <v>549</v>
      </c>
      <c r="O421" s="43" t="s">
        <v>42</v>
      </c>
      <c r="P421" s="13">
        <v>0</v>
      </c>
      <c r="Q421" s="13">
        <v>0</v>
      </c>
      <c r="R421" s="13">
        <v>0</v>
      </c>
      <c r="S421" s="12">
        <v>1</v>
      </c>
      <c r="T421" s="13">
        <v>0</v>
      </c>
      <c r="U421" s="13">
        <v>0</v>
      </c>
      <c r="V421" s="13">
        <v>0</v>
      </c>
      <c r="W421" s="13">
        <v>0</v>
      </c>
      <c r="X421" s="13">
        <v>0</v>
      </c>
      <c r="Y421" s="13">
        <v>0</v>
      </c>
      <c r="Z421" s="13">
        <v>0</v>
      </c>
      <c r="AA421" s="13">
        <v>0</v>
      </c>
      <c r="AB421" s="13">
        <v>0</v>
      </c>
      <c r="AC421" s="13">
        <v>0</v>
      </c>
      <c r="AD421" s="13">
        <v>0</v>
      </c>
      <c r="AE421" s="13">
        <v>0</v>
      </c>
    </row>
    <row r="422" spans="1:31" ht="67.5" customHeight="1" x14ac:dyDescent="0.25">
      <c r="A422" s="15" t="s">
        <v>146</v>
      </c>
      <c r="B422" s="20" t="s">
        <v>293</v>
      </c>
      <c r="C422" s="23" t="s">
        <v>294</v>
      </c>
      <c r="D422" s="75">
        <v>0.41049712799999999</v>
      </c>
      <c r="E422" s="45" t="s">
        <v>113</v>
      </c>
      <c r="F422" s="75">
        <v>0.41049712799999999</v>
      </c>
      <c r="G422" s="75">
        <v>0</v>
      </c>
      <c r="H422" s="75">
        <v>0</v>
      </c>
      <c r="I422" s="75">
        <v>0.34208094</v>
      </c>
      <c r="J422" s="75">
        <v>6.8416187999999989E-2</v>
      </c>
      <c r="K422" s="80">
        <v>0.34208094</v>
      </c>
      <c r="L422" s="44">
        <v>2023</v>
      </c>
      <c r="M422" s="80">
        <v>0.34208094</v>
      </c>
      <c r="N422" s="45" t="s">
        <v>89</v>
      </c>
      <c r="O422" s="43" t="s">
        <v>42</v>
      </c>
      <c r="P422" s="13">
        <v>0</v>
      </c>
      <c r="Q422" s="13">
        <v>0</v>
      </c>
      <c r="R422" s="13">
        <v>0</v>
      </c>
      <c r="S422" s="12">
        <v>1</v>
      </c>
      <c r="T422" s="13">
        <v>0</v>
      </c>
      <c r="U422" s="13">
        <v>0</v>
      </c>
      <c r="V422" s="13">
        <v>0</v>
      </c>
      <c r="W422" s="13">
        <v>0</v>
      </c>
      <c r="X422" s="13">
        <v>0</v>
      </c>
      <c r="Y422" s="13">
        <v>0</v>
      </c>
      <c r="Z422" s="13">
        <v>0</v>
      </c>
      <c r="AA422" s="13">
        <v>0</v>
      </c>
      <c r="AB422" s="13">
        <v>0</v>
      </c>
      <c r="AC422" s="13">
        <v>0</v>
      </c>
      <c r="AD422" s="13">
        <v>0</v>
      </c>
      <c r="AE422" s="13">
        <v>0</v>
      </c>
    </row>
    <row r="423" spans="1:31" ht="67.5" customHeight="1" x14ac:dyDescent="0.25">
      <c r="A423" s="15" t="s">
        <v>146</v>
      </c>
      <c r="B423" s="20" t="s">
        <v>497</v>
      </c>
      <c r="C423" s="23" t="s">
        <v>498</v>
      </c>
      <c r="D423" s="75">
        <v>8.0373684000000001</v>
      </c>
      <c r="E423" s="45" t="s">
        <v>113</v>
      </c>
      <c r="F423" s="75">
        <v>2.6394000000000002</v>
      </c>
      <c r="G423" s="75">
        <v>0</v>
      </c>
      <c r="H423" s="75">
        <v>0</v>
      </c>
      <c r="I423" s="75">
        <v>2.1995</v>
      </c>
      <c r="J423" s="75">
        <v>0.43989999999999996</v>
      </c>
      <c r="K423" s="80">
        <v>2.1995</v>
      </c>
      <c r="L423" s="44">
        <v>2024</v>
      </c>
      <c r="M423" s="80">
        <v>6.6978070000000001</v>
      </c>
      <c r="N423" s="45" t="s">
        <v>89</v>
      </c>
      <c r="O423" s="43" t="s">
        <v>42</v>
      </c>
      <c r="P423" s="13">
        <v>0</v>
      </c>
      <c r="Q423" s="13">
        <v>0</v>
      </c>
      <c r="R423" s="13">
        <v>0</v>
      </c>
      <c r="S423" s="12">
        <v>15</v>
      </c>
      <c r="T423" s="13">
        <v>0</v>
      </c>
      <c r="U423" s="13">
        <v>0</v>
      </c>
      <c r="V423" s="13">
        <v>0</v>
      </c>
      <c r="W423" s="13">
        <v>0</v>
      </c>
      <c r="X423" s="13">
        <v>0</v>
      </c>
      <c r="Y423" s="13">
        <v>0</v>
      </c>
      <c r="Z423" s="13">
        <v>0</v>
      </c>
      <c r="AA423" s="13">
        <v>0</v>
      </c>
      <c r="AB423" s="13">
        <v>0</v>
      </c>
      <c r="AC423" s="13">
        <v>0</v>
      </c>
      <c r="AD423" s="13">
        <v>0</v>
      </c>
      <c r="AE423" s="13">
        <v>0</v>
      </c>
    </row>
    <row r="424" spans="1:31" ht="67.5" customHeight="1" x14ac:dyDescent="0.25">
      <c r="A424" s="15" t="s">
        <v>146</v>
      </c>
      <c r="B424" s="20" t="s">
        <v>728</v>
      </c>
      <c r="C424" s="23" t="s">
        <v>729</v>
      </c>
      <c r="D424" s="75">
        <v>2.014594635999996</v>
      </c>
      <c r="E424" s="45" t="s">
        <v>113</v>
      </c>
      <c r="F424" s="75">
        <v>0</v>
      </c>
      <c r="G424" s="75">
        <v>0</v>
      </c>
      <c r="H424" s="75">
        <v>0</v>
      </c>
      <c r="I424" s="75">
        <v>0</v>
      </c>
      <c r="J424" s="75">
        <v>0</v>
      </c>
      <c r="K424" s="80">
        <v>0</v>
      </c>
      <c r="L424" s="44">
        <v>2022</v>
      </c>
      <c r="M424" s="80">
        <v>1.6788288633333299</v>
      </c>
      <c r="N424" s="45" t="s">
        <v>89</v>
      </c>
      <c r="O424" s="43" t="s">
        <v>42</v>
      </c>
      <c r="P424" s="13">
        <v>0</v>
      </c>
      <c r="Q424" s="13">
        <v>0</v>
      </c>
      <c r="R424" s="13">
        <v>0</v>
      </c>
      <c r="S424" s="12">
        <v>1</v>
      </c>
      <c r="T424" s="13">
        <v>0</v>
      </c>
      <c r="U424" s="13">
        <v>0</v>
      </c>
      <c r="V424" s="13">
        <v>0</v>
      </c>
      <c r="W424" s="13">
        <v>0</v>
      </c>
      <c r="X424" s="13">
        <v>0</v>
      </c>
      <c r="Y424" s="13">
        <v>0</v>
      </c>
      <c r="Z424" s="13">
        <v>0</v>
      </c>
      <c r="AA424" s="13">
        <v>0</v>
      </c>
      <c r="AB424" s="13">
        <v>0</v>
      </c>
      <c r="AC424" s="13">
        <v>0</v>
      </c>
      <c r="AD424" s="13">
        <v>0</v>
      </c>
      <c r="AE424" s="13">
        <v>0</v>
      </c>
    </row>
    <row r="425" spans="1:31" ht="67.5" customHeight="1" x14ac:dyDescent="0.25">
      <c r="A425" s="15" t="s">
        <v>146</v>
      </c>
      <c r="B425" s="20" t="s">
        <v>295</v>
      </c>
      <c r="C425" s="23" t="s">
        <v>296</v>
      </c>
      <c r="D425" s="75">
        <v>0.88640919600000001</v>
      </c>
      <c r="E425" s="45" t="s">
        <v>113</v>
      </c>
      <c r="F425" s="75">
        <v>0.88640919600000001</v>
      </c>
      <c r="G425" s="75">
        <v>0</v>
      </c>
      <c r="H425" s="75">
        <v>0</v>
      </c>
      <c r="I425" s="75">
        <v>0.73867433000000005</v>
      </c>
      <c r="J425" s="75">
        <v>0.14773486599999996</v>
      </c>
      <c r="K425" s="80">
        <v>0.73867433000000005</v>
      </c>
      <c r="L425" s="44">
        <v>2023</v>
      </c>
      <c r="M425" s="80">
        <v>0.73867433000000005</v>
      </c>
      <c r="N425" s="45" t="s">
        <v>90</v>
      </c>
      <c r="O425" s="43" t="s">
        <v>42</v>
      </c>
      <c r="P425" s="13">
        <v>0</v>
      </c>
      <c r="Q425" s="13">
        <v>0</v>
      </c>
      <c r="R425" s="13">
        <v>0</v>
      </c>
      <c r="S425" s="12">
        <v>16</v>
      </c>
      <c r="T425" s="13">
        <v>0</v>
      </c>
      <c r="U425" s="13">
        <v>0</v>
      </c>
      <c r="V425" s="13">
        <v>0</v>
      </c>
      <c r="W425" s="13">
        <v>0</v>
      </c>
      <c r="X425" s="13">
        <v>0</v>
      </c>
      <c r="Y425" s="13">
        <v>0</v>
      </c>
      <c r="Z425" s="13">
        <v>0</v>
      </c>
      <c r="AA425" s="13">
        <v>0</v>
      </c>
      <c r="AB425" s="13">
        <v>0</v>
      </c>
      <c r="AC425" s="13">
        <v>0</v>
      </c>
      <c r="AD425" s="13">
        <v>0</v>
      </c>
      <c r="AE425" s="13">
        <v>0</v>
      </c>
    </row>
    <row r="426" spans="1:31" ht="67.5" customHeight="1" x14ac:dyDescent="0.25">
      <c r="A426" s="15" t="s">
        <v>146</v>
      </c>
      <c r="B426" s="20" t="s">
        <v>297</v>
      </c>
      <c r="C426" s="23" t="s">
        <v>298</v>
      </c>
      <c r="D426" s="75">
        <v>0.86880008400000008</v>
      </c>
      <c r="E426" s="45" t="s">
        <v>113</v>
      </c>
      <c r="F426" s="75">
        <v>0.86880008400000008</v>
      </c>
      <c r="G426" s="75">
        <v>0</v>
      </c>
      <c r="H426" s="75">
        <v>0</v>
      </c>
      <c r="I426" s="75">
        <v>0.72400007</v>
      </c>
      <c r="J426" s="75">
        <v>0.14480001400000009</v>
      </c>
      <c r="K426" s="80">
        <v>0.72400007</v>
      </c>
      <c r="L426" s="44">
        <v>2023</v>
      </c>
      <c r="M426" s="80">
        <v>0.72400007</v>
      </c>
      <c r="N426" s="45" t="s">
        <v>90</v>
      </c>
      <c r="O426" s="43" t="s">
        <v>42</v>
      </c>
      <c r="P426" s="13">
        <v>0</v>
      </c>
      <c r="Q426" s="13">
        <v>0</v>
      </c>
      <c r="R426" s="13">
        <v>0</v>
      </c>
      <c r="S426" s="12">
        <v>1</v>
      </c>
      <c r="T426" s="13">
        <v>0</v>
      </c>
      <c r="U426" s="13">
        <v>0</v>
      </c>
      <c r="V426" s="13">
        <v>0</v>
      </c>
      <c r="W426" s="13">
        <v>0</v>
      </c>
      <c r="X426" s="13">
        <v>0</v>
      </c>
      <c r="Y426" s="13">
        <v>0</v>
      </c>
      <c r="Z426" s="13">
        <v>0</v>
      </c>
      <c r="AA426" s="13">
        <v>0</v>
      </c>
      <c r="AB426" s="13">
        <v>0</v>
      </c>
      <c r="AC426" s="13">
        <v>0</v>
      </c>
      <c r="AD426" s="13">
        <v>0</v>
      </c>
      <c r="AE426" s="13">
        <v>0</v>
      </c>
    </row>
    <row r="427" spans="1:31" ht="67.5" customHeight="1" x14ac:dyDescent="0.25">
      <c r="A427" s="15" t="s">
        <v>146</v>
      </c>
      <c r="B427" s="20" t="s">
        <v>299</v>
      </c>
      <c r="C427" s="23" t="s">
        <v>300</v>
      </c>
      <c r="D427" s="75">
        <v>2.4865762439999997</v>
      </c>
      <c r="E427" s="45" t="s">
        <v>113</v>
      </c>
      <c r="F427" s="75">
        <v>2.4865762439999997</v>
      </c>
      <c r="G427" s="75">
        <v>0</v>
      </c>
      <c r="H427" s="75">
        <v>0</v>
      </c>
      <c r="I427" s="75">
        <v>2.0721468700000001</v>
      </c>
      <c r="J427" s="75">
        <v>0.41442937399999957</v>
      </c>
      <c r="K427" s="80">
        <v>2.0721468700000001</v>
      </c>
      <c r="L427" s="44">
        <v>2023</v>
      </c>
      <c r="M427" s="80">
        <v>2.0721468700000001</v>
      </c>
      <c r="N427" s="45" t="s">
        <v>90</v>
      </c>
      <c r="O427" s="43" t="s">
        <v>42</v>
      </c>
      <c r="P427" s="13">
        <v>0</v>
      </c>
      <c r="Q427" s="13">
        <v>0</v>
      </c>
      <c r="R427" s="13">
        <v>0</v>
      </c>
      <c r="S427" s="12">
        <v>6</v>
      </c>
      <c r="T427" s="13">
        <v>0</v>
      </c>
      <c r="U427" s="13">
        <v>0</v>
      </c>
      <c r="V427" s="13">
        <v>0</v>
      </c>
      <c r="W427" s="13">
        <v>0</v>
      </c>
      <c r="X427" s="13">
        <v>0</v>
      </c>
      <c r="Y427" s="13">
        <v>0</v>
      </c>
      <c r="Z427" s="13">
        <v>0</v>
      </c>
      <c r="AA427" s="13">
        <v>0</v>
      </c>
      <c r="AB427" s="13">
        <v>0</v>
      </c>
      <c r="AC427" s="13">
        <v>0</v>
      </c>
      <c r="AD427" s="13">
        <v>0</v>
      </c>
      <c r="AE427" s="13">
        <v>0</v>
      </c>
    </row>
    <row r="428" spans="1:31" ht="67.5" customHeight="1" x14ac:dyDescent="0.25">
      <c r="A428" s="15" t="s">
        <v>146</v>
      </c>
      <c r="B428" s="31" t="s">
        <v>301</v>
      </c>
      <c r="C428" s="30" t="s">
        <v>95</v>
      </c>
      <c r="D428" s="75">
        <v>125.69539468558996</v>
      </c>
      <c r="E428" s="45" t="s">
        <v>185</v>
      </c>
      <c r="F428" s="75">
        <v>48.745350605589962</v>
      </c>
      <c r="G428" s="75">
        <v>0</v>
      </c>
      <c r="H428" s="75">
        <v>0</v>
      </c>
      <c r="I428" s="75">
        <v>40.621125504658302</v>
      </c>
      <c r="J428" s="75">
        <v>8.1242251009316604</v>
      </c>
      <c r="K428" s="80">
        <v>40.621125504658302</v>
      </c>
      <c r="L428" s="44">
        <v>2017</v>
      </c>
      <c r="M428" s="80">
        <v>105.23874599465832</v>
      </c>
      <c r="N428" s="45" t="s">
        <v>91</v>
      </c>
      <c r="O428" s="43" t="s">
        <v>42</v>
      </c>
      <c r="P428" s="13">
        <v>0</v>
      </c>
      <c r="Q428" s="13">
        <v>0</v>
      </c>
      <c r="R428" s="13">
        <v>0</v>
      </c>
      <c r="S428" s="12">
        <v>5</v>
      </c>
      <c r="T428" s="13">
        <v>0</v>
      </c>
      <c r="U428" s="13">
        <v>0</v>
      </c>
      <c r="V428" s="13">
        <v>0</v>
      </c>
      <c r="W428" s="13">
        <v>0</v>
      </c>
      <c r="X428" s="13">
        <v>0</v>
      </c>
      <c r="Y428" s="13">
        <v>0</v>
      </c>
      <c r="Z428" s="13">
        <v>0</v>
      </c>
      <c r="AA428" s="13">
        <v>0</v>
      </c>
      <c r="AB428" s="13">
        <v>0</v>
      </c>
      <c r="AC428" s="13">
        <v>0</v>
      </c>
      <c r="AD428" s="13">
        <v>0</v>
      </c>
      <c r="AE428" s="13">
        <v>0</v>
      </c>
    </row>
    <row r="429" spans="1:31" ht="67.5" customHeight="1" x14ac:dyDescent="0.25">
      <c r="A429" s="15" t="s">
        <v>146</v>
      </c>
      <c r="B429" s="31" t="s">
        <v>499</v>
      </c>
      <c r="C429" s="30" t="s">
        <v>500</v>
      </c>
      <c r="D429" s="75">
        <v>53.435092042002964</v>
      </c>
      <c r="E429" s="45" t="s">
        <v>113</v>
      </c>
      <c r="F429" s="75">
        <v>53.435092042002964</v>
      </c>
      <c r="G429" s="75">
        <v>0</v>
      </c>
      <c r="H429" s="75">
        <v>0</v>
      </c>
      <c r="I429" s="75">
        <v>44.529243368335806</v>
      </c>
      <c r="J429" s="75">
        <v>8.9058486736671583</v>
      </c>
      <c r="K429" s="80">
        <v>44.529243368335806</v>
      </c>
      <c r="L429" s="44">
        <v>2024</v>
      </c>
      <c r="M429" s="80">
        <v>44.529243368335806</v>
      </c>
      <c r="N429" s="45" t="s">
        <v>91</v>
      </c>
      <c r="O429" s="43" t="s">
        <v>42</v>
      </c>
      <c r="P429" s="13">
        <v>0</v>
      </c>
      <c r="Q429" s="13">
        <v>0</v>
      </c>
      <c r="R429" s="13">
        <v>0</v>
      </c>
      <c r="S429" s="12">
        <v>1</v>
      </c>
      <c r="T429" s="13">
        <v>0</v>
      </c>
      <c r="U429" s="13">
        <v>0</v>
      </c>
      <c r="V429" s="13">
        <v>0</v>
      </c>
      <c r="W429" s="13">
        <v>0</v>
      </c>
      <c r="X429" s="13">
        <v>0</v>
      </c>
      <c r="Y429" s="13">
        <v>0</v>
      </c>
      <c r="Z429" s="13">
        <v>0</v>
      </c>
      <c r="AA429" s="13">
        <v>0</v>
      </c>
      <c r="AB429" s="13">
        <v>0</v>
      </c>
      <c r="AC429" s="13">
        <v>0</v>
      </c>
      <c r="AD429" s="13">
        <v>0</v>
      </c>
      <c r="AE429" s="13">
        <v>0</v>
      </c>
    </row>
    <row r="430" spans="1:31" ht="67.5" customHeight="1" x14ac:dyDescent="0.25">
      <c r="A430" s="15" t="s">
        <v>146</v>
      </c>
      <c r="B430" s="31" t="s">
        <v>730</v>
      </c>
      <c r="C430" s="30" t="s">
        <v>731</v>
      </c>
      <c r="D430" s="75">
        <v>90.385965106800015</v>
      </c>
      <c r="E430" s="45" t="s">
        <v>113</v>
      </c>
      <c r="F430" s="75">
        <v>0</v>
      </c>
      <c r="G430" s="75">
        <v>0</v>
      </c>
      <c r="H430" s="75">
        <v>0</v>
      </c>
      <c r="I430" s="75">
        <v>0</v>
      </c>
      <c r="J430" s="75">
        <v>0</v>
      </c>
      <c r="K430" s="80">
        <v>0</v>
      </c>
      <c r="L430" s="44">
        <v>2022</v>
      </c>
      <c r="M430" s="80">
        <v>75.321637589000005</v>
      </c>
      <c r="N430" s="45" t="s">
        <v>91</v>
      </c>
      <c r="O430" s="43" t="s">
        <v>42</v>
      </c>
      <c r="P430" s="13">
        <v>0</v>
      </c>
      <c r="Q430" s="13">
        <v>0</v>
      </c>
      <c r="R430" s="13">
        <v>0</v>
      </c>
      <c r="S430" s="12">
        <v>1</v>
      </c>
      <c r="T430" s="13">
        <v>0</v>
      </c>
      <c r="U430" s="13">
        <v>0</v>
      </c>
      <c r="V430" s="13">
        <v>0</v>
      </c>
      <c r="W430" s="13">
        <v>0</v>
      </c>
      <c r="X430" s="13">
        <v>0</v>
      </c>
      <c r="Y430" s="13">
        <v>0</v>
      </c>
      <c r="Z430" s="13">
        <v>0</v>
      </c>
      <c r="AA430" s="13">
        <v>0</v>
      </c>
      <c r="AB430" s="13">
        <v>0</v>
      </c>
      <c r="AC430" s="13">
        <v>0</v>
      </c>
      <c r="AD430" s="13">
        <v>0</v>
      </c>
      <c r="AE430" s="13">
        <v>0</v>
      </c>
    </row>
    <row r="431" spans="1:31" ht="67.5" customHeight="1" x14ac:dyDescent="0.25">
      <c r="A431" s="72" t="s">
        <v>146</v>
      </c>
      <c r="B431" s="20" t="s">
        <v>1235</v>
      </c>
      <c r="C431" s="23" t="s">
        <v>1236</v>
      </c>
      <c r="D431" s="75">
        <v>7.3628750552938556</v>
      </c>
      <c r="E431" s="45" t="str">
        <f>VLOOKUP(C431,'[1]14 '!$D$16:$O$324,3,FALSE)</f>
        <v>коммерческое предложение</v>
      </c>
      <c r="F431" s="75">
        <v>7.3628750552938556</v>
      </c>
      <c r="G431" s="75">
        <v>0</v>
      </c>
      <c r="H431" s="75">
        <v>0</v>
      </c>
      <c r="I431" s="75">
        <v>6.1357292127448799</v>
      </c>
      <c r="J431" s="75">
        <v>1.2271458425489756</v>
      </c>
      <c r="K431" s="80">
        <v>6.1357292127448799</v>
      </c>
      <c r="L431" s="68">
        <f>VLOOKUP(C431,'[1]14 '!$D$16:$O$324,10,FALSE)</f>
        <v>2025</v>
      </c>
      <c r="M431" s="80">
        <v>6.1357292127448799</v>
      </c>
      <c r="N431" s="45" t="str">
        <f>VLOOKUP(C431,'[1]14 '!$D$16:$O$324,12,FALSE)</f>
        <v>Обеспечение производственного процесса средствами автоматизации и информатизации</v>
      </c>
      <c r="O431" s="43" t="s">
        <v>42</v>
      </c>
      <c r="P431" s="13">
        <v>0</v>
      </c>
      <c r="Q431" s="13">
        <v>0</v>
      </c>
      <c r="R431" s="13">
        <v>0</v>
      </c>
      <c r="S431" s="12">
        <v>2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13">
        <v>0</v>
      </c>
      <c r="Z431" s="13">
        <v>0</v>
      </c>
      <c r="AA431" s="13">
        <v>0</v>
      </c>
      <c r="AB431" s="13">
        <v>0</v>
      </c>
      <c r="AC431" s="13">
        <v>0</v>
      </c>
      <c r="AD431" s="13">
        <v>0</v>
      </c>
      <c r="AE431" s="13">
        <v>0</v>
      </c>
    </row>
    <row r="432" spans="1:31" ht="67.5" customHeight="1" x14ac:dyDescent="0.25">
      <c r="A432" s="72" t="s">
        <v>146</v>
      </c>
      <c r="B432" s="20" t="s">
        <v>1237</v>
      </c>
      <c r="C432" s="23" t="s">
        <v>1238</v>
      </c>
      <c r="D432" s="75">
        <v>7.0055899680000007</v>
      </c>
      <c r="E432" s="45" t="str">
        <f>VLOOKUP(C432,'[1]14 '!$D$16:$O$324,3,FALSE)</f>
        <v>коммерческое предложение</v>
      </c>
      <c r="F432" s="75">
        <v>7.0055899680000007</v>
      </c>
      <c r="G432" s="75">
        <v>0</v>
      </c>
      <c r="H432" s="75">
        <v>0</v>
      </c>
      <c r="I432" s="75">
        <v>5.8379916400000003</v>
      </c>
      <c r="J432" s="75">
        <v>1.1675983280000004</v>
      </c>
      <c r="K432" s="80">
        <v>5.8379916400000003</v>
      </c>
      <c r="L432" s="68">
        <f>VLOOKUP(C432,'[1]14 '!$D$16:$O$324,10,FALSE)</f>
        <v>2025</v>
      </c>
      <c r="M432" s="80">
        <v>5.8379916400000003</v>
      </c>
      <c r="N432" s="45" t="str">
        <f>VLOOKUP(C432,'[1]14 '!$D$16:$O$324,12,FALSE)</f>
        <v>Обеспечение производственного процесса средствами автоматизации и информатизации</v>
      </c>
      <c r="O432" s="43" t="s">
        <v>42</v>
      </c>
      <c r="P432" s="13">
        <v>0</v>
      </c>
      <c r="Q432" s="13">
        <v>0</v>
      </c>
      <c r="R432" s="13">
        <v>0</v>
      </c>
      <c r="S432" s="12">
        <v>2</v>
      </c>
      <c r="T432" s="13">
        <v>0</v>
      </c>
      <c r="U432" s="13">
        <v>0</v>
      </c>
      <c r="V432" s="13">
        <v>0</v>
      </c>
      <c r="W432" s="13">
        <v>0</v>
      </c>
      <c r="X432" s="13">
        <v>0</v>
      </c>
      <c r="Y432" s="13">
        <v>0</v>
      </c>
      <c r="Z432" s="13">
        <v>0</v>
      </c>
      <c r="AA432" s="13">
        <v>0</v>
      </c>
      <c r="AB432" s="13">
        <v>0</v>
      </c>
      <c r="AC432" s="13">
        <v>0</v>
      </c>
      <c r="AD432" s="13">
        <v>0</v>
      </c>
      <c r="AE432" s="13">
        <v>0</v>
      </c>
    </row>
    <row r="433" spans="1:31" ht="67.5" customHeight="1" x14ac:dyDescent="0.25">
      <c r="A433" s="15" t="s">
        <v>146</v>
      </c>
      <c r="B433" s="31" t="s">
        <v>501</v>
      </c>
      <c r="C433" s="30" t="s">
        <v>502</v>
      </c>
      <c r="D433" s="75">
        <v>1.9169375519999998</v>
      </c>
      <c r="E433" s="45" t="s">
        <v>113</v>
      </c>
      <c r="F433" s="75">
        <v>1.9169375519999998</v>
      </c>
      <c r="G433" s="75">
        <v>0</v>
      </c>
      <c r="H433" s="75">
        <v>0</v>
      </c>
      <c r="I433" s="75">
        <v>1.59744796</v>
      </c>
      <c r="J433" s="75">
        <v>0.31948959199999982</v>
      </c>
      <c r="K433" s="80">
        <v>1.59744796</v>
      </c>
      <c r="L433" s="44">
        <v>2024</v>
      </c>
      <c r="M433" s="80">
        <v>1.59744796</v>
      </c>
      <c r="N433" s="45" t="s">
        <v>92</v>
      </c>
      <c r="O433" s="43" t="s">
        <v>42</v>
      </c>
      <c r="P433" s="13">
        <v>0</v>
      </c>
      <c r="Q433" s="13">
        <v>0</v>
      </c>
      <c r="R433" s="13">
        <v>0</v>
      </c>
      <c r="S433" s="12">
        <v>1</v>
      </c>
      <c r="T433" s="13">
        <v>0</v>
      </c>
      <c r="U433" s="13">
        <v>0</v>
      </c>
      <c r="V433" s="13">
        <v>0</v>
      </c>
      <c r="W433" s="13">
        <v>0</v>
      </c>
      <c r="X433" s="13">
        <v>0</v>
      </c>
      <c r="Y433" s="13">
        <v>0</v>
      </c>
      <c r="Z433" s="13">
        <v>0</v>
      </c>
      <c r="AA433" s="13">
        <v>0</v>
      </c>
      <c r="AB433" s="13">
        <v>0</v>
      </c>
      <c r="AC433" s="13">
        <v>0</v>
      </c>
      <c r="AD433" s="13">
        <v>0</v>
      </c>
      <c r="AE433" s="13">
        <v>0</v>
      </c>
    </row>
    <row r="434" spans="1:31" ht="67.5" customHeight="1" x14ac:dyDescent="0.25">
      <c r="A434" s="15" t="s">
        <v>146</v>
      </c>
      <c r="B434" s="20" t="s">
        <v>302</v>
      </c>
      <c r="C434" s="23" t="s">
        <v>303</v>
      </c>
      <c r="D434" s="75">
        <v>0.1176</v>
      </c>
      <c r="E434" s="45" t="s">
        <v>113</v>
      </c>
      <c r="F434" s="75">
        <v>0</v>
      </c>
      <c r="G434" s="75">
        <v>0</v>
      </c>
      <c r="H434" s="75">
        <v>0</v>
      </c>
      <c r="I434" s="75">
        <v>0</v>
      </c>
      <c r="J434" s="75">
        <v>0</v>
      </c>
      <c r="K434" s="80">
        <v>0</v>
      </c>
      <c r="L434" s="44">
        <v>2020</v>
      </c>
      <c r="M434" s="80">
        <v>9.8000000000000004E-2</v>
      </c>
      <c r="N434" s="45" t="s">
        <v>92</v>
      </c>
      <c r="O434" s="43" t="s">
        <v>42</v>
      </c>
      <c r="P434" s="13">
        <v>0</v>
      </c>
      <c r="Q434" s="13">
        <v>0</v>
      </c>
      <c r="R434" s="13">
        <v>0</v>
      </c>
      <c r="S434" s="12">
        <v>2</v>
      </c>
      <c r="T434" s="13">
        <v>0</v>
      </c>
      <c r="U434" s="13">
        <v>0</v>
      </c>
      <c r="V434" s="13">
        <v>0</v>
      </c>
      <c r="W434" s="13">
        <v>0</v>
      </c>
      <c r="X434" s="13">
        <v>0</v>
      </c>
      <c r="Y434" s="13">
        <v>0</v>
      </c>
      <c r="Z434" s="13">
        <v>0</v>
      </c>
      <c r="AA434" s="13">
        <v>0</v>
      </c>
      <c r="AB434" s="13">
        <v>0</v>
      </c>
      <c r="AC434" s="13">
        <v>0</v>
      </c>
      <c r="AD434" s="13">
        <v>0</v>
      </c>
      <c r="AE434" s="13">
        <v>0</v>
      </c>
    </row>
    <row r="435" spans="1:31" ht="67.5" customHeight="1" x14ac:dyDescent="0.25">
      <c r="A435" s="15" t="s">
        <v>146</v>
      </c>
      <c r="B435" s="20" t="s">
        <v>304</v>
      </c>
      <c r="C435" s="23" t="s">
        <v>305</v>
      </c>
      <c r="D435" s="75">
        <v>1.6089965034</v>
      </c>
      <c r="E435" s="45" t="s">
        <v>113</v>
      </c>
      <c r="F435" s="75">
        <v>0</v>
      </c>
      <c r="G435" s="75">
        <v>0</v>
      </c>
      <c r="H435" s="75">
        <v>0</v>
      </c>
      <c r="I435" s="75">
        <v>0</v>
      </c>
      <c r="J435" s="75">
        <v>0</v>
      </c>
      <c r="K435" s="80">
        <v>0</v>
      </c>
      <c r="L435" s="44">
        <v>2020</v>
      </c>
      <c r="M435" s="80">
        <v>1.3408304195</v>
      </c>
      <c r="N435" s="45" t="s">
        <v>92</v>
      </c>
      <c r="O435" s="43" t="s">
        <v>42</v>
      </c>
      <c r="P435" s="13">
        <v>0</v>
      </c>
      <c r="Q435" s="13">
        <v>0</v>
      </c>
      <c r="R435" s="13">
        <v>0</v>
      </c>
      <c r="S435" s="12">
        <v>2</v>
      </c>
      <c r="T435" s="13">
        <v>0</v>
      </c>
      <c r="U435" s="13">
        <v>0</v>
      </c>
      <c r="V435" s="13">
        <v>0</v>
      </c>
      <c r="W435" s="13">
        <v>0</v>
      </c>
      <c r="X435" s="13">
        <v>0</v>
      </c>
      <c r="Y435" s="13">
        <v>0</v>
      </c>
      <c r="Z435" s="13">
        <v>0</v>
      </c>
      <c r="AA435" s="13">
        <v>0</v>
      </c>
      <c r="AB435" s="13">
        <v>0</v>
      </c>
      <c r="AC435" s="13">
        <v>0</v>
      </c>
      <c r="AD435" s="13">
        <v>0</v>
      </c>
      <c r="AE435" s="13">
        <v>0</v>
      </c>
    </row>
    <row r="436" spans="1:31" ht="67.5" customHeight="1" x14ac:dyDescent="0.25">
      <c r="A436" s="15" t="s">
        <v>146</v>
      </c>
      <c r="B436" s="20" t="s">
        <v>306</v>
      </c>
      <c r="C436" s="23" t="s">
        <v>307</v>
      </c>
      <c r="D436" s="75">
        <v>0.59690247999999957</v>
      </c>
      <c r="E436" s="45" t="s">
        <v>113</v>
      </c>
      <c r="F436" s="75">
        <v>0</v>
      </c>
      <c r="G436" s="75">
        <v>0</v>
      </c>
      <c r="H436" s="75">
        <v>0</v>
      </c>
      <c r="I436" s="75">
        <v>0</v>
      </c>
      <c r="J436" s="75">
        <v>0</v>
      </c>
      <c r="K436" s="80">
        <v>0</v>
      </c>
      <c r="L436" s="44">
        <v>2020</v>
      </c>
      <c r="M436" s="80">
        <v>0.49741873333333303</v>
      </c>
      <c r="N436" s="45" t="s">
        <v>92</v>
      </c>
      <c r="O436" s="43" t="s">
        <v>42</v>
      </c>
      <c r="P436" s="13">
        <v>0</v>
      </c>
      <c r="Q436" s="13">
        <v>0</v>
      </c>
      <c r="R436" s="13">
        <v>0</v>
      </c>
      <c r="S436" s="12">
        <v>2</v>
      </c>
      <c r="T436" s="13">
        <v>0</v>
      </c>
      <c r="U436" s="13">
        <v>0</v>
      </c>
      <c r="V436" s="13">
        <v>0</v>
      </c>
      <c r="W436" s="13">
        <v>0</v>
      </c>
      <c r="X436" s="13">
        <v>0</v>
      </c>
      <c r="Y436" s="13">
        <v>0</v>
      </c>
      <c r="Z436" s="13">
        <v>0</v>
      </c>
      <c r="AA436" s="13">
        <v>0</v>
      </c>
      <c r="AB436" s="13">
        <v>0</v>
      </c>
      <c r="AC436" s="13">
        <v>0</v>
      </c>
      <c r="AD436" s="13">
        <v>0</v>
      </c>
      <c r="AE436" s="13">
        <v>0</v>
      </c>
    </row>
    <row r="437" spans="1:31" ht="67.5" customHeight="1" x14ac:dyDescent="0.25">
      <c r="A437" s="15" t="s">
        <v>146</v>
      </c>
      <c r="B437" s="20" t="s">
        <v>308</v>
      </c>
      <c r="C437" s="23" t="s">
        <v>309</v>
      </c>
      <c r="D437" s="75">
        <v>0.16950738200000037</v>
      </c>
      <c r="E437" s="45" t="s">
        <v>113</v>
      </c>
      <c r="F437" s="75">
        <v>3.6948222259525208E-16</v>
      </c>
      <c r="G437" s="75">
        <v>0</v>
      </c>
      <c r="H437" s="75">
        <v>0</v>
      </c>
      <c r="I437" s="75">
        <v>3.0790185216271009E-16</v>
      </c>
      <c r="J437" s="75">
        <v>6.1580370432541989E-17</v>
      </c>
      <c r="K437" s="80">
        <v>0</v>
      </c>
      <c r="L437" s="44">
        <v>2022</v>
      </c>
      <c r="M437" s="80">
        <v>0.141256151666667</v>
      </c>
      <c r="N437" s="45" t="s">
        <v>92</v>
      </c>
      <c r="O437" s="43" t="s">
        <v>42</v>
      </c>
      <c r="P437" s="13">
        <v>0</v>
      </c>
      <c r="Q437" s="13">
        <v>0</v>
      </c>
      <c r="R437" s="13">
        <v>0</v>
      </c>
      <c r="S437" s="12">
        <v>1</v>
      </c>
      <c r="T437" s="13">
        <v>0</v>
      </c>
      <c r="U437" s="13">
        <v>0</v>
      </c>
      <c r="V437" s="13">
        <v>0</v>
      </c>
      <c r="W437" s="13">
        <v>0</v>
      </c>
      <c r="X437" s="13">
        <v>0</v>
      </c>
      <c r="Y437" s="13">
        <v>0</v>
      </c>
      <c r="Z437" s="13">
        <v>0</v>
      </c>
      <c r="AA437" s="13">
        <v>0</v>
      </c>
      <c r="AB437" s="13">
        <v>0</v>
      </c>
      <c r="AC437" s="13">
        <v>0</v>
      </c>
      <c r="AD437" s="13">
        <v>0</v>
      </c>
      <c r="AE437" s="13">
        <v>0</v>
      </c>
    </row>
    <row r="438" spans="1:31" ht="67.5" customHeight="1" x14ac:dyDescent="0.25">
      <c r="A438" s="15" t="s">
        <v>146</v>
      </c>
      <c r="B438" s="20" t="s">
        <v>310</v>
      </c>
      <c r="C438" s="23" t="s">
        <v>311</v>
      </c>
      <c r="D438" s="75">
        <v>0</v>
      </c>
      <c r="E438" s="45" t="s">
        <v>113</v>
      </c>
      <c r="F438" s="75">
        <v>0</v>
      </c>
      <c r="G438" s="75">
        <v>0</v>
      </c>
      <c r="H438" s="75">
        <v>0</v>
      </c>
      <c r="I438" s="75">
        <v>0</v>
      </c>
      <c r="J438" s="75">
        <v>0</v>
      </c>
      <c r="K438" s="80">
        <v>0</v>
      </c>
      <c r="L438" s="44">
        <v>2022</v>
      </c>
      <c r="M438" s="80">
        <v>0</v>
      </c>
      <c r="N438" s="45" t="s">
        <v>92</v>
      </c>
      <c r="O438" s="43" t="s">
        <v>42</v>
      </c>
      <c r="P438" s="13">
        <v>0</v>
      </c>
      <c r="Q438" s="13">
        <v>0</v>
      </c>
      <c r="R438" s="13">
        <v>0</v>
      </c>
      <c r="S438" s="12">
        <v>1</v>
      </c>
      <c r="T438" s="13">
        <v>0</v>
      </c>
      <c r="U438" s="13">
        <v>0</v>
      </c>
      <c r="V438" s="13">
        <v>0</v>
      </c>
      <c r="W438" s="13">
        <v>0</v>
      </c>
      <c r="X438" s="13">
        <v>0</v>
      </c>
      <c r="Y438" s="13">
        <v>0</v>
      </c>
      <c r="Z438" s="13">
        <v>0</v>
      </c>
      <c r="AA438" s="13">
        <v>0</v>
      </c>
      <c r="AB438" s="13">
        <v>0</v>
      </c>
      <c r="AC438" s="13">
        <v>0</v>
      </c>
      <c r="AD438" s="13">
        <v>0</v>
      </c>
      <c r="AE438" s="13">
        <v>0</v>
      </c>
    </row>
    <row r="439" spans="1:31" ht="67.5" customHeight="1" x14ac:dyDescent="0.25">
      <c r="A439" s="15" t="s">
        <v>146</v>
      </c>
      <c r="B439" s="20" t="s">
        <v>312</v>
      </c>
      <c r="C439" s="23" t="s">
        <v>313</v>
      </c>
      <c r="D439" s="75">
        <v>0.14009104389599999</v>
      </c>
      <c r="E439" s="45" t="s">
        <v>113</v>
      </c>
      <c r="F439" s="75">
        <v>0</v>
      </c>
      <c r="G439" s="75">
        <v>0</v>
      </c>
      <c r="H439" s="75">
        <v>0</v>
      </c>
      <c r="I439" s="75">
        <v>0</v>
      </c>
      <c r="J439" s="75">
        <v>0</v>
      </c>
      <c r="K439" s="80">
        <v>0</v>
      </c>
      <c r="L439" s="44">
        <v>2022</v>
      </c>
      <c r="M439" s="80">
        <v>0.11674253658</v>
      </c>
      <c r="N439" s="45" t="s">
        <v>92</v>
      </c>
      <c r="O439" s="43" t="s">
        <v>42</v>
      </c>
      <c r="P439" s="13">
        <v>0</v>
      </c>
      <c r="Q439" s="13">
        <v>0</v>
      </c>
      <c r="R439" s="13">
        <v>0</v>
      </c>
      <c r="S439" s="12">
        <v>1</v>
      </c>
      <c r="T439" s="13">
        <v>0</v>
      </c>
      <c r="U439" s="13">
        <v>0</v>
      </c>
      <c r="V439" s="13">
        <v>0</v>
      </c>
      <c r="W439" s="13">
        <v>0</v>
      </c>
      <c r="X439" s="13">
        <v>0</v>
      </c>
      <c r="Y439" s="13">
        <v>0</v>
      </c>
      <c r="Z439" s="13">
        <v>0</v>
      </c>
      <c r="AA439" s="13">
        <v>0</v>
      </c>
      <c r="AB439" s="13">
        <v>0</v>
      </c>
      <c r="AC439" s="13">
        <v>0</v>
      </c>
      <c r="AD439" s="13">
        <v>0</v>
      </c>
      <c r="AE439" s="13">
        <v>0</v>
      </c>
    </row>
    <row r="440" spans="1:31" ht="67.5" customHeight="1" x14ac:dyDescent="0.25">
      <c r="A440" s="15" t="s">
        <v>146</v>
      </c>
      <c r="B440" s="20" t="s">
        <v>314</v>
      </c>
      <c r="C440" s="23" t="s">
        <v>315</v>
      </c>
      <c r="D440" s="75">
        <v>0</v>
      </c>
      <c r="E440" s="45" t="s">
        <v>113</v>
      </c>
      <c r="F440" s="75">
        <v>0</v>
      </c>
      <c r="G440" s="75">
        <v>0</v>
      </c>
      <c r="H440" s="75">
        <v>0</v>
      </c>
      <c r="I440" s="75">
        <v>0</v>
      </c>
      <c r="J440" s="75">
        <v>0</v>
      </c>
      <c r="K440" s="80">
        <v>0</v>
      </c>
      <c r="L440" s="44">
        <v>2022</v>
      </c>
      <c r="M440" s="80">
        <v>0</v>
      </c>
      <c r="N440" s="45" t="s">
        <v>92</v>
      </c>
      <c r="O440" s="43" t="s">
        <v>42</v>
      </c>
      <c r="P440" s="13">
        <v>0</v>
      </c>
      <c r="Q440" s="13">
        <v>0</v>
      </c>
      <c r="R440" s="13">
        <v>0</v>
      </c>
      <c r="S440" s="12">
        <v>1</v>
      </c>
      <c r="T440" s="13">
        <v>0</v>
      </c>
      <c r="U440" s="13">
        <v>0</v>
      </c>
      <c r="V440" s="13">
        <v>0</v>
      </c>
      <c r="W440" s="13">
        <v>0</v>
      </c>
      <c r="X440" s="13">
        <v>0</v>
      </c>
      <c r="Y440" s="13">
        <v>0</v>
      </c>
      <c r="Z440" s="13">
        <v>0</v>
      </c>
      <c r="AA440" s="13">
        <v>0</v>
      </c>
      <c r="AB440" s="13">
        <v>0</v>
      </c>
      <c r="AC440" s="13">
        <v>0</v>
      </c>
      <c r="AD440" s="13">
        <v>0</v>
      </c>
      <c r="AE440" s="13">
        <v>0</v>
      </c>
    </row>
    <row r="441" spans="1:31" ht="67.5" customHeight="1" x14ac:dyDescent="0.25">
      <c r="A441" s="15" t="s">
        <v>146</v>
      </c>
      <c r="B441" s="23" t="s">
        <v>732</v>
      </c>
      <c r="C441" s="23" t="s">
        <v>733</v>
      </c>
      <c r="D441" s="75">
        <v>0.84239999999999993</v>
      </c>
      <c r="E441" s="45" t="s">
        <v>113</v>
      </c>
      <c r="F441" s="75">
        <v>0.84239999999999993</v>
      </c>
      <c r="G441" s="75">
        <v>0</v>
      </c>
      <c r="H441" s="75">
        <v>0</v>
      </c>
      <c r="I441" s="75">
        <v>0.70199999999999996</v>
      </c>
      <c r="J441" s="75">
        <v>0.14039999999999997</v>
      </c>
      <c r="K441" s="80">
        <v>0.70199999999999996</v>
      </c>
      <c r="L441" s="44">
        <v>2023</v>
      </c>
      <c r="M441" s="80">
        <v>0.70199999999999996</v>
      </c>
      <c r="N441" s="45" t="s">
        <v>92</v>
      </c>
      <c r="O441" s="43" t="s">
        <v>42</v>
      </c>
      <c r="P441" s="13">
        <v>0</v>
      </c>
      <c r="Q441" s="13">
        <v>0</v>
      </c>
      <c r="R441" s="13">
        <v>0</v>
      </c>
      <c r="S441" s="12">
        <v>4</v>
      </c>
      <c r="T441" s="13">
        <v>0</v>
      </c>
      <c r="U441" s="13">
        <v>0</v>
      </c>
      <c r="V441" s="13">
        <v>0</v>
      </c>
      <c r="W441" s="13">
        <v>0</v>
      </c>
      <c r="X441" s="13">
        <v>0</v>
      </c>
      <c r="Y441" s="13">
        <v>0</v>
      </c>
      <c r="Z441" s="13">
        <v>0</v>
      </c>
      <c r="AA441" s="13">
        <v>0</v>
      </c>
      <c r="AB441" s="13">
        <v>0</v>
      </c>
      <c r="AC441" s="13">
        <v>0</v>
      </c>
      <c r="AD441" s="13">
        <v>0</v>
      </c>
      <c r="AE441" s="13">
        <v>0</v>
      </c>
    </row>
    <row r="442" spans="1:31" ht="67.5" customHeight="1" x14ac:dyDescent="0.25">
      <c r="A442" s="15" t="s">
        <v>146</v>
      </c>
      <c r="B442" s="23" t="s">
        <v>734</v>
      </c>
      <c r="C442" s="23" t="s">
        <v>735</v>
      </c>
      <c r="D442" s="75">
        <v>1.4849683280542558</v>
      </c>
      <c r="E442" s="45" t="s">
        <v>113</v>
      </c>
      <c r="F442" s="75">
        <v>1.4849683280542558</v>
      </c>
      <c r="G442" s="75">
        <v>0</v>
      </c>
      <c r="H442" s="75">
        <v>0</v>
      </c>
      <c r="I442" s="75">
        <v>1.2374736067118799</v>
      </c>
      <c r="J442" s="75">
        <v>0.24749472134237593</v>
      </c>
      <c r="K442" s="80">
        <v>1.2374736067118799</v>
      </c>
      <c r="L442" s="44">
        <v>2023</v>
      </c>
      <c r="M442" s="80">
        <v>1.2374736067118799</v>
      </c>
      <c r="N442" s="45" t="s">
        <v>92</v>
      </c>
      <c r="O442" s="43" t="s">
        <v>42</v>
      </c>
      <c r="P442" s="13">
        <v>0</v>
      </c>
      <c r="Q442" s="13">
        <v>0</v>
      </c>
      <c r="R442" s="13">
        <v>0</v>
      </c>
      <c r="S442" s="12">
        <v>1</v>
      </c>
      <c r="T442" s="13">
        <v>0</v>
      </c>
      <c r="U442" s="13">
        <v>0</v>
      </c>
      <c r="V442" s="13">
        <v>0</v>
      </c>
      <c r="W442" s="13">
        <v>0</v>
      </c>
      <c r="X442" s="13">
        <v>0</v>
      </c>
      <c r="Y442" s="13">
        <v>0</v>
      </c>
      <c r="Z442" s="13">
        <v>0</v>
      </c>
      <c r="AA442" s="13">
        <v>0</v>
      </c>
      <c r="AB442" s="13">
        <v>0</v>
      </c>
      <c r="AC442" s="13">
        <v>0</v>
      </c>
      <c r="AD442" s="13">
        <v>0</v>
      </c>
      <c r="AE442" s="13">
        <v>0</v>
      </c>
    </row>
    <row r="443" spans="1:31" ht="67.5" customHeight="1" x14ac:dyDescent="0.25">
      <c r="A443" s="15" t="s">
        <v>146</v>
      </c>
      <c r="B443" s="23" t="s">
        <v>736</v>
      </c>
      <c r="C443" s="23" t="s">
        <v>737</v>
      </c>
      <c r="D443" s="75">
        <v>0.15985790090403962</v>
      </c>
      <c r="E443" s="45" t="s">
        <v>113</v>
      </c>
      <c r="F443" s="75">
        <v>0.15985790090403962</v>
      </c>
      <c r="G443" s="75">
        <v>0</v>
      </c>
      <c r="H443" s="75">
        <v>0</v>
      </c>
      <c r="I443" s="75">
        <v>0.133214917420033</v>
      </c>
      <c r="J443" s="75">
        <v>2.6642983484006622E-2</v>
      </c>
      <c r="K443" s="80">
        <v>0.133214917420033</v>
      </c>
      <c r="L443" s="44">
        <v>2023</v>
      </c>
      <c r="M443" s="80">
        <v>0.133214917420033</v>
      </c>
      <c r="N443" s="45" t="s">
        <v>92</v>
      </c>
      <c r="O443" s="43" t="s">
        <v>42</v>
      </c>
      <c r="P443" s="13">
        <v>0</v>
      </c>
      <c r="Q443" s="13">
        <v>0</v>
      </c>
      <c r="R443" s="13">
        <v>0</v>
      </c>
      <c r="S443" s="12">
        <v>1</v>
      </c>
      <c r="T443" s="13">
        <v>0</v>
      </c>
      <c r="U443" s="13">
        <v>0</v>
      </c>
      <c r="V443" s="13">
        <v>0</v>
      </c>
      <c r="W443" s="13">
        <v>0</v>
      </c>
      <c r="X443" s="13">
        <v>0</v>
      </c>
      <c r="Y443" s="13">
        <v>0</v>
      </c>
      <c r="Z443" s="13">
        <v>0</v>
      </c>
      <c r="AA443" s="13">
        <v>0</v>
      </c>
      <c r="AB443" s="13">
        <v>0</v>
      </c>
      <c r="AC443" s="13">
        <v>0</v>
      </c>
      <c r="AD443" s="13">
        <v>0</v>
      </c>
      <c r="AE443" s="13">
        <v>0</v>
      </c>
    </row>
    <row r="444" spans="1:31" ht="67.5" customHeight="1" x14ac:dyDescent="0.25">
      <c r="A444" s="15" t="s">
        <v>146</v>
      </c>
      <c r="B444" s="23" t="s">
        <v>738</v>
      </c>
      <c r="C444" s="23" t="s">
        <v>739</v>
      </c>
      <c r="D444" s="75">
        <v>0.30022602293589962</v>
      </c>
      <c r="E444" s="45" t="s">
        <v>113</v>
      </c>
      <c r="F444" s="75">
        <v>0.30022602293589962</v>
      </c>
      <c r="G444" s="75">
        <v>0</v>
      </c>
      <c r="H444" s="75">
        <v>0</v>
      </c>
      <c r="I444" s="75">
        <v>0.25018835244658305</v>
      </c>
      <c r="J444" s="75">
        <v>5.0037670489316566E-2</v>
      </c>
      <c r="K444" s="80">
        <v>0.250188352446583</v>
      </c>
      <c r="L444" s="44">
        <v>2023</v>
      </c>
      <c r="M444" s="80">
        <v>0.250188352446583</v>
      </c>
      <c r="N444" s="45" t="s">
        <v>92</v>
      </c>
      <c r="O444" s="43" t="s">
        <v>42</v>
      </c>
      <c r="P444" s="13">
        <v>0</v>
      </c>
      <c r="Q444" s="13">
        <v>0</v>
      </c>
      <c r="R444" s="13">
        <v>0</v>
      </c>
      <c r="S444" s="12">
        <v>2</v>
      </c>
      <c r="T444" s="13">
        <v>0</v>
      </c>
      <c r="U444" s="13">
        <v>0</v>
      </c>
      <c r="V444" s="13">
        <v>0</v>
      </c>
      <c r="W444" s="13">
        <v>0</v>
      </c>
      <c r="X444" s="13">
        <v>0</v>
      </c>
      <c r="Y444" s="13">
        <v>0</v>
      </c>
      <c r="Z444" s="13">
        <v>0</v>
      </c>
      <c r="AA444" s="13">
        <v>0</v>
      </c>
      <c r="AB444" s="13">
        <v>0</v>
      </c>
      <c r="AC444" s="13">
        <v>0</v>
      </c>
      <c r="AD444" s="13">
        <v>0</v>
      </c>
      <c r="AE444" s="13">
        <v>0</v>
      </c>
    </row>
    <row r="445" spans="1:31" ht="67.5" customHeight="1" x14ac:dyDescent="0.25">
      <c r="A445" s="15" t="s">
        <v>146</v>
      </c>
      <c r="B445" s="23" t="s">
        <v>740</v>
      </c>
      <c r="C445" s="23" t="s">
        <v>741</v>
      </c>
      <c r="D445" s="75">
        <v>0</v>
      </c>
      <c r="E445" s="45" t="s">
        <v>113</v>
      </c>
      <c r="F445" s="75">
        <v>0</v>
      </c>
      <c r="G445" s="75">
        <v>0</v>
      </c>
      <c r="H445" s="75">
        <v>0</v>
      </c>
      <c r="I445" s="75">
        <v>0</v>
      </c>
      <c r="J445" s="75">
        <v>0</v>
      </c>
      <c r="K445" s="80">
        <v>0</v>
      </c>
      <c r="L445" s="44">
        <v>2023</v>
      </c>
      <c r="M445" s="80">
        <v>0</v>
      </c>
      <c r="N445" s="45" t="s">
        <v>92</v>
      </c>
      <c r="O445" s="43" t="s">
        <v>42</v>
      </c>
      <c r="P445" s="13">
        <v>0</v>
      </c>
      <c r="Q445" s="13">
        <v>0</v>
      </c>
      <c r="R445" s="13">
        <v>0</v>
      </c>
      <c r="S445" s="12">
        <v>2</v>
      </c>
      <c r="T445" s="13">
        <v>0</v>
      </c>
      <c r="U445" s="13">
        <v>0</v>
      </c>
      <c r="V445" s="13">
        <v>0</v>
      </c>
      <c r="W445" s="13">
        <v>0</v>
      </c>
      <c r="X445" s="13">
        <v>0</v>
      </c>
      <c r="Y445" s="13">
        <v>0</v>
      </c>
      <c r="Z445" s="13">
        <v>0</v>
      </c>
      <c r="AA445" s="13">
        <v>0</v>
      </c>
      <c r="AB445" s="13">
        <v>0</v>
      </c>
      <c r="AC445" s="13">
        <v>0</v>
      </c>
      <c r="AD445" s="13">
        <v>0</v>
      </c>
      <c r="AE445" s="13">
        <v>0</v>
      </c>
    </row>
    <row r="446" spans="1:31" ht="67.5" customHeight="1" x14ac:dyDescent="0.25">
      <c r="A446" s="15" t="s">
        <v>146</v>
      </c>
      <c r="B446" s="23" t="s">
        <v>742</v>
      </c>
      <c r="C446" s="23" t="s">
        <v>743</v>
      </c>
      <c r="D446" s="75">
        <v>0.78255749459663992</v>
      </c>
      <c r="E446" s="45" t="s">
        <v>113</v>
      </c>
      <c r="F446" s="75">
        <v>0.78255749459663992</v>
      </c>
      <c r="G446" s="75">
        <v>0</v>
      </c>
      <c r="H446" s="75">
        <v>0</v>
      </c>
      <c r="I446" s="75">
        <v>0.65213124549720003</v>
      </c>
      <c r="J446" s="75">
        <v>0.13042624909943989</v>
      </c>
      <c r="K446" s="80">
        <v>0.65213124549720003</v>
      </c>
      <c r="L446" s="44">
        <v>2023</v>
      </c>
      <c r="M446" s="80">
        <v>0.65213124549720003</v>
      </c>
      <c r="N446" s="45" t="s">
        <v>92</v>
      </c>
      <c r="O446" s="43" t="s">
        <v>42</v>
      </c>
      <c r="P446" s="13">
        <v>0</v>
      </c>
      <c r="Q446" s="13">
        <v>0</v>
      </c>
      <c r="R446" s="13">
        <v>0</v>
      </c>
      <c r="S446" s="12">
        <v>1</v>
      </c>
      <c r="T446" s="13">
        <v>0</v>
      </c>
      <c r="U446" s="13">
        <v>0</v>
      </c>
      <c r="V446" s="13">
        <v>0</v>
      </c>
      <c r="W446" s="13">
        <v>0</v>
      </c>
      <c r="X446" s="13">
        <v>0</v>
      </c>
      <c r="Y446" s="13">
        <v>0</v>
      </c>
      <c r="Z446" s="13">
        <v>0</v>
      </c>
      <c r="AA446" s="13">
        <v>0</v>
      </c>
      <c r="AB446" s="13">
        <v>0</v>
      </c>
      <c r="AC446" s="13">
        <v>0</v>
      </c>
      <c r="AD446" s="13">
        <v>0</v>
      </c>
      <c r="AE446" s="13">
        <v>0</v>
      </c>
    </row>
    <row r="447" spans="1:31" ht="67.5" customHeight="1" x14ac:dyDescent="0.25">
      <c r="A447" s="15" t="s">
        <v>146</v>
      </c>
      <c r="B447" s="23" t="s">
        <v>744</v>
      </c>
      <c r="C447" s="23" t="s">
        <v>745</v>
      </c>
      <c r="D447" s="75">
        <v>0.62851153381549429</v>
      </c>
      <c r="E447" s="45" t="s">
        <v>113</v>
      </c>
      <c r="F447" s="75">
        <v>0.62851153381549429</v>
      </c>
      <c r="G447" s="75">
        <v>0</v>
      </c>
      <c r="H447" s="75">
        <v>0</v>
      </c>
      <c r="I447" s="75">
        <v>0.52375961151291195</v>
      </c>
      <c r="J447" s="75">
        <v>0.10475192230258235</v>
      </c>
      <c r="K447" s="80">
        <v>0.52375961151291195</v>
      </c>
      <c r="L447" s="44">
        <v>2023</v>
      </c>
      <c r="M447" s="80">
        <v>0.52375961151291195</v>
      </c>
      <c r="N447" s="45" t="s">
        <v>92</v>
      </c>
      <c r="O447" s="43" t="s">
        <v>42</v>
      </c>
      <c r="P447" s="13">
        <v>0</v>
      </c>
      <c r="Q447" s="13">
        <v>0</v>
      </c>
      <c r="R447" s="13">
        <v>0</v>
      </c>
      <c r="S447" s="12">
        <v>1</v>
      </c>
      <c r="T447" s="13">
        <v>0</v>
      </c>
      <c r="U447" s="13">
        <v>0</v>
      </c>
      <c r="V447" s="13">
        <v>0</v>
      </c>
      <c r="W447" s="13">
        <v>0</v>
      </c>
      <c r="X447" s="13">
        <v>0</v>
      </c>
      <c r="Y447" s="13">
        <v>0</v>
      </c>
      <c r="Z447" s="13">
        <v>0</v>
      </c>
      <c r="AA447" s="13">
        <v>0</v>
      </c>
      <c r="AB447" s="13">
        <v>0</v>
      </c>
      <c r="AC447" s="13">
        <v>0</v>
      </c>
      <c r="AD447" s="13">
        <v>0</v>
      </c>
      <c r="AE447" s="13">
        <v>0</v>
      </c>
    </row>
    <row r="448" spans="1:31" ht="67.5" customHeight="1" x14ac:dyDescent="0.25">
      <c r="A448" s="15" t="s">
        <v>146</v>
      </c>
      <c r="B448" s="23" t="s">
        <v>746</v>
      </c>
      <c r="C448" s="23" t="s">
        <v>747</v>
      </c>
      <c r="D448" s="75">
        <v>0.48888399255490439</v>
      </c>
      <c r="E448" s="45" t="s">
        <v>113</v>
      </c>
      <c r="F448" s="75">
        <v>0.48888399255490439</v>
      </c>
      <c r="G448" s="75">
        <v>0</v>
      </c>
      <c r="H448" s="75">
        <v>0</v>
      </c>
      <c r="I448" s="75">
        <v>0.407403327129087</v>
      </c>
      <c r="J448" s="75">
        <v>8.1480665425817389E-2</v>
      </c>
      <c r="K448" s="80">
        <v>0.407403327129087</v>
      </c>
      <c r="L448" s="44">
        <v>2023</v>
      </c>
      <c r="M448" s="80">
        <v>0.407403327129087</v>
      </c>
      <c r="N448" s="45" t="s">
        <v>92</v>
      </c>
      <c r="O448" s="43" t="s">
        <v>42</v>
      </c>
      <c r="P448" s="13">
        <v>0</v>
      </c>
      <c r="Q448" s="13">
        <v>0</v>
      </c>
      <c r="R448" s="13">
        <v>0</v>
      </c>
      <c r="S448" s="12">
        <v>1</v>
      </c>
      <c r="T448" s="13">
        <v>0</v>
      </c>
      <c r="U448" s="13">
        <v>0</v>
      </c>
      <c r="V448" s="13">
        <v>0</v>
      </c>
      <c r="W448" s="13">
        <v>0</v>
      </c>
      <c r="X448" s="13">
        <v>0</v>
      </c>
      <c r="Y448" s="13">
        <v>0</v>
      </c>
      <c r="Z448" s="13">
        <v>0</v>
      </c>
      <c r="AA448" s="13">
        <v>0</v>
      </c>
      <c r="AB448" s="13">
        <v>0</v>
      </c>
      <c r="AC448" s="13">
        <v>0</v>
      </c>
      <c r="AD448" s="13">
        <v>0</v>
      </c>
      <c r="AE448" s="13">
        <v>0</v>
      </c>
    </row>
    <row r="449" spans="1:31" ht="67.5" customHeight="1" x14ac:dyDescent="0.25">
      <c r="A449" s="15" t="s">
        <v>146</v>
      </c>
      <c r="B449" s="23" t="s">
        <v>748</v>
      </c>
      <c r="C449" s="23" t="s">
        <v>749</v>
      </c>
      <c r="D449" s="75">
        <v>0.44900609473786679</v>
      </c>
      <c r="E449" s="45" t="s">
        <v>113</v>
      </c>
      <c r="F449" s="75">
        <v>0.44900609473786679</v>
      </c>
      <c r="G449" s="75">
        <v>0</v>
      </c>
      <c r="H449" s="75">
        <v>0</v>
      </c>
      <c r="I449" s="75">
        <v>0.37417174561488903</v>
      </c>
      <c r="J449" s="75">
        <v>7.4834349122977761E-2</v>
      </c>
      <c r="K449" s="80">
        <v>0.37417174561488903</v>
      </c>
      <c r="L449" s="44">
        <v>2023</v>
      </c>
      <c r="M449" s="80">
        <v>0.37417174561488903</v>
      </c>
      <c r="N449" s="45" t="s">
        <v>92</v>
      </c>
      <c r="O449" s="43" t="s">
        <v>42</v>
      </c>
      <c r="P449" s="13">
        <v>0</v>
      </c>
      <c r="Q449" s="13">
        <v>0</v>
      </c>
      <c r="R449" s="13">
        <v>0</v>
      </c>
      <c r="S449" s="12">
        <v>1</v>
      </c>
      <c r="T449" s="13">
        <v>0</v>
      </c>
      <c r="U449" s="13">
        <v>0</v>
      </c>
      <c r="V449" s="13">
        <v>0</v>
      </c>
      <c r="W449" s="13">
        <v>0</v>
      </c>
      <c r="X449" s="13">
        <v>0</v>
      </c>
      <c r="Y449" s="13">
        <v>0</v>
      </c>
      <c r="Z449" s="13">
        <v>0</v>
      </c>
      <c r="AA449" s="13">
        <v>0</v>
      </c>
      <c r="AB449" s="13">
        <v>0</v>
      </c>
      <c r="AC449" s="13">
        <v>0</v>
      </c>
      <c r="AD449" s="13">
        <v>0</v>
      </c>
      <c r="AE449" s="13">
        <v>0</v>
      </c>
    </row>
    <row r="450" spans="1:31" ht="67.5" customHeight="1" x14ac:dyDescent="0.25">
      <c r="A450" s="15" t="s">
        <v>146</v>
      </c>
      <c r="B450" s="23" t="s">
        <v>750</v>
      </c>
      <c r="C450" s="23" t="s">
        <v>751</v>
      </c>
      <c r="D450" s="75">
        <v>0.14053199999999999</v>
      </c>
      <c r="E450" s="45" t="s">
        <v>113</v>
      </c>
      <c r="F450" s="75">
        <v>0.14053199999999999</v>
      </c>
      <c r="G450" s="75">
        <v>0</v>
      </c>
      <c r="H450" s="75">
        <v>0</v>
      </c>
      <c r="I450" s="75">
        <v>0.11710999999999999</v>
      </c>
      <c r="J450" s="75">
        <v>2.3421999999999998E-2</v>
      </c>
      <c r="K450" s="80">
        <v>0.11711000000000001</v>
      </c>
      <c r="L450" s="44">
        <v>2023</v>
      </c>
      <c r="M450" s="80">
        <v>0.11711000000000001</v>
      </c>
      <c r="N450" s="45" t="s">
        <v>92</v>
      </c>
      <c r="O450" s="43" t="s">
        <v>42</v>
      </c>
      <c r="P450" s="13">
        <v>0</v>
      </c>
      <c r="Q450" s="13">
        <v>0</v>
      </c>
      <c r="R450" s="13">
        <v>0</v>
      </c>
      <c r="S450" s="12">
        <v>1</v>
      </c>
      <c r="T450" s="13">
        <v>0</v>
      </c>
      <c r="U450" s="13">
        <v>0</v>
      </c>
      <c r="V450" s="13">
        <v>0</v>
      </c>
      <c r="W450" s="13">
        <v>0</v>
      </c>
      <c r="X450" s="13">
        <v>0</v>
      </c>
      <c r="Y450" s="13">
        <v>0</v>
      </c>
      <c r="Z450" s="13">
        <v>0</v>
      </c>
      <c r="AA450" s="13">
        <v>0</v>
      </c>
      <c r="AB450" s="13">
        <v>0</v>
      </c>
      <c r="AC450" s="13">
        <v>0</v>
      </c>
      <c r="AD450" s="13">
        <v>0</v>
      </c>
      <c r="AE450" s="13">
        <v>0</v>
      </c>
    </row>
    <row r="451" spans="1:31" ht="67.5" customHeight="1" x14ac:dyDescent="0.25">
      <c r="A451" s="15" t="s">
        <v>146</v>
      </c>
      <c r="B451" s="23" t="s">
        <v>752</v>
      </c>
      <c r="C451" s="23" t="s">
        <v>753</v>
      </c>
      <c r="D451" s="75">
        <v>0.26336229968741398</v>
      </c>
      <c r="E451" s="45" t="s">
        <v>113</v>
      </c>
      <c r="F451" s="75">
        <v>0.26336229968741398</v>
      </c>
      <c r="G451" s="75">
        <v>0</v>
      </c>
      <c r="H451" s="75">
        <v>0</v>
      </c>
      <c r="I451" s="75">
        <v>0.219468583072845</v>
      </c>
      <c r="J451" s="75">
        <v>4.3893716614568978E-2</v>
      </c>
      <c r="K451" s="80">
        <v>0.219468583072845</v>
      </c>
      <c r="L451" s="44">
        <v>2023</v>
      </c>
      <c r="M451" s="80">
        <v>0.219468583072845</v>
      </c>
      <c r="N451" s="45" t="s">
        <v>92</v>
      </c>
      <c r="O451" s="43" t="s">
        <v>42</v>
      </c>
      <c r="P451" s="13">
        <v>0</v>
      </c>
      <c r="Q451" s="13">
        <v>0</v>
      </c>
      <c r="R451" s="13">
        <v>0</v>
      </c>
      <c r="S451" s="12">
        <v>1</v>
      </c>
      <c r="T451" s="13">
        <v>0</v>
      </c>
      <c r="U451" s="13">
        <v>0</v>
      </c>
      <c r="V451" s="13">
        <v>0</v>
      </c>
      <c r="W451" s="13">
        <v>0</v>
      </c>
      <c r="X451" s="13">
        <v>0</v>
      </c>
      <c r="Y451" s="13">
        <v>0</v>
      </c>
      <c r="Z451" s="13">
        <v>0</v>
      </c>
      <c r="AA451" s="13">
        <v>0</v>
      </c>
      <c r="AB451" s="13">
        <v>0</v>
      </c>
      <c r="AC451" s="13">
        <v>0</v>
      </c>
      <c r="AD451" s="13">
        <v>0</v>
      </c>
      <c r="AE451" s="13">
        <v>0</v>
      </c>
    </row>
    <row r="452" spans="1:31" ht="67.5" customHeight="1" x14ac:dyDescent="0.25">
      <c r="A452" s="15" t="s">
        <v>146</v>
      </c>
      <c r="B452" s="23" t="s">
        <v>754</v>
      </c>
      <c r="C452" s="23" t="s">
        <v>755</v>
      </c>
      <c r="D452" s="75">
        <v>1.01882611178796</v>
      </c>
      <c r="E452" s="45" t="s">
        <v>113</v>
      </c>
      <c r="F452" s="75">
        <v>1.01882611178796</v>
      </c>
      <c r="G452" s="75">
        <v>0</v>
      </c>
      <c r="H452" s="75">
        <v>0</v>
      </c>
      <c r="I452" s="75">
        <v>0.84902175982330008</v>
      </c>
      <c r="J452" s="75">
        <v>0.16980435196465993</v>
      </c>
      <c r="K452" s="80">
        <v>0.84902175982330008</v>
      </c>
      <c r="L452" s="44">
        <v>2023</v>
      </c>
      <c r="M452" s="80">
        <v>0.84902175982330008</v>
      </c>
      <c r="N452" s="45" t="s">
        <v>92</v>
      </c>
      <c r="O452" s="43" t="s">
        <v>42</v>
      </c>
      <c r="P452" s="13">
        <v>0</v>
      </c>
      <c r="Q452" s="13">
        <v>0</v>
      </c>
      <c r="R452" s="13">
        <v>0</v>
      </c>
      <c r="S452" s="12">
        <v>1</v>
      </c>
      <c r="T452" s="13">
        <v>0</v>
      </c>
      <c r="U452" s="13">
        <v>0</v>
      </c>
      <c r="V452" s="13">
        <v>0</v>
      </c>
      <c r="W452" s="13">
        <v>0</v>
      </c>
      <c r="X452" s="13">
        <v>0</v>
      </c>
      <c r="Y452" s="13">
        <v>0</v>
      </c>
      <c r="Z452" s="13">
        <v>0</v>
      </c>
      <c r="AA452" s="13">
        <v>0</v>
      </c>
      <c r="AB452" s="13">
        <v>0</v>
      </c>
      <c r="AC452" s="13">
        <v>0</v>
      </c>
      <c r="AD452" s="13">
        <v>0</v>
      </c>
      <c r="AE452" s="13">
        <v>0</v>
      </c>
    </row>
    <row r="453" spans="1:31" ht="67.5" customHeight="1" x14ac:dyDescent="0.25">
      <c r="A453" s="15" t="s">
        <v>146</v>
      </c>
      <c r="B453" s="23" t="s">
        <v>756</v>
      </c>
      <c r="C453" s="23" t="s">
        <v>757</v>
      </c>
      <c r="D453" s="75">
        <v>0.36203934044934838</v>
      </c>
      <c r="E453" s="45" t="s">
        <v>113</v>
      </c>
      <c r="F453" s="75">
        <v>0.36203934044934838</v>
      </c>
      <c r="G453" s="75">
        <v>0</v>
      </c>
      <c r="H453" s="75">
        <v>0</v>
      </c>
      <c r="I453" s="75">
        <v>0.301699450374457</v>
      </c>
      <c r="J453" s="75">
        <v>6.0339890074891378E-2</v>
      </c>
      <c r="K453" s="80">
        <v>0.301699450374457</v>
      </c>
      <c r="L453" s="44">
        <v>2023</v>
      </c>
      <c r="M453" s="80">
        <v>0.301699450374457</v>
      </c>
      <c r="N453" s="45" t="s">
        <v>92</v>
      </c>
      <c r="O453" s="43" t="s">
        <v>42</v>
      </c>
      <c r="P453" s="13">
        <v>0</v>
      </c>
      <c r="Q453" s="13">
        <v>0</v>
      </c>
      <c r="R453" s="13">
        <v>0</v>
      </c>
      <c r="S453" s="12">
        <v>1</v>
      </c>
      <c r="T453" s="13">
        <v>0</v>
      </c>
      <c r="U453" s="13">
        <v>0</v>
      </c>
      <c r="V453" s="13">
        <v>0</v>
      </c>
      <c r="W453" s="13">
        <v>0</v>
      </c>
      <c r="X453" s="13">
        <v>0</v>
      </c>
      <c r="Y453" s="13">
        <v>0</v>
      </c>
      <c r="Z453" s="13">
        <v>0</v>
      </c>
      <c r="AA453" s="13">
        <v>0</v>
      </c>
      <c r="AB453" s="13">
        <v>0</v>
      </c>
      <c r="AC453" s="13">
        <v>0</v>
      </c>
      <c r="AD453" s="13">
        <v>0</v>
      </c>
      <c r="AE453" s="13">
        <v>0</v>
      </c>
    </row>
    <row r="454" spans="1:31" ht="67.5" customHeight="1" x14ac:dyDescent="0.25">
      <c r="A454" s="15" t="s">
        <v>146</v>
      </c>
      <c r="B454" s="23" t="s">
        <v>758</v>
      </c>
      <c r="C454" s="23" t="s">
        <v>759</v>
      </c>
      <c r="D454" s="75">
        <v>0.12432661199999999</v>
      </c>
      <c r="E454" s="45" t="s">
        <v>113</v>
      </c>
      <c r="F454" s="75">
        <v>0.12432661199999999</v>
      </c>
      <c r="G454" s="75">
        <v>0</v>
      </c>
      <c r="H454" s="75">
        <v>0</v>
      </c>
      <c r="I454" s="75">
        <v>0.10360551</v>
      </c>
      <c r="J454" s="75">
        <v>2.0721101999999991E-2</v>
      </c>
      <c r="K454" s="80">
        <v>0.10360551</v>
      </c>
      <c r="L454" s="44">
        <v>2023</v>
      </c>
      <c r="M454" s="80">
        <v>0.10360551</v>
      </c>
      <c r="N454" s="45" t="s">
        <v>92</v>
      </c>
      <c r="O454" s="43" t="s">
        <v>42</v>
      </c>
      <c r="P454" s="13">
        <v>0</v>
      </c>
      <c r="Q454" s="13">
        <v>0</v>
      </c>
      <c r="R454" s="13">
        <v>0</v>
      </c>
      <c r="S454" s="12">
        <v>1</v>
      </c>
      <c r="T454" s="13">
        <v>0</v>
      </c>
      <c r="U454" s="13">
        <v>0</v>
      </c>
      <c r="V454" s="13">
        <v>0</v>
      </c>
      <c r="W454" s="13">
        <v>0</v>
      </c>
      <c r="X454" s="13">
        <v>0</v>
      </c>
      <c r="Y454" s="13">
        <v>0</v>
      </c>
      <c r="Z454" s="13">
        <v>0</v>
      </c>
      <c r="AA454" s="13">
        <v>0</v>
      </c>
      <c r="AB454" s="13">
        <v>0</v>
      </c>
      <c r="AC454" s="13">
        <v>0</v>
      </c>
      <c r="AD454" s="13">
        <v>0</v>
      </c>
      <c r="AE454" s="13">
        <v>0</v>
      </c>
    </row>
    <row r="455" spans="1:31" ht="67.5" customHeight="1" x14ac:dyDescent="0.25">
      <c r="A455" s="15" t="s">
        <v>146</v>
      </c>
      <c r="B455" s="23" t="s">
        <v>760</v>
      </c>
      <c r="C455" s="23" t="s">
        <v>761</v>
      </c>
      <c r="D455" s="75">
        <v>2.0777696153999998</v>
      </c>
      <c r="E455" s="45" t="s">
        <v>113</v>
      </c>
      <c r="F455" s="75">
        <v>2.0777696153999998</v>
      </c>
      <c r="G455" s="75">
        <v>0</v>
      </c>
      <c r="H455" s="75">
        <v>0</v>
      </c>
      <c r="I455" s="75">
        <v>1.7314746795</v>
      </c>
      <c r="J455" s="75">
        <v>0.34629493589999982</v>
      </c>
      <c r="K455" s="80">
        <v>1.7314746795</v>
      </c>
      <c r="L455" s="44">
        <v>2023</v>
      </c>
      <c r="M455" s="80">
        <v>1.7314746795</v>
      </c>
      <c r="N455" s="45" t="s">
        <v>92</v>
      </c>
      <c r="O455" s="43" t="s">
        <v>42</v>
      </c>
      <c r="P455" s="13">
        <v>0</v>
      </c>
      <c r="Q455" s="13">
        <v>0</v>
      </c>
      <c r="R455" s="13">
        <v>0</v>
      </c>
      <c r="S455" s="12">
        <v>1</v>
      </c>
      <c r="T455" s="13">
        <v>0</v>
      </c>
      <c r="U455" s="13">
        <v>0</v>
      </c>
      <c r="V455" s="13">
        <v>0</v>
      </c>
      <c r="W455" s="13">
        <v>0</v>
      </c>
      <c r="X455" s="13">
        <v>0</v>
      </c>
      <c r="Y455" s="13">
        <v>0</v>
      </c>
      <c r="Z455" s="13">
        <v>0</v>
      </c>
      <c r="AA455" s="13">
        <v>0</v>
      </c>
      <c r="AB455" s="13">
        <v>0</v>
      </c>
      <c r="AC455" s="13">
        <v>0</v>
      </c>
      <c r="AD455" s="13">
        <v>0</v>
      </c>
      <c r="AE455" s="13">
        <v>0</v>
      </c>
    </row>
    <row r="456" spans="1:31" ht="67.5" customHeight="1" x14ac:dyDescent="0.25">
      <c r="A456" s="15" t="s">
        <v>146</v>
      </c>
      <c r="B456" s="23" t="s">
        <v>762</v>
      </c>
      <c r="C456" s="23" t="s">
        <v>763</v>
      </c>
      <c r="D456" s="75">
        <v>0.6086714405165603</v>
      </c>
      <c r="E456" s="45" t="s">
        <v>113</v>
      </c>
      <c r="F456" s="75">
        <v>0.6086714405165603</v>
      </c>
      <c r="G456" s="75">
        <v>0</v>
      </c>
      <c r="H456" s="75">
        <v>0</v>
      </c>
      <c r="I456" s="75">
        <v>0.50722620043046696</v>
      </c>
      <c r="J456" s="75">
        <v>0.10144524008609335</v>
      </c>
      <c r="K456" s="80">
        <v>0.50722620043046696</v>
      </c>
      <c r="L456" s="44">
        <v>2023</v>
      </c>
      <c r="M456" s="80">
        <v>0.50722620043046696</v>
      </c>
      <c r="N456" s="45" t="s">
        <v>92</v>
      </c>
      <c r="O456" s="43" t="s">
        <v>42</v>
      </c>
      <c r="P456" s="13">
        <v>0</v>
      </c>
      <c r="Q456" s="13">
        <v>0</v>
      </c>
      <c r="R456" s="13">
        <v>0</v>
      </c>
      <c r="S456" s="12">
        <v>1</v>
      </c>
      <c r="T456" s="13">
        <v>0</v>
      </c>
      <c r="U456" s="13">
        <v>0</v>
      </c>
      <c r="V456" s="13">
        <v>0</v>
      </c>
      <c r="W456" s="13">
        <v>0</v>
      </c>
      <c r="X456" s="13">
        <v>0</v>
      </c>
      <c r="Y456" s="13">
        <v>0</v>
      </c>
      <c r="Z456" s="13">
        <v>0</v>
      </c>
      <c r="AA456" s="13">
        <v>0</v>
      </c>
      <c r="AB456" s="13">
        <v>0</v>
      </c>
      <c r="AC456" s="13">
        <v>0</v>
      </c>
      <c r="AD456" s="13">
        <v>0</v>
      </c>
      <c r="AE456" s="13">
        <v>0</v>
      </c>
    </row>
    <row r="457" spans="1:31" ht="67.5" customHeight="1" x14ac:dyDescent="0.25">
      <c r="A457" s="15" t="s">
        <v>146</v>
      </c>
      <c r="B457" s="60" t="s">
        <v>764</v>
      </c>
      <c r="C457" s="22" t="s">
        <v>765</v>
      </c>
      <c r="D457" s="75">
        <v>0.25688261979968036</v>
      </c>
      <c r="E457" s="45" t="s">
        <v>113</v>
      </c>
      <c r="F457" s="75">
        <v>0.25688261979968036</v>
      </c>
      <c r="G457" s="75">
        <v>0</v>
      </c>
      <c r="H457" s="75">
        <v>0</v>
      </c>
      <c r="I457" s="75">
        <v>0.21406884983306695</v>
      </c>
      <c r="J457" s="75">
        <v>4.2813769966613402E-2</v>
      </c>
      <c r="K457" s="80">
        <v>0.21406884983306698</v>
      </c>
      <c r="L457" s="44">
        <v>2023</v>
      </c>
      <c r="M457" s="80">
        <v>0.21406884983306698</v>
      </c>
      <c r="N457" s="45" t="s">
        <v>92</v>
      </c>
      <c r="O457" s="43" t="s">
        <v>42</v>
      </c>
      <c r="P457" s="13">
        <v>0</v>
      </c>
      <c r="Q457" s="13">
        <v>0</v>
      </c>
      <c r="R457" s="13">
        <v>0</v>
      </c>
      <c r="S457" s="12">
        <v>1</v>
      </c>
      <c r="T457" s="13">
        <v>0</v>
      </c>
      <c r="U457" s="13">
        <v>0</v>
      </c>
      <c r="V457" s="13">
        <v>0</v>
      </c>
      <c r="W457" s="13">
        <v>0</v>
      </c>
      <c r="X457" s="13">
        <v>0</v>
      </c>
      <c r="Y457" s="13">
        <v>0</v>
      </c>
      <c r="Z457" s="13">
        <v>0</v>
      </c>
      <c r="AA457" s="13">
        <v>0</v>
      </c>
      <c r="AB457" s="13">
        <v>0</v>
      </c>
      <c r="AC457" s="13">
        <v>0</v>
      </c>
      <c r="AD457" s="13">
        <v>0</v>
      </c>
      <c r="AE457" s="13">
        <v>0</v>
      </c>
    </row>
    <row r="458" spans="1:31" ht="67.5" customHeight="1" x14ac:dyDescent="0.25">
      <c r="A458" s="15" t="s">
        <v>146</v>
      </c>
      <c r="B458" s="60" t="s">
        <v>766</v>
      </c>
      <c r="C458" s="22" t="s">
        <v>767</v>
      </c>
      <c r="D458" s="75">
        <v>0.2175689901583332</v>
      </c>
      <c r="E458" s="45" t="s">
        <v>113</v>
      </c>
      <c r="F458" s="75">
        <v>0.2175689901583332</v>
      </c>
      <c r="G458" s="75">
        <v>0</v>
      </c>
      <c r="H458" s="75">
        <v>0</v>
      </c>
      <c r="I458" s="75">
        <v>0.181307491798611</v>
      </c>
      <c r="J458" s="75">
        <v>3.62614983597222E-2</v>
      </c>
      <c r="K458" s="80">
        <v>0.181307491798611</v>
      </c>
      <c r="L458" s="44">
        <v>2023</v>
      </c>
      <c r="M458" s="80">
        <v>0.181307491798611</v>
      </c>
      <c r="N458" s="45" t="s">
        <v>92</v>
      </c>
      <c r="O458" s="43" t="s">
        <v>42</v>
      </c>
      <c r="P458" s="13">
        <v>0</v>
      </c>
      <c r="Q458" s="13">
        <v>0</v>
      </c>
      <c r="R458" s="13">
        <v>0</v>
      </c>
      <c r="S458" s="12">
        <v>1</v>
      </c>
      <c r="T458" s="13">
        <v>0</v>
      </c>
      <c r="U458" s="13">
        <v>0</v>
      </c>
      <c r="V458" s="13">
        <v>0</v>
      </c>
      <c r="W458" s="13">
        <v>0</v>
      </c>
      <c r="X458" s="13">
        <v>0</v>
      </c>
      <c r="Y458" s="13">
        <v>0</v>
      </c>
      <c r="Z458" s="13">
        <v>0</v>
      </c>
      <c r="AA458" s="13">
        <v>0</v>
      </c>
      <c r="AB458" s="13">
        <v>0</v>
      </c>
      <c r="AC458" s="13">
        <v>0</v>
      </c>
      <c r="AD458" s="13">
        <v>0</v>
      </c>
      <c r="AE458" s="13">
        <v>0</v>
      </c>
    </row>
    <row r="459" spans="1:31" ht="67.5" customHeight="1" x14ac:dyDescent="0.25">
      <c r="A459" s="15" t="s">
        <v>146</v>
      </c>
      <c r="B459" s="60" t="s">
        <v>768</v>
      </c>
      <c r="C459" s="22" t="s">
        <v>769</v>
      </c>
      <c r="D459" s="75">
        <v>0.48452399999999995</v>
      </c>
      <c r="E459" s="45" t="s">
        <v>113</v>
      </c>
      <c r="F459" s="75">
        <v>0.48452399999999995</v>
      </c>
      <c r="G459" s="75">
        <v>0</v>
      </c>
      <c r="H459" s="75">
        <v>0</v>
      </c>
      <c r="I459" s="75">
        <v>0.40376999999999996</v>
      </c>
      <c r="J459" s="75">
        <v>8.0753999999999992E-2</v>
      </c>
      <c r="K459" s="80">
        <v>0.40376999999999996</v>
      </c>
      <c r="L459" s="44">
        <v>2023</v>
      </c>
      <c r="M459" s="80">
        <v>0.40376999999999996</v>
      </c>
      <c r="N459" s="45" t="s">
        <v>92</v>
      </c>
      <c r="O459" s="43" t="s">
        <v>42</v>
      </c>
      <c r="P459" s="13">
        <v>0</v>
      </c>
      <c r="Q459" s="13">
        <v>0</v>
      </c>
      <c r="R459" s="13">
        <v>0</v>
      </c>
      <c r="S459" s="12">
        <v>1</v>
      </c>
      <c r="T459" s="13">
        <v>0</v>
      </c>
      <c r="U459" s="13">
        <v>0</v>
      </c>
      <c r="V459" s="13">
        <v>0</v>
      </c>
      <c r="W459" s="13">
        <v>0</v>
      </c>
      <c r="X459" s="13">
        <v>0</v>
      </c>
      <c r="Y459" s="13">
        <v>0</v>
      </c>
      <c r="Z459" s="13">
        <v>0</v>
      </c>
      <c r="AA459" s="13">
        <v>0</v>
      </c>
      <c r="AB459" s="13">
        <v>0</v>
      </c>
      <c r="AC459" s="13">
        <v>0</v>
      </c>
      <c r="AD459" s="13">
        <v>0</v>
      </c>
      <c r="AE459" s="13">
        <v>0</v>
      </c>
    </row>
    <row r="460" spans="1:31" ht="67.5" customHeight="1" x14ac:dyDescent="0.25">
      <c r="A460" s="15" t="s">
        <v>146</v>
      </c>
      <c r="B460" s="60" t="s">
        <v>770</v>
      </c>
      <c r="C460" s="22" t="s">
        <v>771</v>
      </c>
      <c r="D460" s="75">
        <v>0.57478959215862357</v>
      </c>
      <c r="E460" s="45" t="s">
        <v>113</v>
      </c>
      <c r="F460" s="75">
        <v>0.57478959215862357</v>
      </c>
      <c r="G460" s="75">
        <v>0</v>
      </c>
      <c r="H460" s="75">
        <v>0</v>
      </c>
      <c r="I460" s="75">
        <v>0.47899132679885298</v>
      </c>
      <c r="J460" s="75">
        <v>9.5798265359770596E-2</v>
      </c>
      <c r="K460" s="80">
        <v>0.47899132679885298</v>
      </c>
      <c r="L460" s="44">
        <v>2023</v>
      </c>
      <c r="M460" s="80">
        <v>0.47899132679885298</v>
      </c>
      <c r="N460" s="45" t="s">
        <v>92</v>
      </c>
      <c r="O460" s="43" t="s">
        <v>42</v>
      </c>
      <c r="P460" s="13">
        <v>0</v>
      </c>
      <c r="Q460" s="13">
        <v>0</v>
      </c>
      <c r="R460" s="13">
        <v>0</v>
      </c>
      <c r="S460" s="12">
        <v>1</v>
      </c>
      <c r="T460" s="13">
        <v>0</v>
      </c>
      <c r="U460" s="13">
        <v>0</v>
      </c>
      <c r="V460" s="13">
        <v>0</v>
      </c>
      <c r="W460" s="13">
        <v>0</v>
      </c>
      <c r="X460" s="13">
        <v>0</v>
      </c>
      <c r="Y460" s="13">
        <v>0</v>
      </c>
      <c r="Z460" s="13">
        <v>0</v>
      </c>
      <c r="AA460" s="13">
        <v>0</v>
      </c>
      <c r="AB460" s="13">
        <v>0</v>
      </c>
      <c r="AC460" s="13">
        <v>0</v>
      </c>
      <c r="AD460" s="13">
        <v>0</v>
      </c>
      <c r="AE460" s="13">
        <v>0</v>
      </c>
    </row>
    <row r="461" spans="1:31" ht="67.5" customHeight="1" x14ac:dyDescent="0.25">
      <c r="A461" s="15" t="s">
        <v>146</v>
      </c>
      <c r="B461" s="60" t="s">
        <v>772</v>
      </c>
      <c r="C461" s="22" t="s">
        <v>773</v>
      </c>
      <c r="D461" s="75">
        <v>0.15916998562799997</v>
      </c>
      <c r="E461" s="45" t="s">
        <v>113</v>
      </c>
      <c r="F461" s="75">
        <v>0.15916998562799997</v>
      </c>
      <c r="G461" s="75">
        <v>0</v>
      </c>
      <c r="H461" s="75">
        <v>0</v>
      </c>
      <c r="I461" s="75">
        <v>0.13264165469</v>
      </c>
      <c r="J461" s="75">
        <v>2.6528330937999972E-2</v>
      </c>
      <c r="K461" s="80">
        <v>0.13264165469</v>
      </c>
      <c r="L461" s="44">
        <v>2023</v>
      </c>
      <c r="M461" s="80">
        <v>0.13264165469</v>
      </c>
      <c r="N461" s="45" t="s">
        <v>92</v>
      </c>
      <c r="O461" s="43" t="s">
        <v>42</v>
      </c>
      <c r="P461" s="13">
        <v>0</v>
      </c>
      <c r="Q461" s="13">
        <v>0</v>
      </c>
      <c r="R461" s="13">
        <v>0</v>
      </c>
      <c r="S461" s="12">
        <v>1</v>
      </c>
      <c r="T461" s="13">
        <v>0</v>
      </c>
      <c r="U461" s="13">
        <v>0</v>
      </c>
      <c r="V461" s="13">
        <v>0</v>
      </c>
      <c r="W461" s="13">
        <v>0</v>
      </c>
      <c r="X461" s="13">
        <v>0</v>
      </c>
      <c r="Y461" s="13">
        <v>0</v>
      </c>
      <c r="Z461" s="13">
        <v>0</v>
      </c>
      <c r="AA461" s="13">
        <v>0</v>
      </c>
      <c r="AB461" s="13">
        <v>0</v>
      </c>
      <c r="AC461" s="13">
        <v>0</v>
      </c>
      <c r="AD461" s="13">
        <v>0</v>
      </c>
      <c r="AE461" s="13">
        <v>0</v>
      </c>
    </row>
    <row r="462" spans="1:31" ht="67.5" customHeight="1" x14ac:dyDescent="0.25">
      <c r="A462" s="15" t="s">
        <v>146</v>
      </c>
      <c r="B462" s="60" t="s">
        <v>774</v>
      </c>
      <c r="C462" s="22" t="s">
        <v>775</v>
      </c>
      <c r="D462" s="75">
        <v>1.9007275697324999</v>
      </c>
      <c r="E462" s="45" t="s">
        <v>113</v>
      </c>
      <c r="F462" s="75">
        <v>1.9007275697324999</v>
      </c>
      <c r="G462" s="75">
        <v>0</v>
      </c>
      <c r="H462" s="75">
        <v>0</v>
      </c>
      <c r="I462" s="75">
        <v>1.5839396414437499</v>
      </c>
      <c r="J462" s="75">
        <v>0.31678792828875002</v>
      </c>
      <c r="K462" s="80">
        <v>1.5839396414437499</v>
      </c>
      <c r="L462" s="44">
        <v>2023</v>
      </c>
      <c r="M462" s="80">
        <v>1.5839396414437499</v>
      </c>
      <c r="N462" s="45" t="s">
        <v>92</v>
      </c>
      <c r="O462" s="43" t="s">
        <v>42</v>
      </c>
      <c r="P462" s="13">
        <v>0</v>
      </c>
      <c r="Q462" s="13">
        <v>0</v>
      </c>
      <c r="R462" s="13">
        <v>0</v>
      </c>
      <c r="S462" s="12">
        <v>1</v>
      </c>
      <c r="T462" s="13">
        <v>0</v>
      </c>
      <c r="U462" s="13">
        <v>0</v>
      </c>
      <c r="V462" s="13">
        <v>0</v>
      </c>
      <c r="W462" s="13">
        <v>0</v>
      </c>
      <c r="X462" s="13">
        <v>0</v>
      </c>
      <c r="Y462" s="13">
        <v>0</v>
      </c>
      <c r="Z462" s="13">
        <v>0</v>
      </c>
      <c r="AA462" s="13">
        <v>0</v>
      </c>
      <c r="AB462" s="13">
        <v>0</v>
      </c>
      <c r="AC462" s="13">
        <v>0</v>
      </c>
      <c r="AD462" s="13">
        <v>0</v>
      </c>
      <c r="AE462" s="13">
        <v>0</v>
      </c>
    </row>
    <row r="463" spans="1:31" ht="67.5" customHeight="1" x14ac:dyDescent="0.25">
      <c r="A463" s="15" t="s">
        <v>146</v>
      </c>
      <c r="B463" s="20" t="s">
        <v>316</v>
      </c>
      <c r="C463" s="23" t="s">
        <v>317</v>
      </c>
      <c r="D463" s="75">
        <v>0.31403767199999999</v>
      </c>
      <c r="E463" s="45" t="s">
        <v>113</v>
      </c>
      <c r="F463" s="75">
        <v>0.31403767199999999</v>
      </c>
      <c r="G463" s="75">
        <v>0</v>
      </c>
      <c r="H463" s="75">
        <v>0</v>
      </c>
      <c r="I463" s="75">
        <v>0.26169806000000001</v>
      </c>
      <c r="J463" s="75">
        <v>5.233961199999998E-2</v>
      </c>
      <c r="K463" s="80">
        <v>0.26169806000000001</v>
      </c>
      <c r="L463" s="44">
        <v>2023</v>
      </c>
      <c r="M463" s="80">
        <v>0.26169806000000001</v>
      </c>
      <c r="N463" s="45" t="s">
        <v>92</v>
      </c>
      <c r="O463" s="43" t="s">
        <v>42</v>
      </c>
      <c r="P463" s="13">
        <v>0</v>
      </c>
      <c r="Q463" s="13">
        <v>0</v>
      </c>
      <c r="R463" s="13">
        <v>0</v>
      </c>
      <c r="S463" s="12">
        <v>1</v>
      </c>
      <c r="T463" s="13">
        <v>0</v>
      </c>
      <c r="U463" s="13">
        <v>0</v>
      </c>
      <c r="V463" s="13">
        <v>0</v>
      </c>
      <c r="W463" s="13">
        <v>0</v>
      </c>
      <c r="X463" s="13">
        <v>0</v>
      </c>
      <c r="Y463" s="13">
        <v>0</v>
      </c>
      <c r="Z463" s="13">
        <v>0</v>
      </c>
      <c r="AA463" s="13">
        <v>0</v>
      </c>
      <c r="AB463" s="13">
        <v>0</v>
      </c>
      <c r="AC463" s="13">
        <v>0</v>
      </c>
      <c r="AD463" s="13">
        <v>0</v>
      </c>
      <c r="AE463" s="13">
        <v>0</v>
      </c>
    </row>
    <row r="464" spans="1:31" ht="67.5" customHeight="1" x14ac:dyDescent="0.25">
      <c r="A464" s="15" t="s">
        <v>146</v>
      </c>
      <c r="B464" s="20" t="s">
        <v>318</v>
      </c>
      <c r="C464" s="23" t="s">
        <v>319</v>
      </c>
      <c r="D464" s="75">
        <v>0.188159832</v>
      </c>
      <c r="E464" s="45" t="s">
        <v>113</v>
      </c>
      <c r="F464" s="75">
        <v>0.188159832</v>
      </c>
      <c r="G464" s="75">
        <v>0</v>
      </c>
      <c r="H464" s="75">
        <v>0</v>
      </c>
      <c r="I464" s="75">
        <v>0.15679985999999999</v>
      </c>
      <c r="J464" s="75">
        <v>3.1359972000000014E-2</v>
      </c>
      <c r="K464" s="80">
        <v>0.15679985999999999</v>
      </c>
      <c r="L464" s="44">
        <v>2023</v>
      </c>
      <c r="M464" s="80">
        <v>0.15679985999999999</v>
      </c>
      <c r="N464" s="45" t="s">
        <v>92</v>
      </c>
      <c r="O464" s="43" t="s">
        <v>42</v>
      </c>
      <c r="P464" s="13">
        <v>0</v>
      </c>
      <c r="Q464" s="13">
        <v>0</v>
      </c>
      <c r="R464" s="13">
        <v>0</v>
      </c>
      <c r="S464" s="12">
        <v>1</v>
      </c>
      <c r="T464" s="13">
        <v>0</v>
      </c>
      <c r="U464" s="13">
        <v>0</v>
      </c>
      <c r="V464" s="13">
        <v>0</v>
      </c>
      <c r="W464" s="13">
        <v>0</v>
      </c>
      <c r="X464" s="13">
        <v>0</v>
      </c>
      <c r="Y464" s="13">
        <v>0</v>
      </c>
      <c r="Z464" s="13">
        <v>0</v>
      </c>
      <c r="AA464" s="13">
        <v>0</v>
      </c>
      <c r="AB464" s="13">
        <v>0</v>
      </c>
      <c r="AC464" s="13">
        <v>0</v>
      </c>
      <c r="AD464" s="13">
        <v>0</v>
      </c>
      <c r="AE464" s="13">
        <v>0</v>
      </c>
    </row>
    <row r="465" spans="1:31" ht="67.5" customHeight="1" x14ac:dyDescent="0.25">
      <c r="A465" s="15" t="s">
        <v>146</v>
      </c>
      <c r="B465" s="20" t="s">
        <v>320</v>
      </c>
      <c r="C465" s="23" t="s">
        <v>321</v>
      </c>
      <c r="D465" s="75">
        <v>0</v>
      </c>
      <c r="E465" s="45" t="s">
        <v>113</v>
      </c>
      <c r="F465" s="75">
        <v>0</v>
      </c>
      <c r="G465" s="75">
        <v>0</v>
      </c>
      <c r="H465" s="75">
        <v>0</v>
      </c>
      <c r="I465" s="75">
        <v>0</v>
      </c>
      <c r="J465" s="75">
        <v>0</v>
      </c>
      <c r="K465" s="80">
        <v>0</v>
      </c>
      <c r="L465" s="44">
        <v>2023</v>
      </c>
      <c r="M465" s="80">
        <v>0</v>
      </c>
      <c r="N465" s="45" t="s">
        <v>92</v>
      </c>
      <c r="O465" s="43" t="s">
        <v>42</v>
      </c>
      <c r="P465" s="13">
        <v>0</v>
      </c>
      <c r="Q465" s="13">
        <v>0</v>
      </c>
      <c r="R465" s="13">
        <v>0</v>
      </c>
      <c r="S465" s="12">
        <v>1</v>
      </c>
      <c r="T465" s="13">
        <v>0</v>
      </c>
      <c r="U465" s="13">
        <v>0</v>
      </c>
      <c r="V465" s="13">
        <v>0</v>
      </c>
      <c r="W465" s="13">
        <v>0</v>
      </c>
      <c r="X465" s="13">
        <v>0</v>
      </c>
      <c r="Y465" s="13">
        <v>0</v>
      </c>
      <c r="Z465" s="13">
        <v>0</v>
      </c>
      <c r="AA465" s="13">
        <v>0</v>
      </c>
      <c r="AB465" s="13">
        <v>0</v>
      </c>
      <c r="AC465" s="13">
        <v>0</v>
      </c>
      <c r="AD465" s="13">
        <v>0</v>
      </c>
      <c r="AE465" s="13">
        <v>0</v>
      </c>
    </row>
    <row r="466" spans="1:31" ht="67.5" customHeight="1" x14ac:dyDescent="0.25">
      <c r="A466" s="15" t="s">
        <v>146</v>
      </c>
      <c r="B466" s="60" t="s">
        <v>776</v>
      </c>
      <c r="C466" s="22" t="s">
        <v>777</v>
      </c>
      <c r="D466" s="75">
        <v>0.76783958000000041</v>
      </c>
      <c r="E466" s="45" t="s">
        <v>113</v>
      </c>
      <c r="F466" s="75">
        <v>0</v>
      </c>
      <c r="G466" s="75">
        <v>0</v>
      </c>
      <c r="H466" s="75">
        <v>0</v>
      </c>
      <c r="I466" s="75">
        <v>0</v>
      </c>
      <c r="J466" s="75">
        <v>0</v>
      </c>
      <c r="K466" s="80">
        <v>0</v>
      </c>
      <c r="L466" s="44">
        <v>2022</v>
      </c>
      <c r="M466" s="80">
        <v>0.63986631666666693</v>
      </c>
      <c r="N466" s="45" t="s">
        <v>92</v>
      </c>
      <c r="O466" s="43" t="s">
        <v>42</v>
      </c>
      <c r="P466" s="13">
        <v>0</v>
      </c>
      <c r="Q466" s="13">
        <v>0</v>
      </c>
      <c r="R466" s="13">
        <v>0</v>
      </c>
      <c r="S466" s="12">
        <v>1</v>
      </c>
      <c r="T466" s="13">
        <v>0</v>
      </c>
      <c r="U466" s="13">
        <v>0</v>
      </c>
      <c r="V466" s="13">
        <v>0</v>
      </c>
      <c r="W466" s="13">
        <v>0</v>
      </c>
      <c r="X466" s="13">
        <v>0</v>
      </c>
      <c r="Y466" s="13">
        <v>0</v>
      </c>
      <c r="Z466" s="13">
        <v>0</v>
      </c>
      <c r="AA466" s="13">
        <v>0</v>
      </c>
      <c r="AB466" s="13">
        <v>0</v>
      </c>
      <c r="AC466" s="13">
        <v>0</v>
      </c>
      <c r="AD466" s="13">
        <v>0</v>
      </c>
      <c r="AE466" s="13">
        <v>0</v>
      </c>
    </row>
    <row r="467" spans="1:31" ht="67.5" customHeight="1" x14ac:dyDescent="0.25">
      <c r="A467" s="15" t="s">
        <v>146</v>
      </c>
      <c r="B467" s="60" t="s">
        <v>778</v>
      </c>
      <c r="C467" s="22" t="s">
        <v>779</v>
      </c>
      <c r="D467" s="75">
        <v>0.19298462000000041</v>
      </c>
      <c r="E467" s="45" t="s">
        <v>113</v>
      </c>
      <c r="F467" s="75">
        <v>0</v>
      </c>
      <c r="G467" s="75">
        <v>0</v>
      </c>
      <c r="H467" s="75">
        <v>0</v>
      </c>
      <c r="I467" s="75">
        <v>0</v>
      </c>
      <c r="J467" s="75">
        <v>0</v>
      </c>
      <c r="K467" s="80">
        <v>0</v>
      </c>
      <c r="L467" s="44">
        <v>2022</v>
      </c>
      <c r="M467" s="80">
        <v>0.160820516666667</v>
      </c>
      <c r="N467" s="45" t="s">
        <v>92</v>
      </c>
      <c r="O467" s="43" t="s">
        <v>42</v>
      </c>
      <c r="P467" s="13">
        <v>0</v>
      </c>
      <c r="Q467" s="13">
        <v>0</v>
      </c>
      <c r="R467" s="13">
        <v>0</v>
      </c>
      <c r="S467" s="12">
        <v>1</v>
      </c>
      <c r="T467" s="13">
        <v>0</v>
      </c>
      <c r="U467" s="13">
        <v>0</v>
      </c>
      <c r="V467" s="13">
        <v>0</v>
      </c>
      <c r="W467" s="13">
        <v>0</v>
      </c>
      <c r="X467" s="13">
        <v>0</v>
      </c>
      <c r="Y467" s="13">
        <v>0</v>
      </c>
      <c r="Z467" s="13">
        <v>0</v>
      </c>
      <c r="AA467" s="13">
        <v>0</v>
      </c>
      <c r="AB467" s="13">
        <v>0</v>
      </c>
      <c r="AC467" s="13">
        <v>0</v>
      </c>
      <c r="AD467" s="13">
        <v>0</v>
      </c>
      <c r="AE467" s="13">
        <v>0</v>
      </c>
    </row>
    <row r="468" spans="1:31" ht="67.5" customHeight="1" x14ac:dyDescent="0.25">
      <c r="A468" s="15" t="s">
        <v>146</v>
      </c>
      <c r="B468" s="60" t="s">
        <v>780</v>
      </c>
      <c r="C468" s="22" t="s">
        <v>781</v>
      </c>
      <c r="D468" s="75">
        <v>0.19977933500000039</v>
      </c>
      <c r="E468" s="45" t="s">
        <v>113</v>
      </c>
      <c r="F468" s="75">
        <v>0</v>
      </c>
      <c r="G468" s="75">
        <v>0</v>
      </c>
      <c r="H468" s="75">
        <v>0</v>
      </c>
      <c r="I468" s="75">
        <v>0</v>
      </c>
      <c r="J468" s="75">
        <v>0</v>
      </c>
      <c r="K468" s="80">
        <v>0</v>
      </c>
      <c r="L468" s="44">
        <v>2022</v>
      </c>
      <c r="M468" s="80">
        <v>0.16648277916666701</v>
      </c>
      <c r="N468" s="45" t="s">
        <v>92</v>
      </c>
      <c r="O468" s="43" t="s">
        <v>42</v>
      </c>
      <c r="P468" s="13">
        <v>0</v>
      </c>
      <c r="Q468" s="13">
        <v>0</v>
      </c>
      <c r="R468" s="13">
        <v>0</v>
      </c>
      <c r="S468" s="12">
        <v>1</v>
      </c>
      <c r="T468" s="13">
        <v>0</v>
      </c>
      <c r="U468" s="13">
        <v>0</v>
      </c>
      <c r="V468" s="13">
        <v>0</v>
      </c>
      <c r="W468" s="13">
        <v>0</v>
      </c>
      <c r="X468" s="13">
        <v>0</v>
      </c>
      <c r="Y468" s="13">
        <v>0</v>
      </c>
      <c r="Z468" s="13">
        <v>0</v>
      </c>
      <c r="AA468" s="13">
        <v>0</v>
      </c>
      <c r="AB468" s="13">
        <v>0</v>
      </c>
      <c r="AC468" s="13">
        <v>0</v>
      </c>
      <c r="AD468" s="13">
        <v>0</v>
      </c>
      <c r="AE468" s="13">
        <v>0</v>
      </c>
    </row>
    <row r="469" spans="1:31" ht="67.5" customHeight="1" x14ac:dyDescent="0.25">
      <c r="A469" s="15" t="s">
        <v>146</v>
      </c>
      <c r="B469" s="60" t="s">
        <v>782</v>
      </c>
      <c r="C469" s="22" t="s">
        <v>783</v>
      </c>
      <c r="D469" s="75">
        <v>0.43901268449999997</v>
      </c>
      <c r="E469" s="45" t="s">
        <v>113</v>
      </c>
      <c r="F469" s="75">
        <v>0</v>
      </c>
      <c r="G469" s="75">
        <v>0</v>
      </c>
      <c r="H469" s="75">
        <v>0</v>
      </c>
      <c r="I469" s="75">
        <v>0</v>
      </c>
      <c r="J469" s="75">
        <v>0</v>
      </c>
      <c r="K469" s="80">
        <v>0</v>
      </c>
      <c r="L469" s="44">
        <v>2022</v>
      </c>
      <c r="M469" s="80">
        <v>0.36584390374999998</v>
      </c>
      <c r="N469" s="45" t="s">
        <v>92</v>
      </c>
      <c r="O469" s="43" t="s">
        <v>42</v>
      </c>
      <c r="P469" s="13">
        <v>0</v>
      </c>
      <c r="Q469" s="13">
        <v>0</v>
      </c>
      <c r="R469" s="13">
        <v>0</v>
      </c>
      <c r="S469" s="12">
        <v>1</v>
      </c>
      <c r="T469" s="13">
        <v>0</v>
      </c>
      <c r="U469" s="13">
        <v>0</v>
      </c>
      <c r="V469" s="13">
        <v>0</v>
      </c>
      <c r="W469" s="13">
        <v>0</v>
      </c>
      <c r="X469" s="13">
        <v>0</v>
      </c>
      <c r="Y469" s="13">
        <v>0</v>
      </c>
      <c r="Z469" s="13">
        <v>0</v>
      </c>
      <c r="AA469" s="13">
        <v>0</v>
      </c>
      <c r="AB469" s="13">
        <v>0</v>
      </c>
      <c r="AC469" s="13">
        <v>0</v>
      </c>
      <c r="AD469" s="13">
        <v>0</v>
      </c>
      <c r="AE469" s="13">
        <v>0</v>
      </c>
    </row>
    <row r="470" spans="1:31" ht="67.5" customHeight="1" x14ac:dyDescent="0.25">
      <c r="A470" s="15" t="s">
        <v>146</v>
      </c>
      <c r="B470" s="60" t="s">
        <v>784</v>
      </c>
      <c r="C470" s="22" t="s">
        <v>785</v>
      </c>
      <c r="D470" s="75">
        <v>0.1628125119999996</v>
      </c>
      <c r="E470" s="45" t="s">
        <v>113</v>
      </c>
      <c r="F470" s="75">
        <v>0</v>
      </c>
      <c r="G470" s="75">
        <v>0</v>
      </c>
      <c r="H470" s="75">
        <v>0</v>
      </c>
      <c r="I470" s="75">
        <v>0</v>
      </c>
      <c r="J470" s="75">
        <v>0</v>
      </c>
      <c r="K470" s="80">
        <v>0</v>
      </c>
      <c r="L470" s="44">
        <v>2022</v>
      </c>
      <c r="M470" s="80">
        <v>0.135677093333333</v>
      </c>
      <c r="N470" s="45" t="s">
        <v>92</v>
      </c>
      <c r="O470" s="43" t="s">
        <v>42</v>
      </c>
      <c r="P470" s="13">
        <v>0</v>
      </c>
      <c r="Q470" s="13">
        <v>0</v>
      </c>
      <c r="R470" s="13">
        <v>0</v>
      </c>
      <c r="S470" s="12">
        <v>1</v>
      </c>
      <c r="T470" s="13">
        <v>0</v>
      </c>
      <c r="U470" s="13">
        <v>0</v>
      </c>
      <c r="V470" s="13">
        <v>0</v>
      </c>
      <c r="W470" s="13">
        <v>0</v>
      </c>
      <c r="X470" s="13">
        <v>0</v>
      </c>
      <c r="Y470" s="13">
        <v>0</v>
      </c>
      <c r="Z470" s="13">
        <v>0</v>
      </c>
      <c r="AA470" s="13">
        <v>0</v>
      </c>
      <c r="AB470" s="13">
        <v>0</v>
      </c>
      <c r="AC470" s="13">
        <v>0</v>
      </c>
      <c r="AD470" s="13">
        <v>0</v>
      </c>
      <c r="AE470" s="13">
        <v>0</v>
      </c>
    </row>
    <row r="471" spans="1:31" ht="67.5" customHeight="1" x14ac:dyDescent="0.25">
      <c r="A471" s="15" t="s">
        <v>146</v>
      </c>
      <c r="B471" s="60" t="s">
        <v>786</v>
      </c>
      <c r="C471" s="22" t="s">
        <v>787</v>
      </c>
      <c r="D471" s="75">
        <v>0.17346932618999999</v>
      </c>
      <c r="E471" s="45" t="s">
        <v>113</v>
      </c>
      <c r="F471" s="75">
        <v>0</v>
      </c>
      <c r="G471" s="75">
        <v>0</v>
      </c>
      <c r="H471" s="75">
        <v>0</v>
      </c>
      <c r="I471" s="75">
        <v>0</v>
      </c>
      <c r="J471" s="75">
        <v>0</v>
      </c>
      <c r="K471" s="80">
        <v>0</v>
      </c>
      <c r="L471" s="44">
        <v>2022</v>
      </c>
      <c r="M471" s="80">
        <v>0.14455777182500001</v>
      </c>
      <c r="N471" s="45" t="s">
        <v>92</v>
      </c>
      <c r="O471" s="43" t="s">
        <v>42</v>
      </c>
      <c r="P471" s="13">
        <v>0</v>
      </c>
      <c r="Q471" s="13">
        <v>0</v>
      </c>
      <c r="R471" s="13">
        <v>0</v>
      </c>
      <c r="S471" s="12">
        <v>1</v>
      </c>
      <c r="T471" s="13">
        <v>0</v>
      </c>
      <c r="U471" s="13">
        <v>0</v>
      </c>
      <c r="V471" s="13">
        <v>0</v>
      </c>
      <c r="W471" s="13">
        <v>0</v>
      </c>
      <c r="X471" s="13">
        <v>0</v>
      </c>
      <c r="Y471" s="13">
        <v>0</v>
      </c>
      <c r="Z471" s="13">
        <v>0</v>
      </c>
      <c r="AA471" s="13">
        <v>0</v>
      </c>
      <c r="AB471" s="13">
        <v>0</v>
      </c>
      <c r="AC471" s="13">
        <v>0</v>
      </c>
      <c r="AD471" s="13">
        <v>0</v>
      </c>
      <c r="AE471" s="13">
        <v>0</v>
      </c>
    </row>
    <row r="472" spans="1:31" ht="67.5" customHeight="1" x14ac:dyDescent="0.25">
      <c r="A472" s="15" t="s">
        <v>146</v>
      </c>
      <c r="B472" s="20" t="s">
        <v>322</v>
      </c>
      <c r="C472" s="23" t="s">
        <v>323</v>
      </c>
      <c r="D472" s="75">
        <v>0.38102365199999999</v>
      </c>
      <c r="E472" s="45" t="s">
        <v>113</v>
      </c>
      <c r="F472" s="75">
        <v>0.38102365199999999</v>
      </c>
      <c r="G472" s="75">
        <v>0</v>
      </c>
      <c r="H472" s="75">
        <v>0</v>
      </c>
      <c r="I472" s="75">
        <v>0.31751970999999996</v>
      </c>
      <c r="J472" s="75">
        <v>6.3503942000000035E-2</v>
      </c>
      <c r="K472" s="80">
        <v>0.31751970999999996</v>
      </c>
      <c r="L472" s="44">
        <v>2023</v>
      </c>
      <c r="M472" s="80">
        <v>0.31751970999999996</v>
      </c>
      <c r="N472" s="45" t="s">
        <v>92</v>
      </c>
      <c r="O472" s="43" t="s">
        <v>42</v>
      </c>
      <c r="P472" s="13">
        <v>0</v>
      </c>
      <c r="Q472" s="13">
        <v>0</v>
      </c>
      <c r="R472" s="13">
        <v>0</v>
      </c>
      <c r="S472" s="12">
        <v>1</v>
      </c>
      <c r="T472" s="13">
        <v>0</v>
      </c>
      <c r="U472" s="13">
        <v>0</v>
      </c>
      <c r="V472" s="13">
        <v>0</v>
      </c>
      <c r="W472" s="13">
        <v>0</v>
      </c>
      <c r="X472" s="13">
        <v>0</v>
      </c>
      <c r="Y472" s="13">
        <v>0</v>
      </c>
      <c r="Z472" s="13">
        <v>0</v>
      </c>
      <c r="AA472" s="13">
        <v>0</v>
      </c>
      <c r="AB472" s="13">
        <v>0</v>
      </c>
      <c r="AC472" s="13">
        <v>0</v>
      </c>
      <c r="AD472" s="13">
        <v>0</v>
      </c>
      <c r="AE472" s="13">
        <v>0</v>
      </c>
    </row>
    <row r="473" spans="1:31" ht="67.5" customHeight="1" x14ac:dyDescent="0.25">
      <c r="A473" s="15" t="s">
        <v>146</v>
      </c>
      <c r="B473" s="31" t="s">
        <v>326</v>
      </c>
      <c r="C473" s="22" t="s">
        <v>327</v>
      </c>
      <c r="D473" s="75">
        <v>0.740879328</v>
      </c>
      <c r="E473" s="45" t="s">
        <v>113</v>
      </c>
      <c r="F473" s="75">
        <v>0.740879328</v>
      </c>
      <c r="G473" s="75">
        <v>0</v>
      </c>
      <c r="H473" s="75">
        <v>0</v>
      </c>
      <c r="I473" s="75">
        <v>0.61739944000000002</v>
      </c>
      <c r="J473" s="75">
        <v>0.12347988799999998</v>
      </c>
      <c r="K473" s="80">
        <v>0.61739944000000002</v>
      </c>
      <c r="L473" s="44">
        <v>2023</v>
      </c>
      <c r="M473" s="80">
        <v>0.61739944000000002</v>
      </c>
      <c r="N473" s="45" t="s">
        <v>89</v>
      </c>
      <c r="O473" s="43" t="s">
        <v>42</v>
      </c>
      <c r="P473" s="13">
        <v>0</v>
      </c>
      <c r="Q473" s="13">
        <v>0</v>
      </c>
      <c r="R473" s="13">
        <v>0</v>
      </c>
      <c r="S473" s="12">
        <v>1</v>
      </c>
      <c r="T473" s="13">
        <v>0</v>
      </c>
      <c r="U473" s="13">
        <v>0</v>
      </c>
      <c r="V473" s="13">
        <v>0</v>
      </c>
      <c r="W473" s="13">
        <v>0</v>
      </c>
      <c r="X473" s="13">
        <v>0</v>
      </c>
      <c r="Y473" s="13">
        <v>0</v>
      </c>
      <c r="Z473" s="13">
        <v>0</v>
      </c>
      <c r="AA473" s="13">
        <v>0</v>
      </c>
      <c r="AB473" s="13">
        <v>0</v>
      </c>
      <c r="AC473" s="13">
        <v>0</v>
      </c>
      <c r="AD473" s="13">
        <v>0</v>
      </c>
      <c r="AE473" s="13">
        <v>0</v>
      </c>
    </row>
    <row r="474" spans="1:31" ht="67.5" customHeight="1" x14ac:dyDescent="0.25">
      <c r="A474" s="15" t="s">
        <v>146</v>
      </c>
      <c r="B474" s="31" t="s">
        <v>328</v>
      </c>
      <c r="C474" s="22" t="s">
        <v>329</v>
      </c>
      <c r="D474" s="75">
        <v>3.9129254999999992</v>
      </c>
      <c r="E474" s="45" t="s">
        <v>113</v>
      </c>
      <c r="F474" s="75">
        <v>3.9129254999999992</v>
      </c>
      <c r="G474" s="75">
        <v>0</v>
      </c>
      <c r="H474" s="75">
        <v>0</v>
      </c>
      <c r="I474" s="75">
        <v>3.2607712499999999</v>
      </c>
      <c r="J474" s="75">
        <v>0.65215424999999927</v>
      </c>
      <c r="K474" s="80">
        <v>3.2607712499999999</v>
      </c>
      <c r="L474" s="44">
        <v>2023</v>
      </c>
      <c r="M474" s="80">
        <v>3.2607712499999999</v>
      </c>
      <c r="N474" s="45" t="s">
        <v>89</v>
      </c>
      <c r="O474" s="43" t="s">
        <v>42</v>
      </c>
      <c r="P474" s="13">
        <v>0</v>
      </c>
      <c r="Q474" s="13">
        <v>0</v>
      </c>
      <c r="R474" s="13">
        <v>0</v>
      </c>
      <c r="S474" s="12">
        <v>1</v>
      </c>
      <c r="T474" s="13">
        <v>0</v>
      </c>
      <c r="U474" s="13">
        <v>0</v>
      </c>
      <c r="V474" s="13">
        <v>0</v>
      </c>
      <c r="W474" s="13">
        <v>0</v>
      </c>
      <c r="X474" s="13">
        <v>0</v>
      </c>
      <c r="Y474" s="13">
        <v>0</v>
      </c>
      <c r="Z474" s="13">
        <v>0</v>
      </c>
      <c r="AA474" s="13">
        <v>0</v>
      </c>
      <c r="AB474" s="13">
        <v>0</v>
      </c>
      <c r="AC474" s="13">
        <v>0</v>
      </c>
      <c r="AD474" s="13">
        <v>0</v>
      </c>
      <c r="AE474" s="13">
        <v>0</v>
      </c>
    </row>
    <row r="475" spans="1:31" ht="67.5" customHeight="1" x14ac:dyDescent="0.25">
      <c r="A475" s="15" t="s">
        <v>146</v>
      </c>
      <c r="B475" s="31" t="s">
        <v>503</v>
      </c>
      <c r="C475" s="22" t="s">
        <v>504</v>
      </c>
      <c r="D475" s="75">
        <v>3.8301979079999997</v>
      </c>
      <c r="E475" s="45" t="s">
        <v>113</v>
      </c>
      <c r="F475" s="75">
        <v>3.8301979079999997</v>
      </c>
      <c r="G475" s="75">
        <v>0</v>
      </c>
      <c r="H475" s="75">
        <v>0</v>
      </c>
      <c r="I475" s="75">
        <v>3.1918315899999996</v>
      </c>
      <c r="J475" s="75">
        <v>0.6383663180000001</v>
      </c>
      <c r="K475" s="80">
        <v>3.1918315899999996</v>
      </c>
      <c r="L475" s="44">
        <v>2023</v>
      </c>
      <c r="M475" s="80">
        <v>3.1918315899999996</v>
      </c>
      <c r="N475" s="45" t="s">
        <v>89</v>
      </c>
      <c r="O475" s="43" t="s">
        <v>42</v>
      </c>
      <c r="P475" s="13">
        <v>0</v>
      </c>
      <c r="Q475" s="13">
        <v>0</v>
      </c>
      <c r="R475" s="13">
        <v>0</v>
      </c>
      <c r="S475" s="12">
        <v>3</v>
      </c>
      <c r="T475" s="13">
        <v>0</v>
      </c>
      <c r="U475" s="13">
        <v>0</v>
      </c>
      <c r="V475" s="13">
        <v>0</v>
      </c>
      <c r="W475" s="13">
        <v>0</v>
      </c>
      <c r="X475" s="13">
        <v>0</v>
      </c>
      <c r="Y475" s="13">
        <v>0</v>
      </c>
      <c r="Z475" s="13">
        <v>0</v>
      </c>
      <c r="AA475" s="13">
        <v>0</v>
      </c>
      <c r="AB475" s="13">
        <v>0</v>
      </c>
      <c r="AC475" s="13">
        <v>0</v>
      </c>
      <c r="AD475" s="13">
        <v>0</v>
      </c>
      <c r="AE475" s="13">
        <v>0</v>
      </c>
    </row>
    <row r="476" spans="1:31" ht="67.5" customHeight="1" x14ac:dyDescent="0.25">
      <c r="A476" s="15" t="s">
        <v>146</v>
      </c>
      <c r="B476" s="60" t="s">
        <v>788</v>
      </c>
      <c r="C476" s="60" t="s">
        <v>789</v>
      </c>
      <c r="D476" s="75">
        <v>2.0589238559999998</v>
      </c>
      <c r="E476" s="45" t="s">
        <v>113</v>
      </c>
      <c r="F476" s="75">
        <v>0</v>
      </c>
      <c r="G476" s="75">
        <v>0</v>
      </c>
      <c r="H476" s="75">
        <v>0</v>
      </c>
      <c r="I476" s="75">
        <v>0</v>
      </c>
      <c r="J476" s="80">
        <v>0</v>
      </c>
      <c r="K476" s="81">
        <v>0</v>
      </c>
      <c r="L476" s="44">
        <v>2022</v>
      </c>
      <c r="M476" s="83">
        <v>1.7157698800000001</v>
      </c>
      <c r="N476" s="45" t="s">
        <v>92</v>
      </c>
      <c r="O476" s="43" t="s">
        <v>42</v>
      </c>
      <c r="P476" s="13">
        <v>0</v>
      </c>
      <c r="Q476" s="13">
        <v>0</v>
      </c>
      <c r="R476" s="13">
        <v>0</v>
      </c>
      <c r="S476" s="12">
        <v>5</v>
      </c>
      <c r="T476" s="13">
        <v>0</v>
      </c>
      <c r="U476" s="13">
        <v>0</v>
      </c>
      <c r="V476" s="13">
        <v>0</v>
      </c>
      <c r="W476" s="13">
        <v>0</v>
      </c>
      <c r="X476" s="13">
        <v>0</v>
      </c>
      <c r="Y476" s="13">
        <v>0</v>
      </c>
      <c r="Z476" s="13">
        <v>0</v>
      </c>
      <c r="AA476" s="13">
        <v>0</v>
      </c>
      <c r="AB476" s="13">
        <v>0</v>
      </c>
      <c r="AC476" s="13">
        <v>0</v>
      </c>
      <c r="AD476" s="13">
        <v>0</v>
      </c>
      <c r="AE476" s="13">
        <v>0</v>
      </c>
    </row>
    <row r="477" spans="1:31" ht="67.5" customHeight="1" x14ac:dyDescent="0.25">
      <c r="A477" s="15" t="s">
        <v>146</v>
      </c>
      <c r="B477" s="60" t="s">
        <v>790</v>
      </c>
      <c r="C477" s="60" t="s">
        <v>791</v>
      </c>
      <c r="D477" s="75">
        <v>1.2803999999999998</v>
      </c>
      <c r="E477" s="45" t="s">
        <v>113</v>
      </c>
      <c r="F477" s="75">
        <v>1.2803999999999998</v>
      </c>
      <c r="G477" s="75">
        <v>0</v>
      </c>
      <c r="H477" s="75">
        <v>0</v>
      </c>
      <c r="I477" s="75">
        <v>1.0669999999999999</v>
      </c>
      <c r="J477" s="80">
        <v>0.21339999999999981</v>
      </c>
      <c r="K477" s="81">
        <v>1.0669999999999999</v>
      </c>
      <c r="L477" s="44">
        <v>2023</v>
      </c>
      <c r="M477" s="83">
        <v>1.0669999999999999</v>
      </c>
      <c r="N477" s="45" t="s">
        <v>92</v>
      </c>
      <c r="O477" s="43" t="s">
        <v>42</v>
      </c>
      <c r="P477" s="13">
        <v>0</v>
      </c>
      <c r="Q477" s="13">
        <v>0</v>
      </c>
      <c r="R477" s="13">
        <v>0</v>
      </c>
      <c r="S477" s="12">
        <v>6</v>
      </c>
      <c r="T477" s="13">
        <v>0</v>
      </c>
      <c r="U477" s="13">
        <v>0</v>
      </c>
      <c r="V477" s="13">
        <v>0</v>
      </c>
      <c r="W477" s="13">
        <v>0</v>
      </c>
      <c r="X477" s="13">
        <v>0</v>
      </c>
      <c r="Y477" s="13">
        <v>0</v>
      </c>
      <c r="Z477" s="13">
        <v>0</v>
      </c>
      <c r="AA477" s="13">
        <v>0</v>
      </c>
      <c r="AB477" s="13">
        <v>0</v>
      </c>
      <c r="AC477" s="13">
        <v>0</v>
      </c>
      <c r="AD477" s="13">
        <v>0</v>
      </c>
      <c r="AE477" s="13">
        <v>0</v>
      </c>
    </row>
    <row r="478" spans="1:31" ht="67.5" customHeight="1" x14ac:dyDescent="0.25">
      <c r="A478" s="15" t="s">
        <v>146</v>
      </c>
      <c r="B478" s="31" t="s">
        <v>675</v>
      </c>
      <c r="C478" s="22" t="s">
        <v>676</v>
      </c>
      <c r="D478" s="75">
        <v>0.642120002884912</v>
      </c>
      <c r="E478" s="45" t="s">
        <v>113</v>
      </c>
      <c r="F478" s="75">
        <v>0</v>
      </c>
      <c r="G478" s="75">
        <v>0</v>
      </c>
      <c r="H478" s="75">
        <v>0</v>
      </c>
      <c r="I478" s="75">
        <v>0</v>
      </c>
      <c r="J478" s="75">
        <v>0</v>
      </c>
      <c r="K478" s="80">
        <v>0</v>
      </c>
      <c r="L478" s="44">
        <v>2021</v>
      </c>
      <c r="M478" s="80">
        <v>0.53510000407075997</v>
      </c>
      <c r="N478" s="45" t="s">
        <v>92</v>
      </c>
      <c r="O478" s="43" t="s">
        <v>42</v>
      </c>
      <c r="P478" s="13">
        <v>0</v>
      </c>
      <c r="Q478" s="13">
        <v>0</v>
      </c>
      <c r="R478" s="13">
        <v>0</v>
      </c>
      <c r="S478" s="12">
        <v>1</v>
      </c>
      <c r="T478" s="13">
        <v>0</v>
      </c>
      <c r="U478" s="13">
        <v>0</v>
      </c>
      <c r="V478" s="13">
        <v>0</v>
      </c>
      <c r="W478" s="13">
        <v>0</v>
      </c>
      <c r="X478" s="13">
        <v>0</v>
      </c>
      <c r="Y478" s="13">
        <v>0</v>
      </c>
      <c r="Z478" s="13">
        <v>0</v>
      </c>
      <c r="AA478" s="13">
        <v>0</v>
      </c>
      <c r="AB478" s="13">
        <v>0</v>
      </c>
      <c r="AC478" s="13">
        <v>0</v>
      </c>
      <c r="AD478" s="13">
        <v>0</v>
      </c>
      <c r="AE478" s="13">
        <v>0</v>
      </c>
    </row>
    <row r="479" spans="1:31" ht="67.5" customHeight="1" x14ac:dyDescent="0.25">
      <c r="A479" s="15" t="s">
        <v>146</v>
      </c>
      <c r="B479" s="69" t="s">
        <v>1560</v>
      </c>
      <c r="C479" s="22" t="s">
        <v>677</v>
      </c>
      <c r="D479" s="75">
        <v>7.6893199999999995E-2</v>
      </c>
      <c r="E479" s="45" t="s">
        <v>113</v>
      </c>
      <c r="F479" s="75">
        <v>0</v>
      </c>
      <c r="G479" s="75">
        <v>0</v>
      </c>
      <c r="H479" s="75">
        <v>0</v>
      </c>
      <c r="I479" s="75">
        <v>0</v>
      </c>
      <c r="J479" s="75">
        <v>0</v>
      </c>
      <c r="K479" s="80">
        <v>0</v>
      </c>
      <c r="L479" s="44">
        <v>2021</v>
      </c>
      <c r="M479" s="80">
        <v>6.4077670000000003E-2</v>
      </c>
      <c r="N479" s="45" t="s">
        <v>92</v>
      </c>
      <c r="O479" s="43" t="s">
        <v>42</v>
      </c>
      <c r="P479" s="13">
        <v>0</v>
      </c>
      <c r="Q479" s="13">
        <v>0</v>
      </c>
      <c r="R479" s="13">
        <v>0</v>
      </c>
      <c r="S479" s="12">
        <v>2</v>
      </c>
      <c r="T479" s="13">
        <v>0</v>
      </c>
      <c r="U479" s="13">
        <v>0</v>
      </c>
      <c r="V479" s="13">
        <v>0</v>
      </c>
      <c r="W479" s="13">
        <v>0</v>
      </c>
      <c r="X479" s="13">
        <v>0</v>
      </c>
      <c r="Y479" s="13">
        <v>0</v>
      </c>
      <c r="Z479" s="13">
        <v>0</v>
      </c>
      <c r="AA479" s="13">
        <v>0</v>
      </c>
      <c r="AB479" s="13">
        <v>0</v>
      </c>
      <c r="AC479" s="13">
        <v>0</v>
      </c>
      <c r="AD479" s="13">
        <v>0</v>
      </c>
      <c r="AE479" s="13">
        <v>0</v>
      </c>
    </row>
    <row r="480" spans="1:31" ht="67.5" customHeight="1" x14ac:dyDescent="0.25">
      <c r="A480" s="15" t="s">
        <v>146</v>
      </c>
      <c r="B480" s="31" t="s">
        <v>678</v>
      </c>
      <c r="C480" s="22" t="s">
        <v>679</v>
      </c>
      <c r="D480" s="75">
        <v>0.26087551837799999</v>
      </c>
      <c r="E480" s="45" t="s">
        <v>113</v>
      </c>
      <c r="F480" s="75">
        <v>0.26087551837799999</v>
      </c>
      <c r="G480" s="75">
        <v>0</v>
      </c>
      <c r="H480" s="75">
        <v>0</v>
      </c>
      <c r="I480" s="75">
        <v>0.217396265315</v>
      </c>
      <c r="J480" s="75">
        <v>4.347925306299999E-2</v>
      </c>
      <c r="K480" s="80">
        <v>0.217396265315</v>
      </c>
      <c r="L480" s="44">
        <v>2024</v>
      </c>
      <c r="M480" s="80">
        <v>0.217396265315</v>
      </c>
      <c r="N480" s="45" t="s">
        <v>92</v>
      </c>
      <c r="O480" s="43" t="s">
        <v>42</v>
      </c>
      <c r="P480" s="13">
        <v>0</v>
      </c>
      <c r="Q480" s="13">
        <v>0</v>
      </c>
      <c r="R480" s="13">
        <v>0</v>
      </c>
      <c r="S480" s="12">
        <v>1</v>
      </c>
      <c r="T480" s="13">
        <v>0</v>
      </c>
      <c r="U480" s="13">
        <v>0</v>
      </c>
      <c r="V480" s="13">
        <v>0</v>
      </c>
      <c r="W480" s="13">
        <v>0</v>
      </c>
      <c r="X480" s="13">
        <v>0</v>
      </c>
      <c r="Y480" s="13">
        <v>0</v>
      </c>
      <c r="Z480" s="13">
        <v>0</v>
      </c>
      <c r="AA480" s="13">
        <v>0</v>
      </c>
      <c r="AB480" s="13">
        <v>0</v>
      </c>
      <c r="AC480" s="13">
        <v>0</v>
      </c>
      <c r="AD480" s="13">
        <v>0</v>
      </c>
      <c r="AE480" s="13">
        <v>0</v>
      </c>
    </row>
    <row r="481" spans="1:31" ht="67.5" customHeight="1" x14ac:dyDescent="0.25">
      <c r="A481" s="15" t="s">
        <v>146</v>
      </c>
      <c r="B481" s="31" t="s">
        <v>680</v>
      </c>
      <c r="C481" s="22" t="s">
        <v>681</v>
      </c>
      <c r="D481" s="75">
        <v>2.551182684</v>
      </c>
      <c r="E481" s="45" t="s">
        <v>113</v>
      </c>
      <c r="F481" s="75">
        <v>2.551182684</v>
      </c>
      <c r="G481" s="75">
        <v>0</v>
      </c>
      <c r="H481" s="75">
        <v>0</v>
      </c>
      <c r="I481" s="75">
        <v>2.1259855699999997</v>
      </c>
      <c r="J481" s="75">
        <v>0.42519711400000038</v>
      </c>
      <c r="K481" s="80">
        <v>2.1259855699999997</v>
      </c>
      <c r="L481" s="44">
        <v>2023</v>
      </c>
      <c r="M481" s="80">
        <v>2.1259855699999997</v>
      </c>
      <c r="N481" s="45" t="s">
        <v>92</v>
      </c>
      <c r="O481" s="43" t="s">
        <v>42</v>
      </c>
      <c r="P481" s="13">
        <v>0</v>
      </c>
      <c r="Q481" s="13">
        <v>0</v>
      </c>
      <c r="R481" s="13">
        <v>0</v>
      </c>
      <c r="S481" s="12">
        <v>1</v>
      </c>
      <c r="T481" s="13">
        <v>0</v>
      </c>
      <c r="U481" s="13">
        <v>0</v>
      </c>
      <c r="V481" s="13">
        <v>0</v>
      </c>
      <c r="W481" s="13">
        <v>0</v>
      </c>
      <c r="X481" s="13">
        <v>0</v>
      </c>
      <c r="Y481" s="13">
        <v>0</v>
      </c>
      <c r="Z481" s="13">
        <v>0</v>
      </c>
      <c r="AA481" s="13">
        <v>0</v>
      </c>
      <c r="AB481" s="13">
        <v>0</v>
      </c>
      <c r="AC481" s="13">
        <v>0</v>
      </c>
      <c r="AD481" s="13">
        <v>0</v>
      </c>
      <c r="AE481" s="13">
        <v>0</v>
      </c>
    </row>
    <row r="482" spans="1:31" ht="67.5" customHeight="1" x14ac:dyDescent="0.25">
      <c r="A482" s="15" t="s">
        <v>146</v>
      </c>
      <c r="B482" s="31" t="s">
        <v>682</v>
      </c>
      <c r="C482" s="22" t="s">
        <v>683</v>
      </c>
      <c r="D482" s="75">
        <v>0.63107042400000002</v>
      </c>
      <c r="E482" s="45" t="s">
        <v>113</v>
      </c>
      <c r="F482" s="75">
        <v>0.63107042400000002</v>
      </c>
      <c r="G482" s="75">
        <v>0</v>
      </c>
      <c r="H482" s="75">
        <v>0</v>
      </c>
      <c r="I482" s="75">
        <v>0.52589202000000002</v>
      </c>
      <c r="J482" s="75">
        <v>0.105178404</v>
      </c>
      <c r="K482" s="80">
        <v>0.52589202000000002</v>
      </c>
      <c r="L482" s="44">
        <v>2023</v>
      </c>
      <c r="M482" s="80">
        <v>0.52589202000000002</v>
      </c>
      <c r="N482" s="45" t="s">
        <v>92</v>
      </c>
      <c r="O482" s="43" t="s">
        <v>42</v>
      </c>
      <c r="P482" s="13">
        <v>0</v>
      </c>
      <c r="Q482" s="13">
        <v>0</v>
      </c>
      <c r="R482" s="13">
        <v>0</v>
      </c>
      <c r="S482" s="12">
        <v>1</v>
      </c>
      <c r="T482" s="13">
        <v>0</v>
      </c>
      <c r="U482" s="13">
        <v>0</v>
      </c>
      <c r="V482" s="13">
        <v>0</v>
      </c>
      <c r="W482" s="13">
        <v>0</v>
      </c>
      <c r="X482" s="13">
        <v>0</v>
      </c>
      <c r="Y482" s="13">
        <v>0</v>
      </c>
      <c r="Z482" s="13">
        <v>0</v>
      </c>
      <c r="AA482" s="13">
        <v>0</v>
      </c>
      <c r="AB482" s="13">
        <v>0</v>
      </c>
      <c r="AC482" s="13">
        <v>0</v>
      </c>
      <c r="AD482" s="13">
        <v>0</v>
      </c>
      <c r="AE482" s="13">
        <v>0</v>
      </c>
    </row>
    <row r="483" spans="1:31" ht="67.5" customHeight="1" x14ac:dyDescent="0.25">
      <c r="A483" s="15" t="s">
        <v>146</v>
      </c>
      <c r="B483" s="31" t="s">
        <v>684</v>
      </c>
      <c r="C483" s="22" t="s">
        <v>685</v>
      </c>
      <c r="D483" s="75">
        <v>0</v>
      </c>
      <c r="E483" s="45" t="s">
        <v>113</v>
      </c>
      <c r="F483" s="75">
        <v>0</v>
      </c>
      <c r="G483" s="75">
        <v>0</v>
      </c>
      <c r="H483" s="75">
        <v>0</v>
      </c>
      <c r="I483" s="75">
        <v>0</v>
      </c>
      <c r="J483" s="75">
        <v>0</v>
      </c>
      <c r="K483" s="80">
        <v>0</v>
      </c>
      <c r="L483" s="44">
        <v>2022</v>
      </c>
      <c r="M483" s="80">
        <v>0</v>
      </c>
      <c r="N483" s="45" t="s">
        <v>92</v>
      </c>
      <c r="O483" s="43" t="s">
        <v>42</v>
      </c>
      <c r="P483" s="13">
        <v>0</v>
      </c>
      <c r="Q483" s="13">
        <v>0</v>
      </c>
      <c r="R483" s="13">
        <v>0</v>
      </c>
      <c r="S483" s="12">
        <v>1</v>
      </c>
      <c r="T483" s="13">
        <v>0</v>
      </c>
      <c r="U483" s="13">
        <v>0</v>
      </c>
      <c r="V483" s="13">
        <v>0</v>
      </c>
      <c r="W483" s="13">
        <v>0</v>
      </c>
      <c r="X483" s="13">
        <v>0</v>
      </c>
      <c r="Y483" s="13">
        <v>0</v>
      </c>
      <c r="Z483" s="13">
        <v>0</v>
      </c>
      <c r="AA483" s="13">
        <v>0</v>
      </c>
      <c r="AB483" s="13">
        <v>0</v>
      </c>
      <c r="AC483" s="13">
        <v>0</v>
      </c>
      <c r="AD483" s="13">
        <v>0</v>
      </c>
      <c r="AE483" s="13">
        <v>0</v>
      </c>
    </row>
    <row r="484" spans="1:31" ht="67.5" customHeight="1" x14ac:dyDescent="0.25">
      <c r="A484" s="15" t="s">
        <v>146</v>
      </c>
      <c r="B484" s="31" t="s">
        <v>686</v>
      </c>
      <c r="C484" s="22" t="s">
        <v>687</v>
      </c>
      <c r="D484" s="75">
        <v>2.2201671119187356</v>
      </c>
      <c r="E484" s="45" t="s">
        <v>113</v>
      </c>
      <c r="F484" s="75">
        <v>2.2201671119187356</v>
      </c>
      <c r="G484" s="75">
        <v>0</v>
      </c>
      <c r="H484" s="75">
        <v>0</v>
      </c>
      <c r="I484" s="75">
        <v>1.8501392599322799</v>
      </c>
      <c r="J484" s="75">
        <v>0.37002785198645571</v>
      </c>
      <c r="K484" s="80">
        <v>1.8501392599322801</v>
      </c>
      <c r="L484" s="44">
        <v>2024</v>
      </c>
      <c r="M484" s="80">
        <v>1.8501392599322801</v>
      </c>
      <c r="N484" s="45" t="s">
        <v>89</v>
      </c>
      <c r="O484" s="43" t="s">
        <v>42</v>
      </c>
      <c r="P484" s="13">
        <v>0</v>
      </c>
      <c r="Q484" s="13">
        <v>0</v>
      </c>
      <c r="R484" s="13">
        <v>0</v>
      </c>
      <c r="S484" s="12">
        <v>2</v>
      </c>
      <c r="T484" s="13">
        <v>0</v>
      </c>
      <c r="U484" s="13">
        <v>0</v>
      </c>
      <c r="V484" s="13">
        <v>0</v>
      </c>
      <c r="W484" s="13">
        <v>0</v>
      </c>
      <c r="X484" s="13">
        <v>0</v>
      </c>
      <c r="Y484" s="13">
        <v>0</v>
      </c>
      <c r="Z484" s="13">
        <v>0</v>
      </c>
      <c r="AA484" s="13">
        <v>0</v>
      </c>
      <c r="AB484" s="13">
        <v>0</v>
      </c>
      <c r="AC484" s="13">
        <v>0</v>
      </c>
      <c r="AD484" s="13">
        <v>0</v>
      </c>
      <c r="AE484" s="13">
        <v>0</v>
      </c>
    </row>
    <row r="485" spans="1:31" ht="67.5" customHeight="1" x14ac:dyDescent="0.25">
      <c r="A485" s="15" t="s">
        <v>146</v>
      </c>
      <c r="B485" s="31" t="s">
        <v>688</v>
      </c>
      <c r="C485" s="22" t="s">
        <v>689</v>
      </c>
      <c r="D485" s="75">
        <v>0.72649907192332797</v>
      </c>
      <c r="E485" s="45" t="s">
        <v>113</v>
      </c>
      <c r="F485" s="75">
        <v>0.72649907192332797</v>
      </c>
      <c r="G485" s="75">
        <v>0</v>
      </c>
      <c r="H485" s="75">
        <v>0</v>
      </c>
      <c r="I485" s="75">
        <v>0.6054158932694399</v>
      </c>
      <c r="J485" s="75">
        <v>0.12108317865388807</v>
      </c>
      <c r="K485" s="80">
        <v>0.6054158932694399</v>
      </c>
      <c r="L485" s="44">
        <v>2024</v>
      </c>
      <c r="M485" s="80">
        <v>0.6054158932694399</v>
      </c>
      <c r="N485" s="45" t="s">
        <v>89</v>
      </c>
      <c r="O485" s="43" t="s">
        <v>42</v>
      </c>
      <c r="P485" s="13">
        <v>0</v>
      </c>
      <c r="Q485" s="13">
        <v>0</v>
      </c>
      <c r="R485" s="13">
        <v>0</v>
      </c>
      <c r="S485" s="12">
        <v>4</v>
      </c>
      <c r="T485" s="13">
        <v>0</v>
      </c>
      <c r="U485" s="13">
        <v>0</v>
      </c>
      <c r="V485" s="13">
        <v>0</v>
      </c>
      <c r="W485" s="13">
        <v>0</v>
      </c>
      <c r="X485" s="13">
        <v>0</v>
      </c>
      <c r="Y485" s="13">
        <v>0</v>
      </c>
      <c r="Z485" s="13">
        <v>0</v>
      </c>
      <c r="AA485" s="13">
        <v>0</v>
      </c>
      <c r="AB485" s="13">
        <v>0</v>
      </c>
      <c r="AC485" s="13">
        <v>0</v>
      </c>
      <c r="AD485" s="13">
        <v>0</v>
      </c>
      <c r="AE485" s="13">
        <v>0</v>
      </c>
    </row>
    <row r="486" spans="1:31" ht="67.5" customHeight="1" x14ac:dyDescent="0.25">
      <c r="A486" s="15" t="s">
        <v>146</v>
      </c>
      <c r="B486" s="31" t="s">
        <v>690</v>
      </c>
      <c r="C486" s="22" t="s">
        <v>691</v>
      </c>
      <c r="D486" s="75">
        <v>5.92638072</v>
      </c>
      <c r="E486" s="45" t="s">
        <v>113</v>
      </c>
      <c r="F486" s="75">
        <v>5.92638072</v>
      </c>
      <c r="G486" s="75">
        <v>0</v>
      </c>
      <c r="H486" s="75">
        <v>0</v>
      </c>
      <c r="I486" s="75">
        <v>4.9386505999999999</v>
      </c>
      <c r="J486" s="75">
        <v>0.98773012000000016</v>
      </c>
      <c r="K486" s="80">
        <v>4.9386505999999999</v>
      </c>
      <c r="L486" s="44">
        <v>2024</v>
      </c>
      <c r="M486" s="80">
        <v>4.9386505999999999</v>
      </c>
      <c r="N486" s="45" t="s">
        <v>89</v>
      </c>
      <c r="O486" s="43" t="s">
        <v>42</v>
      </c>
      <c r="P486" s="13">
        <v>0</v>
      </c>
      <c r="Q486" s="13">
        <v>0</v>
      </c>
      <c r="R486" s="13">
        <v>0</v>
      </c>
      <c r="S486" s="12">
        <v>4</v>
      </c>
      <c r="T486" s="13">
        <v>0</v>
      </c>
      <c r="U486" s="13">
        <v>0</v>
      </c>
      <c r="V486" s="13">
        <v>0</v>
      </c>
      <c r="W486" s="13">
        <v>0</v>
      </c>
      <c r="X486" s="13">
        <v>0</v>
      </c>
      <c r="Y486" s="13">
        <v>0</v>
      </c>
      <c r="Z486" s="13">
        <v>0</v>
      </c>
      <c r="AA486" s="13">
        <v>0</v>
      </c>
      <c r="AB486" s="13">
        <v>0</v>
      </c>
      <c r="AC486" s="13">
        <v>0</v>
      </c>
      <c r="AD486" s="13">
        <v>0</v>
      </c>
      <c r="AE486" s="13">
        <v>0</v>
      </c>
    </row>
    <row r="487" spans="1:31" ht="67.5" customHeight="1" x14ac:dyDescent="0.25">
      <c r="A487" s="15" t="s">
        <v>146</v>
      </c>
      <c r="B487" s="31" t="s">
        <v>704</v>
      </c>
      <c r="C487" s="22" t="s">
        <v>692</v>
      </c>
      <c r="D487" s="75">
        <v>1.107701415094914</v>
      </c>
      <c r="E487" s="45" t="s">
        <v>113</v>
      </c>
      <c r="F487" s="75">
        <v>0.23770141509491399</v>
      </c>
      <c r="G487" s="75">
        <v>0</v>
      </c>
      <c r="H487" s="75">
        <v>0</v>
      </c>
      <c r="I487" s="75">
        <v>0.19808451257909498</v>
      </c>
      <c r="J487" s="75">
        <v>3.9616902515819008E-2</v>
      </c>
      <c r="K487" s="80">
        <v>0.19808451257909498</v>
      </c>
      <c r="L487" s="44">
        <v>2021</v>
      </c>
      <c r="M487" s="80">
        <v>0.92308451257909496</v>
      </c>
      <c r="N487" s="45" t="s">
        <v>89</v>
      </c>
      <c r="O487" s="43" t="s">
        <v>42</v>
      </c>
      <c r="P487" s="13">
        <v>0</v>
      </c>
      <c r="Q487" s="13">
        <v>0</v>
      </c>
      <c r="R487" s="13">
        <v>0</v>
      </c>
      <c r="S487" s="12">
        <v>5</v>
      </c>
      <c r="T487" s="13">
        <v>0</v>
      </c>
      <c r="U487" s="13">
        <v>0</v>
      </c>
      <c r="V487" s="13">
        <v>0</v>
      </c>
      <c r="W487" s="13">
        <v>0</v>
      </c>
      <c r="X487" s="13">
        <v>0</v>
      </c>
      <c r="Y487" s="13">
        <v>0</v>
      </c>
      <c r="Z487" s="13">
        <v>0</v>
      </c>
      <c r="AA487" s="13">
        <v>0</v>
      </c>
      <c r="AB487" s="13">
        <v>0</v>
      </c>
      <c r="AC487" s="13">
        <v>0</v>
      </c>
      <c r="AD487" s="13">
        <v>0</v>
      </c>
      <c r="AE487" s="13">
        <v>0</v>
      </c>
    </row>
    <row r="488" spans="1:31" ht="67.5" customHeight="1" x14ac:dyDescent="0.25">
      <c r="A488" s="15" t="s">
        <v>146</v>
      </c>
      <c r="B488" s="31" t="s">
        <v>505</v>
      </c>
      <c r="C488" s="22" t="s">
        <v>506</v>
      </c>
      <c r="D488" s="75">
        <v>7.6440000000000001</v>
      </c>
      <c r="E488" s="45" t="s">
        <v>113</v>
      </c>
      <c r="F488" s="75">
        <v>0</v>
      </c>
      <c r="G488" s="75">
        <v>0</v>
      </c>
      <c r="H488" s="75">
        <v>0</v>
      </c>
      <c r="I488" s="75">
        <v>0</v>
      </c>
      <c r="J488" s="75">
        <v>0</v>
      </c>
      <c r="K488" s="80">
        <v>0</v>
      </c>
      <c r="L488" s="44">
        <v>2020</v>
      </c>
      <c r="M488" s="80">
        <v>6.37</v>
      </c>
      <c r="N488" s="45" t="s">
        <v>91</v>
      </c>
      <c r="O488" s="43" t="s">
        <v>42</v>
      </c>
      <c r="P488" s="13">
        <v>0</v>
      </c>
      <c r="Q488" s="13">
        <v>0</v>
      </c>
      <c r="R488" s="13">
        <v>0</v>
      </c>
      <c r="S488" s="12">
        <v>3</v>
      </c>
      <c r="T488" s="13">
        <v>0</v>
      </c>
      <c r="U488" s="13">
        <v>0</v>
      </c>
      <c r="V488" s="13">
        <v>0</v>
      </c>
      <c r="W488" s="13">
        <v>0</v>
      </c>
      <c r="X488" s="13">
        <v>0</v>
      </c>
      <c r="Y488" s="13">
        <v>0</v>
      </c>
      <c r="Z488" s="13">
        <v>0</v>
      </c>
      <c r="AA488" s="13">
        <v>0</v>
      </c>
      <c r="AB488" s="13">
        <v>0</v>
      </c>
      <c r="AC488" s="13">
        <v>0</v>
      </c>
      <c r="AD488" s="13">
        <v>0</v>
      </c>
      <c r="AE488" s="13">
        <v>0</v>
      </c>
    </row>
    <row r="489" spans="1:31" ht="67.5" customHeight="1" x14ac:dyDescent="0.25">
      <c r="A489" s="15" t="s">
        <v>146</v>
      </c>
      <c r="B489" s="31" t="s">
        <v>507</v>
      </c>
      <c r="C489" s="22" t="s">
        <v>508</v>
      </c>
      <c r="D489" s="75">
        <v>5.73</v>
      </c>
      <c r="E489" s="45" t="s">
        <v>113</v>
      </c>
      <c r="F489" s="75">
        <v>0</v>
      </c>
      <c r="G489" s="75">
        <v>0</v>
      </c>
      <c r="H489" s="75">
        <v>0</v>
      </c>
      <c r="I489" s="75">
        <v>0</v>
      </c>
      <c r="J489" s="75">
        <v>0</v>
      </c>
      <c r="K489" s="80">
        <v>0</v>
      </c>
      <c r="L489" s="44">
        <v>2020</v>
      </c>
      <c r="M489" s="80">
        <v>4.7750000000000004</v>
      </c>
      <c r="N489" s="45" t="s">
        <v>91</v>
      </c>
      <c r="O489" s="43" t="s">
        <v>42</v>
      </c>
      <c r="P489" s="13">
        <v>0</v>
      </c>
      <c r="Q489" s="13">
        <v>0</v>
      </c>
      <c r="R489" s="13">
        <v>0</v>
      </c>
      <c r="S489" s="12">
        <v>5</v>
      </c>
      <c r="T489" s="13">
        <v>0</v>
      </c>
      <c r="U489" s="13">
        <v>0</v>
      </c>
      <c r="V489" s="13">
        <v>0</v>
      </c>
      <c r="W489" s="13">
        <v>0</v>
      </c>
      <c r="X489" s="13">
        <v>0</v>
      </c>
      <c r="Y489" s="13">
        <v>0</v>
      </c>
      <c r="Z489" s="13">
        <v>0</v>
      </c>
      <c r="AA489" s="13">
        <v>0</v>
      </c>
      <c r="AB489" s="13">
        <v>0</v>
      </c>
      <c r="AC489" s="13">
        <v>0</v>
      </c>
      <c r="AD489" s="13">
        <v>0</v>
      </c>
      <c r="AE489" s="13">
        <v>0</v>
      </c>
    </row>
    <row r="490" spans="1:31" ht="67.5" customHeight="1" x14ac:dyDescent="0.25">
      <c r="A490" s="15" t="s">
        <v>146</v>
      </c>
      <c r="B490" s="31" t="s">
        <v>509</v>
      </c>
      <c r="C490" s="22" t="s">
        <v>510</v>
      </c>
      <c r="D490" s="75">
        <v>0</v>
      </c>
      <c r="E490" s="45" t="s">
        <v>113</v>
      </c>
      <c r="F490" s="75">
        <v>0</v>
      </c>
      <c r="G490" s="75">
        <v>0</v>
      </c>
      <c r="H490" s="75">
        <v>0</v>
      </c>
      <c r="I490" s="75">
        <v>0</v>
      </c>
      <c r="J490" s="75">
        <v>0</v>
      </c>
      <c r="K490" s="80">
        <v>0</v>
      </c>
      <c r="L490" s="44">
        <v>2022</v>
      </c>
      <c r="M490" s="80">
        <v>0</v>
      </c>
      <c r="N490" s="45" t="s">
        <v>91</v>
      </c>
      <c r="O490" s="43" t="s">
        <v>42</v>
      </c>
      <c r="P490" s="13">
        <v>0</v>
      </c>
      <c r="Q490" s="13">
        <v>0</v>
      </c>
      <c r="R490" s="13">
        <v>0</v>
      </c>
      <c r="S490" s="12">
        <v>2</v>
      </c>
      <c r="T490" s="13">
        <v>0</v>
      </c>
      <c r="U490" s="13">
        <v>0</v>
      </c>
      <c r="V490" s="13">
        <v>0</v>
      </c>
      <c r="W490" s="13">
        <v>0</v>
      </c>
      <c r="X490" s="13">
        <v>0</v>
      </c>
      <c r="Y490" s="13">
        <v>0</v>
      </c>
      <c r="Z490" s="13">
        <v>0</v>
      </c>
      <c r="AA490" s="13">
        <v>0</v>
      </c>
      <c r="AB490" s="13">
        <v>0</v>
      </c>
      <c r="AC490" s="13">
        <v>0</v>
      </c>
      <c r="AD490" s="13">
        <v>0</v>
      </c>
      <c r="AE490" s="13">
        <v>0</v>
      </c>
    </row>
    <row r="491" spans="1:31" ht="67.5" customHeight="1" x14ac:dyDescent="0.25">
      <c r="A491" s="15" t="s">
        <v>146</v>
      </c>
      <c r="B491" s="21" t="s">
        <v>712</v>
      </c>
      <c r="C491" s="22" t="s">
        <v>713</v>
      </c>
      <c r="D491" s="75">
        <v>3.5492399999999997</v>
      </c>
      <c r="E491" s="45" t="s">
        <v>113</v>
      </c>
      <c r="F491" s="75">
        <v>0</v>
      </c>
      <c r="G491" s="75">
        <v>0</v>
      </c>
      <c r="H491" s="75">
        <v>0</v>
      </c>
      <c r="I491" s="75">
        <v>0</v>
      </c>
      <c r="J491" s="75">
        <v>0</v>
      </c>
      <c r="K491" s="80">
        <v>0</v>
      </c>
      <c r="L491" s="44">
        <v>2021</v>
      </c>
      <c r="M491" s="80">
        <v>2.9577</v>
      </c>
      <c r="N491" s="45" t="s">
        <v>91</v>
      </c>
      <c r="O491" s="43" t="s">
        <v>42</v>
      </c>
      <c r="P491" s="13">
        <v>0</v>
      </c>
      <c r="Q491" s="13">
        <v>0</v>
      </c>
      <c r="R491" s="13">
        <v>0</v>
      </c>
      <c r="S491" s="12">
        <v>1</v>
      </c>
      <c r="T491" s="13">
        <v>0</v>
      </c>
      <c r="U491" s="13">
        <v>0</v>
      </c>
      <c r="V491" s="13">
        <v>0</v>
      </c>
      <c r="W491" s="13">
        <v>0</v>
      </c>
      <c r="X491" s="13">
        <v>0</v>
      </c>
      <c r="Y491" s="13">
        <v>0</v>
      </c>
      <c r="Z491" s="13">
        <v>0</v>
      </c>
      <c r="AA491" s="13">
        <v>0</v>
      </c>
      <c r="AB491" s="13">
        <v>0</v>
      </c>
      <c r="AC491" s="13">
        <v>0</v>
      </c>
      <c r="AD491" s="13">
        <v>0</v>
      </c>
      <c r="AE491" s="13">
        <v>0</v>
      </c>
    </row>
    <row r="492" spans="1:31" ht="67.5" customHeight="1" x14ac:dyDescent="0.25">
      <c r="A492" s="15" t="s">
        <v>146</v>
      </c>
      <c r="B492" s="21" t="s">
        <v>714</v>
      </c>
      <c r="C492" s="22" t="s">
        <v>715</v>
      </c>
      <c r="D492" s="75">
        <v>12.4908</v>
      </c>
      <c r="E492" s="45" t="s">
        <v>113</v>
      </c>
      <c r="F492" s="75">
        <v>0</v>
      </c>
      <c r="G492" s="75">
        <v>0</v>
      </c>
      <c r="H492" s="75">
        <v>0</v>
      </c>
      <c r="I492" s="75">
        <v>0</v>
      </c>
      <c r="J492" s="75">
        <v>0</v>
      </c>
      <c r="K492" s="80">
        <v>0</v>
      </c>
      <c r="L492" s="44">
        <v>2021</v>
      </c>
      <c r="M492" s="80">
        <v>10.409000000000001</v>
      </c>
      <c r="N492" s="45" t="s">
        <v>91</v>
      </c>
      <c r="O492" s="43" t="s">
        <v>42</v>
      </c>
      <c r="P492" s="13">
        <v>0</v>
      </c>
      <c r="Q492" s="13">
        <v>0</v>
      </c>
      <c r="R492" s="13">
        <v>0</v>
      </c>
      <c r="S492" s="12">
        <v>1</v>
      </c>
      <c r="T492" s="13">
        <v>0</v>
      </c>
      <c r="U492" s="13">
        <v>0</v>
      </c>
      <c r="V492" s="13">
        <v>0</v>
      </c>
      <c r="W492" s="13">
        <v>0</v>
      </c>
      <c r="X492" s="13">
        <v>0</v>
      </c>
      <c r="Y492" s="13">
        <v>0</v>
      </c>
      <c r="Z492" s="13">
        <v>0</v>
      </c>
      <c r="AA492" s="13">
        <v>0</v>
      </c>
      <c r="AB492" s="13">
        <v>0</v>
      </c>
      <c r="AC492" s="13">
        <v>0</v>
      </c>
      <c r="AD492" s="13">
        <v>0</v>
      </c>
      <c r="AE492" s="13">
        <v>0</v>
      </c>
    </row>
    <row r="493" spans="1:31" ht="67.5" customHeight="1" x14ac:dyDescent="0.25">
      <c r="A493" s="15" t="s">
        <v>146</v>
      </c>
      <c r="B493" s="21" t="s">
        <v>716</v>
      </c>
      <c r="C493" s="22" t="s">
        <v>717</v>
      </c>
      <c r="D493" s="75">
        <v>33.588000000000001</v>
      </c>
      <c r="E493" s="45" t="s">
        <v>113</v>
      </c>
      <c r="F493" s="75">
        <v>0</v>
      </c>
      <c r="G493" s="75">
        <v>0</v>
      </c>
      <c r="H493" s="75">
        <v>0</v>
      </c>
      <c r="I493" s="75">
        <v>0</v>
      </c>
      <c r="J493" s="75">
        <v>0</v>
      </c>
      <c r="K493" s="80">
        <v>0</v>
      </c>
      <c r="L493" s="44">
        <v>2021</v>
      </c>
      <c r="M493" s="80">
        <v>27.99</v>
      </c>
      <c r="N493" s="45" t="s">
        <v>91</v>
      </c>
      <c r="O493" s="43" t="s">
        <v>42</v>
      </c>
      <c r="P493" s="13">
        <v>0</v>
      </c>
      <c r="Q493" s="13">
        <v>0</v>
      </c>
      <c r="R493" s="13">
        <v>0</v>
      </c>
      <c r="S493" s="12">
        <v>2</v>
      </c>
      <c r="T493" s="13">
        <v>0</v>
      </c>
      <c r="U493" s="13">
        <v>0</v>
      </c>
      <c r="V493" s="13">
        <v>0</v>
      </c>
      <c r="W493" s="13">
        <v>0</v>
      </c>
      <c r="X493" s="13">
        <v>0</v>
      </c>
      <c r="Y493" s="13">
        <v>0</v>
      </c>
      <c r="Z493" s="13">
        <v>0</v>
      </c>
      <c r="AA493" s="13">
        <v>0</v>
      </c>
      <c r="AB493" s="13">
        <v>0</v>
      </c>
      <c r="AC493" s="13">
        <v>0</v>
      </c>
      <c r="AD493" s="13">
        <v>0</v>
      </c>
      <c r="AE493" s="13">
        <v>0</v>
      </c>
    </row>
    <row r="494" spans="1:31" ht="67.5" customHeight="1" x14ac:dyDescent="0.25">
      <c r="A494" s="15" t="s">
        <v>146</v>
      </c>
      <c r="B494" s="31" t="s">
        <v>511</v>
      </c>
      <c r="C494" s="22" t="s">
        <v>512</v>
      </c>
      <c r="D494" s="75">
        <v>0</v>
      </c>
      <c r="E494" s="45" t="s">
        <v>113</v>
      </c>
      <c r="F494" s="75">
        <v>0</v>
      </c>
      <c r="G494" s="75">
        <v>0</v>
      </c>
      <c r="H494" s="75">
        <v>0</v>
      </c>
      <c r="I494" s="75">
        <v>0</v>
      </c>
      <c r="J494" s="75">
        <v>0</v>
      </c>
      <c r="K494" s="80">
        <v>0</v>
      </c>
      <c r="L494" s="44">
        <v>2022</v>
      </c>
      <c r="M494" s="80">
        <v>0</v>
      </c>
      <c r="N494" s="45" t="s">
        <v>91</v>
      </c>
      <c r="O494" s="43" t="s">
        <v>42</v>
      </c>
      <c r="P494" s="13">
        <v>0</v>
      </c>
      <c r="Q494" s="13">
        <v>0</v>
      </c>
      <c r="R494" s="13">
        <v>0</v>
      </c>
      <c r="S494" s="12">
        <v>1</v>
      </c>
      <c r="T494" s="13">
        <v>0</v>
      </c>
      <c r="U494" s="13">
        <v>0</v>
      </c>
      <c r="V494" s="13">
        <v>0</v>
      </c>
      <c r="W494" s="13">
        <v>0</v>
      </c>
      <c r="X494" s="13">
        <v>0</v>
      </c>
      <c r="Y494" s="13">
        <v>0</v>
      </c>
      <c r="Z494" s="13">
        <v>0</v>
      </c>
      <c r="AA494" s="13">
        <v>0</v>
      </c>
      <c r="AB494" s="13">
        <v>0</v>
      </c>
      <c r="AC494" s="13">
        <v>0</v>
      </c>
      <c r="AD494" s="13">
        <v>0</v>
      </c>
      <c r="AE494" s="13">
        <v>0</v>
      </c>
    </row>
    <row r="495" spans="1:31" ht="67.5" customHeight="1" x14ac:dyDescent="0.25">
      <c r="A495" s="15" t="s">
        <v>146</v>
      </c>
      <c r="B495" s="31" t="s">
        <v>513</v>
      </c>
      <c r="C495" s="22" t="s">
        <v>514</v>
      </c>
      <c r="D495" s="75">
        <v>0</v>
      </c>
      <c r="E495" s="45" t="s">
        <v>113</v>
      </c>
      <c r="F495" s="75">
        <v>0</v>
      </c>
      <c r="G495" s="75">
        <v>0</v>
      </c>
      <c r="H495" s="75">
        <v>0</v>
      </c>
      <c r="I495" s="75">
        <v>0</v>
      </c>
      <c r="J495" s="75">
        <v>0</v>
      </c>
      <c r="K495" s="80">
        <v>0</v>
      </c>
      <c r="L495" s="44">
        <v>2022</v>
      </c>
      <c r="M495" s="80">
        <v>0</v>
      </c>
      <c r="N495" s="45" t="s">
        <v>91</v>
      </c>
      <c r="O495" s="43" t="s">
        <v>42</v>
      </c>
      <c r="P495" s="13">
        <v>0</v>
      </c>
      <c r="Q495" s="13">
        <v>0</v>
      </c>
      <c r="R495" s="13">
        <v>0</v>
      </c>
      <c r="S495" s="12">
        <v>1</v>
      </c>
      <c r="T495" s="13">
        <v>0</v>
      </c>
      <c r="U495" s="13">
        <v>0</v>
      </c>
      <c r="V495" s="13">
        <v>0</v>
      </c>
      <c r="W495" s="13">
        <v>0</v>
      </c>
      <c r="X495" s="13">
        <v>0</v>
      </c>
      <c r="Y495" s="13">
        <v>0</v>
      </c>
      <c r="Z495" s="13">
        <v>0</v>
      </c>
      <c r="AA495" s="13">
        <v>0</v>
      </c>
      <c r="AB495" s="13">
        <v>0</v>
      </c>
      <c r="AC495" s="13">
        <v>0</v>
      </c>
      <c r="AD495" s="13">
        <v>0</v>
      </c>
      <c r="AE495" s="13">
        <v>0</v>
      </c>
    </row>
    <row r="496" spans="1:31" ht="67.5" customHeight="1" x14ac:dyDescent="0.25">
      <c r="A496" s="15" t="s">
        <v>146</v>
      </c>
      <c r="B496" s="31" t="s">
        <v>515</v>
      </c>
      <c r="C496" s="22" t="s">
        <v>516</v>
      </c>
      <c r="D496" s="75">
        <v>0</v>
      </c>
      <c r="E496" s="45" t="s">
        <v>113</v>
      </c>
      <c r="F496" s="75">
        <v>0</v>
      </c>
      <c r="G496" s="75">
        <v>0</v>
      </c>
      <c r="H496" s="75">
        <v>0</v>
      </c>
      <c r="I496" s="75">
        <v>0</v>
      </c>
      <c r="J496" s="75">
        <v>0</v>
      </c>
      <c r="K496" s="80">
        <v>0</v>
      </c>
      <c r="L496" s="44">
        <v>2022</v>
      </c>
      <c r="M496" s="80">
        <v>0</v>
      </c>
      <c r="N496" s="45" t="s">
        <v>91</v>
      </c>
      <c r="O496" s="43" t="s">
        <v>42</v>
      </c>
      <c r="P496" s="13">
        <v>0</v>
      </c>
      <c r="Q496" s="13">
        <v>0</v>
      </c>
      <c r="R496" s="13">
        <v>0</v>
      </c>
      <c r="S496" s="12">
        <v>2</v>
      </c>
      <c r="T496" s="13">
        <v>0</v>
      </c>
      <c r="U496" s="13">
        <v>0</v>
      </c>
      <c r="V496" s="13">
        <v>0</v>
      </c>
      <c r="W496" s="13">
        <v>0</v>
      </c>
      <c r="X496" s="13">
        <v>0</v>
      </c>
      <c r="Y496" s="13">
        <v>0</v>
      </c>
      <c r="Z496" s="13">
        <v>0</v>
      </c>
      <c r="AA496" s="13">
        <v>0</v>
      </c>
      <c r="AB496" s="13">
        <v>0</v>
      </c>
      <c r="AC496" s="13">
        <v>0</v>
      </c>
      <c r="AD496" s="13">
        <v>0</v>
      </c>
      <c r="AE496" s="13">
        <v>0</v>
      </c>
    </row>
    <row r="497" spans="1:31" ht="67.5" customHeight="1" x14ac:dyDescent="0.25">
      <c r="A497" s="15" t="s">
        <v>146</v>
      </c>
      <c r="B497" s="20" t="s">
        <v>705</v>
      </c>
      <c r="C497" s="22" t="s">
        <v>517</v>
      </c>
      <c r="D497" s="75">
        <v>0</v>
      </c>
      <c r="E497" s="45" t="s">
        <v>113</v>
      </c>
      <c r="F497" s="75">
        <v>0</v>
      </c>
      <c r="G497" s="75">
        <v>0</v>
      </c>
      <c r="H497" s="75">
        <v>0</v>
      </c>
      <c r="I497" s="75">
        <v>0</v>
      </c>
      <c r="J497" s="75">
        <v>0</v>
      </c>
      <c r="K497" s="80">
        <v>0</v>
      </c>
      <c r="L497" s="44">
        <v>2024</v>
      </c>
      <c r="M497" s="80">
        <v>0</v>
      </c>
      <c r="N497" s="45" t="s">
        <v>91</v>
      </c>
      <c r="O497" s="43" t="s">
        <v>42</v>
      </c>
      <c r="P497" s="13">
        <v>0</v>
      </c>
      <c r="Q497" s="13">
        <v>0</v>
      </c>
      <c r="R497" s="13">
        <v>0</v>
      </c>
      <c r="S497" s="12">
        <v>2</v>
      </c>
      <c r="T497" s="13">
        <v>0</v>
      </c>
      <c r="U497" s="13">
        <v>0</v>
      </c>
      <c r="V497" s="13">
        <v>0</v>
      </c>
      <c r="W497" s="13">
        <v>0</v>
      </c>
      <c r="X497" s="13">
        <v>0</v>
      </c>
      <c r="Y497" s="13">
        <v>0</v>
      </c>
      <c r="Z497" s="13">
        <v>0</v>
      </c>
      <c r="AA497" s="13">
        <v>0</v>
      </c>
      <c r="AB497" s="13">
        <v>0</v>
      </c>
      <c r="AC497" s="13">
        <v>0</v>
      </c>
      <c r="AD497" s="13">
        <v>0</v>
      </c>
      <c r="AE497" s="13">
        <v>0</v>
      </c>
    </row>
    <row r="498" spans="1:31" ht="67.5" customHeight="1" x14ac:dyDescent="0.25">
      <c r="A498" s="15" t="s">
        <v>146</v>
      </c>
      <c r="B498" s="31" t="s">
        <v>518</v>
      </c>
      <c r="C498" s="22" t="s">
        <v>519</v>
      </c>
      <c r="D498" s="75">
        <v>0</v>
      </c>
      <c r="E498" s="45" t="s">
        <v>113</v>
      </c>
      <c r="F498" s="75">
        <v>0</v>
      </c>
      <c r="G498" s="75">
        <v>0</v>
      </c>
      <c r="H498" s="75">
        <v>0</v>
      </c>
      <c r="I498" s="75">
        <v>0</v>
      </c>
      <c r="J498" s="75">
        <v>0</v>
      </c>
      <c r="K498" s="80">
        <v>0</v>
      </c>
      <c r="L498" s="44">
        <v>2024</v>
      </c>
      <c r="M498" s="80">
        <v>0</v>
      </c>
      <c r="N498" s="45" t="s">
        <v>91</v>
      </c>
      <c r="O498" s="43" t="s">
        <v>42</v>
      </c>
      <c r="P498" s="13">
        <v>0</v>
      </c>
      <c r="Q498" s="13">
        <v>0</v>
      </c>
      <c r="R498" s="13">
        <v>0</v>
      </c>
      <c r="S498" s="12">
        <v>2</v>
      </c>
      <c r="T498" s="13">
        <v>0</v>
      </c>
      <c r="U498" s="13">
        <v>0</v>
      </c>
      <c r="V498" s="13">
        <v>0</v>
      </c>
      <c r="W498" s="13">
        <v>0</v>
      </c>
      <c r="X498" s="13">
        <v>0</v>
      </c>
      <c r="Y498" s="13">
        <v>0</v>
      </c>
      <c r="Z498" s="13">
        <v>0</v>
      </c>
      <c r="AA498" s="13">
        <v>0</v>
      </c>
      <c r="AB498" s="13">
        <v>0</v>
      </c>
      <c r="AC498" s="13">
        <v>0</v>
      </c>
      <c r="AD498" s="13">
        <v>0</v>
      </c>
      <c r="AE498" s="13">
        <v>0</v>
      </c>
    </row>
    <row r="499" spans="1:31" ht="67.5" customHeight="1" x14ac:dyDescent="0.25">
      <c r="A499" s="15" t="s">
        <v>146</v>
      </c>
      <c r="B499" s="31" t="s">
        <v>520</v>
      </c>
      <c r="C499" s="22" t="s">
        <v>521</v>
      </c>
      <c r="D499" s="75">
        <v>0</v>
      </c>
      <c r="E499" s="45" t="s">
        <v>113</v>
      </c>
      <c r="F499" s="75">
        <v>0</v>
      </c>
      <c r="G499" s="75">
        <v>0</v>
      </c>
      <c r="H499" s="75">
        <v>0</v>
      </c>
      <c r="I499" s="75">
        <v>0</v>
      </c>
      <c r="J499" s="75">
        <v>0</v>
      </c>
      <c r="K499" s="80">
        <v>0</v>
      </c>
      <c r="L499" s="44">
        <v>2024</v>
      </c>
      <c r="M499" s="80">
        <v>0</v>
      </c>
      <c r="N499" s="45" t="s">
        <v>91</v>
      </c>
      <c r="O499" s="43" t="s">
        <v>42</v>
      </c>
      <c r="P499" s="13">
        <v>0</v>
      </c>
      <c r="Q499" s="13">
        <v>0</v>
      </c>
      <c r="R499" s="13">
        <v>0</v>
      </c>
      <c r="S499" s="12">
        <v>1</v>
      </c>
      <c r="T499" s="13">
        <v>0</v>
      </c>
      <c r="U499" s="13">
        <v>0</v>
      </c>
      <c r="V499" s="13">
        <v>0</v>
      </c>
      <c r="W499" s="13">
        <v>0</v>
      </c>
      <c r="X499" s="13">
        <v>0</v>
      </c>
      <c r="Y499" s="13">
        <v>0</v>
      </c>
      <c r="Z499" s="13">
        <v>0</v>
      </c>
      <c r="AA499" s="13">
        <v>0</v>
      </c>
      <c r="AB499" s="13">
        <v>0</v>
      </c>
      <c r="AC499" s="13">
        <v>0</v>
      </c>
      <c r="AD499" s="13">
        <v>0</v>
      </c>
      <c r="AE499" s="13">
        <v>0</v>
      </c>
    </row>
    <row r="500" spans="1:31" ht="67.5" customHeight="1" x14ac:dyDescent="0.25">
      <c r="A500" s="15" t="s">
        <v>146</v>
      </c>
      <c r="B500" s="31" t="s">
        <v>522</v>
      </c>
      <c r="C500" s="22" t="s">
        <v>523</v>
      </c>
      <c r="D500" s="75">
        <v>0.34999337763308397</v>
      </c>
      <c r="E500" s="45" t="s">
        <v>113</v>
      </c>
      <c r="F500" s="75">
        <v>0</v>
      </c>
      <c r="G500" s="75">
        <v>0</v>
      </c>
      <c r="H500" s="75">
        <v>0</v>
      </c>
      <c r="I500" s="75">
        <v>0</v>
      </c>
      <c r="J500" s="75">
        <v>0</v>
      </c>
      <c r="K500" s="80">
        <v>0</v>
      </c>
      <c r="L500" s="44">
        <v>2020</v>
      </c>
      <c r="M500" s="80">
        <v>0.29166114802756998</v>
      </c>
      <c r="N500" s="45" t="s">
        <v>92</v>
      </c>
      <c r="O500" s="43" t="s">
        <v>42</v>
      </c>
      <c r="P500" s="13">
        <v>0</v>
      </c>
      <c r="Q500" s="13">
        <v>0</v>
      </c>
      <c r="R500" s="13">
        <v>0</v>
      </c>
      <c r="S500" s="12">
        <v>2</v>
      </c>
      <c r="T500" s="13">
        <v>0</v>
      </c>
      <c r="U500" s="13">
        <v>0</v>
      </c>
      <c r="V500" s="13">
        <v>0</v>
      </c>
      <c r="W500" s="13">
        <v>0</v>
      </c>
      <c r="X500" s="13">
        <v>0</v>
      </c>
      <c r="Y500" s="13">
        <v>0</v>
      </c>
      <c r="Z500" s="13">
        <v>0</v>
      </c>
      <c r="AA500" s="13">
        <v>0</v>
      </c>
      <c r="AB500" s="13">
        <v>0</v>
      </c>
      <c r="AC500" s="13">
        <v>0</v>
      </c>
      <c r="AD500" s="13">
        <v>0</v>
      </c>
      <c r="AE500" s="13">
        <v>0</v>
      </c>
    </row>
    <row r="501" spans="1:31" ht="67.5" customHeight="1" x14ac:dyDescent="0.25">
      <c r="A501" s="15" t="s">
        <v>146</v>
      </c>
      <c r="B501" s="31" t="s">
        <v>524</v>
      </c>
      <c r="C501" s="22" t="s">
        <v>525</v>
      </c>
      <c r="D501" s="75">
        <v>0.29658585599999998</v>
      </c>
      <c r="E501" s="45" t="s">
        <v>113</v>
      </c>
      <c r="F501" s="75">
        <v>0.15258585600000002</v>
      </c>
      <c r="G501" s="75">
        <v>0</v>
      </c>
      <c r="H501" s="75">
        <v>0</v>
      </c>
      <c r="I501" s="75">
        <v>0.12715488</v>
      </c>
      <c r="J501" s="75">
        <v>2.5430976000000022E-2</v>
      </c>
      <c r="K501" s="80">
        <v>0.12715488</v>
      </c>
      <c r="L501" s="44">
        <v>2020</v>
      </c>
      <c r="M501" s="80">
        <v>0.24715487999999999</v>
      </c>
      <c r="N501" s="45" t="s">
        <v>92</v>
      </c>
      <c r="O501" s="43" t="s">
        <v>42</v>
      </c>
      <c r="P501" s="13">
        <v>0</v>
      </c>
      <c r="Q501" s="13">
        <v>0</v>
      </c>
      <c r="R501" s="13">
        <v>0</v>
      </c>
      <c r="S501" s="12">
        <v>2</v>
      </c>
      <c r="T501" s="13">
        <v>0</v>
      </c>
      <c r="U501" s="13">
        <v>0</v>
      </c>
      <c r="V501" s="13">
        <v>0</v>
      </c>
      <c r="W501" s="13">
        <v>0</v>
      </c>
      <c r="X501" s="13">
        <v>0</v>
      </c>
      <c r="Y501" s="13">
        <v>0</v>
      </c>
      <c r="Z501" s="13">
        <v>0</v>
      </c>
      <c r="AA501" s="13">
        <v>0</v>
      </c>
      <c r="AB501" s="13">
        <v>0</v>
      </c>
      <c r="AC501" s="13">
        <v>0</v>
      </c>
      <c r="AD501" s="13">
        <v>0</v>
      </c>
      <c r="AE501" s="13">
        <v>0</v>
      </c>
    </row>
    <row r="502" spans="1:31" ht="67.5" customHeight="1" x14ac:dyDescent="0.25">
      <c r="A502" s="15" t="s">
        <v>146</v>
      </c>
      <c r="B502" s="31" t="s">
        <v>526</v>
      </c>
      <c r="C502" s="22" t="s">
        <v>527</v>
      </c>
      <c r="D502" s="75">
        <v>0.22883702</v>
      </c>
      <c r="E502" s="45" t="s">
        <v>113</v>
      </c>
      <c r="F502" s="75">
        <v>0</v>
      </c>
      <c r="G502" s="75">
        <v>0</v>
      </c>
      <c r="H502" s="75">
        <v>0</v>
      </c>
      <c r="I502" s="75">
        <v>0</v>
      </c>
      <c r="J502" s="75">
        <v>0</v>
      </c>
      <c r="K502" s="80">
        <v>0</v>
      </c>
      <c r="L502" s="44">
        <v>2020</v>
      </c>
      <c r="M502" s="80">
        <v>0.19069752000000001</v>
      </c>
      <c r="N502" s="45" t="s">
        <v>92</v>
      </c>
      <c r="O502" s="43" t="s">
        <v>42</v>
      </c>
      <c r="P502" s="13">
        <v>0</v>
      </c>
      <c r="Q502" s="13">
        <v>0</v>
      </c>
      <c r="R502" s="13">
        <v>0</v>
      </c>
      <c r="S502" s="12">
        <v>3</v>
      </c>
      <c r="T502" s="13">
        <v>0</v>
      </c>
      <c r="U502" s="13">
        <v>0</v>
      </c>
      <c r="V502" s="13">
        <v>0</v>
      </c>
      <c r="W502" s="13">
        <v>0</v>
      </c>
      <c r="X502" s="13">
        <v>0</v>
      </c>
      <c r="Y502" s="13">
        <v>0</v>
      </c>
      <c r="Z502" s="13">
        <v>0</v>
      </c>
      <c r="AA502" s="13">
        <v>0</v>
      </c>
      <c r="AB502" s="13">
        <v>0</v>
      </c>
      <c r="AC502" s="13">
        <v>0</v>
      </c>
      <c r="AD502" s="13">
        <v>0</v>
      </c>
      <c r="AE502" s="13">
        <v>0</v>
      </c>
    </row>
    <row r="503" spans="1:31" ht="67.5" customHeight="1" x14ac:dyDescent="0.25">
      <c r="A503" s="15" t="s">
        <v>146</v>
      </c>
      <c r="B503" s="31" t="s">
        <v>528</v>
      </c>
      <c r="C503" s="22" t="s">
        <v>529</v>
      </c>
      <c r="D503" s="75">
        <v>0</v>
      </c>
      <c r="E503" s="45" t="s">
        <v>113</v>
      </c>
      <c r="F503" s="75">
        <v>0</v>
      </c>
      <c r="G503" s="75">
        <v>0</v>
      </c>
      <c r="H503" s="75">
        <v>0</v>
      </c>
      <c r="I503" s="75">
        <v>0</v>
      </c>
      <c r="J503" s="75">
        <v>0</v>
      </c>
      <c r="K503" s="80">
        <v>0</v>
      </c>
      <c r="L503" s="44">
        <v>2022</v>
      </c>
      <c r="M503" s="80">
        <v>0</v>
      </c>
      <c r="N503" s="45" t="s">
        <v>92</v>
      </c>
      <c r="O503" s="43" t="s">
        <v>42</v>
      </c>
      <c r="P503" s="13">
        <v>0</v>
      </c>
      <c r="Q503" s="13">
        <v>0</v>
      </c>
      <c r="R503" s="13">
        <v>0</v>
      </c>
      <c r="S503" s="12">
        <v>1</v>
      </c>
      <c r="T503" s="13">
        <v>0</v>
      </c>
      <c r="U503" s="13">
        <v>0</v>
      </c>
      <c r="V503" s="13">
        <v>0</v>
      </c>
      <c r="W503" s="13">
        <v>0</v>
      </c>
      <c r="X503" s="13">
        <v>0</v>
      </c>
      <c r="Y503" s="13">
        <v>0</v>
      </c>
      <c r="Z503" s="13">
        <v>0</v>
      </c>
      <c r="AA503" s="13">
        <v>0</v>
      </c>
      <c r="AB503" s="13">
        <v>0</v>
      </c>
      <c r="AC503" s="13">
        <v>0</v>
      </c>
      <c r="AD503" s="13">
        <v>0</v>
      </c>
      <c r="AE503" s="13">
        <v>0</v>
      </c>
    </row>
    <row r="504" spans="1:31" ht="67.5" customHeight="1" x14ac:dyDescent="0.25">
      <c r="A504" s="15" t="s">
        <v>146</v>
      </c>
      <c r="B504" s="31" t="s">
        <v>530</v>
      </c>
      <c r="C504" s="22" t="s">
        <v>531</v>
      </c>
      <c r="D504" s="75">
        <v>0</v>
      </c>
      <c r="E504" s="45" t="s">
        <v>113</v>
      </c>
      <c r="F504" s="75">
        <v>0</v>
      </c>
      <c r="G504" s="75">
        <v>0</v>
      </c>
      <c r="H504" s="75">
        <v>0</v>
      </c>
      <c r="I504" s="75">
        <v>0</v>
      </c>
      <c r="J504" s="75">
        <v>0</v>
      </c>
      <c r="K504" s="80">
        <v>0</v>
      </c>
      <c r="L504" s="44">
        <v>2022</v>
      </c>
      <c r="M504" s="80">
        <v>0</v>
      </c>
      <c r="N504" s="45" t="s">
        <v>92</v>
      </c>
      <c r="O504" s="43" t="s">
        <v>42</v>
      </c>
      <c r="P504" s="13">
        <v>0</v>
      </c>
      <c r="Q504" s="13">
        <v>0</v>
      </c>
      <c r="R504" s="13">
        <v>0</v>
      </c>
      <c r="S504" s="12">
        <v>1</v>
      </c>
      <c r="T504" s="13">
        <v>0</v>
      </c>
      <c r="U504" s="13">
        <v>0</v>
      </c>
      <c r="V504" s="13">
        <v>0</v>
      </c>
      <c r="W504" s="13">
        <v>0</v>
      </c>
      <c r="X504" s="13">
        <v>0</v>
      </c>
      <c r="Y504" s="13">
        <v>0</v>
      </c>
      <c r="Z504" s="13">
        <v>0</v>
      </c>
      <c r="AA504" s="13">
        <v>0</v>
      </c>
      <c r="AB504" s="13">
        <v>0</v>
      </c>
      <c r="AC504" s="13">
        <v>0</v>
      </c>
      <c r="AD504" s="13">
        <v>0</v>
      </c>
      <c r="AE504" s="13">
        <v>0</v>
      </c>
    </row>
    <row r="505" spans="1:31" ht="67.5" customHeight="1" x14ac:dyDescent="0.25">
      <c r="A505" s="15" t="s">
        <v>146</v>
      </c>
      <c r="B505" s="31" t="s">
        <v>532</v>
      </c>
      <c r="C505" s="22" t="s">
        <v>533</v>
      </c>
      <c r="D505" s="75">
        <v>0.13183305987341998</v>
      </c>
      <c r="E505" s="45" t="s">
        <v>113</v>
      </c>
      <c r="F505" s="75">
        <v>0.13183305987341998</v>
      </c>
      <c r="G505" s="75">
        <v>0</v>
      </c>
      <c r="H505" s="75">
        <v>0</v>
      </c>
      <c r="I505" s="75">
        <v>0.10986088322785</v>
      </c>
      <c r="J505" s="75">
        <v>2.1972176645569982E-2</v>
      </c>
      <c r="K505" s="80">
        <v>0.10986088322785</v>
      </c>
      <c r="L505" s="44">
        <v>2023</v>
      </c>
      <c r="M505" s="80">
        <v>0.10986088322785</v>
      </c>
      <c r="N505" s="45" t="s">
        <v>92</v>
      </c>
      <c r="O505" s="43" t="s">
        <v>42</v>
      </c>
      <c r="P505" s="13">
        <v>0</v>
      </c>
      <c r="Q505" s="13">
        <v>0</v>
      </c>
      <c r="R505" s="13">
        <v>0</v>
      </c>
      <c r="S505" s="12">
        <v>1</v>
      </c>
      <c r="T505" s="13">
        <v>0</v>
      </c>
      <c r="U505" s="13">
        <v>0</v>
      </c>
      <c r="V505" s="13">
        <v>0</v>
      </c>
      <c r="W505" s="13">
        <v>0</v>
      </c>
      <c r="X505" s="13">
        <v>0</v>
      </c>
      <c r="Y505" s="13">
        <v>0</v>
      </c>
      <c r="Z505" s="13">
        <v>0</v>
      </c>
      <c r="AA505" s="13">
        <v>0</v>
      </c>
      <c r="AB505" s="13">
        <v>0</v>
      </c>
      <c r="AC505" s="13">
        <v>0</v>
      </c>
      <c r="AD505" s="13">
        <v>0</v>
      </c>
      <c r="AE505" s="13">
        <v>0</v>
      </c>
    </row>
    <row r="506" spans="1:31" ht="67.5" customHeight="1" x14ac:dyDescent="0.25">
      <c r="A506" s="15" t="s">
        <v>146</v>
      </c>
      <c r="B506" s="31" t="s">
        <v>534</v>
      </c>
      <c r="C506" s="22" t="s">
        <v>535</v>
      </c>
      <c r="D506" s="75">
        <v>0.96637064812253992</v>
      </c>
      <c r="E506" s="45" t="s">
        <v>113</v>
      </c>
      <c r="F506" s="75">
        <v>0.96637064812253992</v>
      </c>
      <c r="G506" s="75">
        <v>0</v>
      </c>
      <c r="H506" s="75">
        <v>0</v>
      </c>
      <c r="I506" s="75">
        <v>0.80530887343544999</v>
      </c>
      <c r="J506" s="75">
        <v>0.16106177468708993</v>
      </c>
      <c r="K506" s="80">
        <v>0.80530887343544999</v>
      </c>
      <c r="L506" s="44">
        <v>2024</v>
      </c>
      <c r="M506" s="80">
        <v>0.80530887343544999</v>
      </c>
      <c r="N506" s="45" t="s">
        <v>92</v>
      </c>
      <c r="O506" s="43" t="s">
        <v>42</v>
      </c>
      <c r="P506" s="13">
        <v>0</v>
      </c>
      <c r="Q506" s="13">
        <v>0</v>
      </c>
      <c r="R506" s="13">
        <v>0</v>
      </c>
      <c r="S506" s="12">
        <v>1</v>
      </c>
      <c r="T506" s="13">
        <v>0</v>
      </c>
      <c r="U506" s="13">
        <v>0</v>
      </c>
      <c r="V506" s="13">
        <v>0</v>
      </c>
      <c r="W506" s="13">
        <v>0</v>
      </c>
      <c r="X506" s="13">
        <v>0</v>
      </c>
      <c r="Y506" s="13">
        <v>0</v>
      </c>
      <c r="Z506" s="13">
        <v>0</v>
      </c>
      <c r="AA506" s="13">
        <v>0</v>
      </c>
      <c r="AB506" s="13">
        <v>0</v>
      </c>
      <c r="AC506" s="13">
        <v>0</v>
      </c>
      <c r="AD506" s="13">
        <v>0</v>
      </c>
      <c r="AE506" s="13">
        <v>0</v>
      </c>
    </row>
    <row r="507" spans="1:31" ht="67.5" customHeight="1" x14ac:dyDescent="0.25">
      <c r="A507" s="15" t="s">
        <v>146</v>
      </c>
      <c r="B507" s="31" t="s">
        <v>536</v>
      </c>
      <c r="C507" s="22" t="s">
        <v>537</v>
      </c>
      <c r="D507" s="75">
        <v>1.1593879439999999</v>
      </c>
      <c r="E507" s="45" t="s">
        <v>113</v>
      </c>
      <c r="F507" s="75">
        <v>1.1593879439999999</v>
      </c>
      <c r="G507" s="75">
        <v>0</v>
      </c>
      <c r="H507" s="75">
        <v>0</v>
      </c>
      <c r="I507" s="75">
        <v>0.96615661999999991</v>
      </c>
      <c r="J507" s="75">
        <v>0.19323132399999998</v>
      </c>
      <c r="K507" s="80">
        <v>0.96615662000000002</v>
      </c>
      <c r="L507" s="44">
        <v>2023</v>
      </c>
      <c r="M507" s="80">
        <v>0.96615662000000002</v>
      </c>
      <c r="N507" s="45" t="s">
        <v>92</v>
      </c>
      <c r="O507" s="43" t="s">
        <v>42</v>
      </c>
      <c r="P507" s="13">
        <v>0</v>
      </c>
      <c r="Q507" s="13">
        <v>0</v>
      </c>
      <c r="R507" s="13">
        <v>0</v>
      </c>
      <c r="S507" s="12">
        <v>1</v>
      </c>
      <c r="T507" s="13">
        <v>0</v>
      </c>
      <c r="U507" s="13">
        <v>0</v>
      </c>
      <c r="V507" s="13">
        <v>0</v>
      </c>
      <c r="W507" s="13">
        <v>0</v>
      </c>
      <c r="X507" s="13">
        <v>0</v>
      </c>
      <c r="Y507" s="13">
        <v>0</v>
      </c>
      <c r="Z507" s="13">
        <v>0</v>
      </c>
      <c r="AA507" s="13">
        <v>0</v>
      </c>
      <c r="AB507" s="13">
        <v>0</v>
      </c>
      <c r="AC507" s="13">
        <v>0</v>
      </c>
      <c r="AD507" s="13">
        <v>0</v>
      </c>
      <c r="AE507" s="13">
        <v>0</v>
      </c>
    </row>
    <row r="508" spans="1:31" ht="67.5" customHeight="1" x14ac:dyDescent="0.25">
      <c r="A508" s="15" t="s">
        <v>146</v>
      </c>
      <c r="B508" s="31" t="s">
        <v>538</v>
      </c>
      <c r="C508" s="22" t="s">
        <v>539</v>
      </c>
      <c r="D508" s="75">
        <v>0.35783810042999997</v>
      </c>
      <c r="E508" s="45" t="s">
        <v>113</v>
      </c>
      <c r="F508" s="75">
        <v>0.35783810042999997</v>
      </c>
      <c r="G508" s="75">
        <v>0</v>
      </c>
      <c r="H508" s="75">
        <v>0</v>
      </c>
      <c r="I508" s="75">
        <v>0.29819841702500005</v>
      </c>
      <c r="J508" s="75">
        <v>5.9639683404999921E-2</v>
      </c>
      <c r="K508" s="80">
        <v>0.29819841702500005</v>
      </c>
      <c r="L508" s="44">
        <v>2024</v>
      </c>
      <c r="M508" s="80">
        <v>0.29819841702500005</v>
      </c>
      <c r="N508" s="45" t="s">
        <v>92</v>
      </c>
      <c r="O508" s="43" t="s">
        <v>42</v>
      </c>
      <c r="P508" s="13">
        <v>0</v>
      </c>
      <c r="Q508" s="13">
        <v>0</v>
      </c>
      <c r="R508" s="13">
        <v>0</v>
      </c>
      <c r="S508" s="12">
        <v>1</v>
      </c>
      <c r="T508" s="13">
        <v>0</v>
      </c>
      <c r="U508" s="13">
        <v>0</v>
      </c>
      <c r="V508" s="13">
        <v>0</v>
      </c>
      <c r="W508" s="13">
        <v>0</v>
      </c>
      <c r="X508" s="13">
        <v>0</v>
      </c>
      <c r="Y508" s="13">
        <v>0</v>
      </c>
      <c r="Z508" s="13">
        <v>0</v>
      </c>
      <c r="AA508" s="13">
        <v>0</v>
      </c>
      <c r="AB508" s="13">
        <v>0</v>
      </c>
      <c r="AC508" s="13">
        <v>0</v>
      </c>
      <c r="AD508" s="13">
        <v>0</v>
      </c>
      <c r="AE508" s="13">
        <v>0</v>
      </c>
    </row>
    <row r="509" spans="1:31" ht="67.5" customHeight="1" x14ac:dyDescent="0.25">
      <c r="A509" s="15" t="s">
        <v>146</v>
      </c>
      <c r="B509" s="31" t="s">
        <v>540</v>
      </c>
      <c r="C509" s="22" t="s">
        <v>541</v>
      </c>
      <c r="D509" s="75">
        <v>0.71113911156019194</v>
      </c>
      <c r="E509" s="45" t="s">
        <v>113</v>
      </c>
      <c r="F509" s="75">
        <v>0.71113911156019194</v>
      </c>
      <c r="G509" s="75">
        <v>0</v>
      </c>
      <c r="H509" s="75">
        <v>0</v>
      </c>
      <c r="I509" s="75">
        <v>0.59261592630016002</v>
      </c>
      <c r="J509" s="75">
        <v>0.11852318526003192</v>
      </c>
      <c r="K509" s="80">
        <v>0.59261592630016002</v>
      </c>
      <c r="L509" s="44">
        <v>2024</v>
      </c>
      <c r="M509" s="80">
        <v>0.59261592630016002</v>
      </c>
      <c r="N509" s="45" t="s">
        <v>92</v>
      </c>
      <c r="O509" s="43" t="s">
        <v>42</v>
      </c>
      <c r="P509" s="13">
        <v>0</v>
      </c>
      <c r="Q509" s="13">
        <v>0</v>
      </c>
      <c r="R509" s="13">
        <v>0</v>
      </c>
      <c r="S509" s="12">
        <v>1</v>
      </c>
      <c r="T509" s="13">
        <v>0</v>
      </c>
      <c r="U509" s="13">
        <v>0</v>
      </c>
      <c r="V509" s="13">
        <v>0</v>
      </c>
      <c r="W509" s="13">
        <v>0</v>
      </c>
      <c r="X509" s="13">
        <v>0</v>
      </c>
      <c r="Y509" s="13">
        <v>0</v>
      </c>
      <c r="Z509" s="13">
        <v>0</v>
      </c>
      <c r="AA509" s="13">
        <v>0</v>
      </c>
      <c r="AB509" s="13">
        <v>0</v>
      </c>
      <c r="AC509" s="13">
        <v>0</v>
      </c>
      <c r="AD509" s="13">
        <v>0</v>
      </c>
      <c r="AE509" s="13">
        <v>0</v>
      </c>
    </row>
    <row r="510" spans="1:31" ht="67.5" customHeight="1" x14ac:dyDescent="0.25">
      <c r="A510" s="15" t="s">
        <v>146</v>
      </c>
      <c r="B510" s="32" t="s">
        <v>792</v>
      </c>
      <c r="C510" s="32" t="s">
        <v>793</v>
      </c>
      <c r="D510" s="75">
        <v>0.1441200045158112</v>
      </c>
      <c r="E510" s="45" t="s">
        <v>113</v>
      </c>
      <c r="F510" s="75">
        <v>0</v>
      </c>
      <c r="G510" s="75">
        <v>0</v>
      </c>
      <c r="H510" s="75">
        <v>0</v>
      </c>
      <c r="I510" s="75">
        <v>0</v>
      </c>
      <c r="J510" s="75">
        <v>0</v>
      </c>
      <c r="K510" s="80">
        <v>0</v>
      </c>
      <c r="L510" s="44">
        <v>2022</v>
      </c>
      <c r="M510" s="80">
        <v>0.12010000376317599</v>
      </c>
      <c r="N510" s="45" t="s">
        <v>92</v>
      </c>
      <c r="O510" s="43" t="s">
        <v>42</v>
      </c>
      <c r="P510" s="13">
        <v>0</v>
      </c>
      <c r="Q510" s="13">
        <v>0</v>
      </c>
      <c r="R510" s="13">
        <v>0</v>
      </c>
      <c r="S510" s="12">
        <v>1</v>
      </c>
      <c r="T510" s="13">
        <v>0</v>
      </c>
      <c r="U510" s="13">
        <v>0</v>
      </c>
      <c r="V510" s="13">
        <v>0</v>
      </c>
      <c r="W510" s="13">
        <v>0</v>
      </c>
      <c r="X510" s="13">
        <v>0</v>
      </c>
      <c r="Y510" s="13">
        <v>0</v>
      </c>
      <c r="Z510" s="13">
        <v>0</v>
      </c>
      <c r="AA510" s="13">
        <v>0</v>
      </c>
      <c r="AB510" s="13">
        <v>0</v>
      </c>
      <c r="AC510" s="13">
        <v>0</v>
      </c>
      <c r="AD510" s="13">
        <v>0</v>
      </c>
      <c r="AE510" s="13">
        <v>0</v>
      </c>
    </row>
    <row r="511" spans="1:31" ht="67.5" customHeight="1" x14ac:dyDescent="0.25">
      <c r="A511" s="15" t="s">
        <v>146</v>
      </c>
      <c r="B511" s="32" t="s">
        <v>794</v>
      </c>
      <c r="C511" s="32" t="s">
        <v>795</v>
      </c>
      <c r="D511" s="75">
        <v>0</v>
      </c>
      <c r="E511" s="45" t="s">
        <v>113</v>
      </c>
      <c r="F511" s="75">
        <v>0</v>
      </c>
      <c r="G511" s="75">
        <v>0</v>
      </c>
      <c r="H511" s="75">
        <v>0</v>
      </c>
      <c r="I511" s="75">
        <v>0</v>
      </c>
      <c r="J511" s="75">
        <v>0</v>
      </c>
      <c r="K511" s="80">
        <v>0</v>
      </c>
      <c r="L511" s="44">
        <v>2022</v>
      </c>
      <c r="M511" s="80">
        <v>0</v>
      </c>
      <c r="N511" s="45" t="s">
        <v>92</v>
      </c>
      <c r="O511" s="43" t="s">
        <v>42</v>
      </c>
      <c r="P511" s="13">
        <v>0</v>
      </c>
      <c r="Q511" s="13">
        <v>0</v>
      </c>
      <c r="R511" s="13">
        <v>0</v>
      </c>
      <c r="S511" s="12">
        <v>1</v>
      </c>
      <c r="T511" s="13">
        <v>0</v>
      </c>
      <c r="U511" s="13">
        <v>0</v>
      </c>
      <c r="V511" s="13">
        <v>0</v>
      </c>
      <c r="W511" s="13">
        <v>0</v>
      </c>
      <c r="X511" s="13">
        <v>0</v>
      </c>
      <c r="Y511" s="13">
        <v>0</v>
      </c>
      <c r="Z511" s="13">
        <v>0</v>
      </c>
      <c r="AA511" s="13">
        <v>0</v>
      </c>
      <c r="AB511" s="13">
        <v>0</v>
      </c>
      <c r="AC511" s="13">
        <v>0</v>
      </c>
      <c r="AD511" s="13">
        <v>0</v>
      </c>
      <c r="AE511" s="13">
        <v>0</v>
      </c>
    </row>
    <row r="512" spans="1:31" ht="67.5" customHeight="1" x14ac:dyDescent="0.25">
      <c r="A512" s="15" t="s">
        <v>146</v>
      </c>
      <c r="B512" s="32" t="s">
        <v>796</v>
      </c>
      <c r="C512" s="32" t="s">
        <v>797</v>
      </c>
      <c r="D512" s="75">
        <v>0.21109143600077759</v>
      </c>
      <c r="E512" s="45" t="s">
        <v>113</v>
      </c>
      <c r="F512" s="75">
        <v>0</v>
      </c>
      <c r="G512" s="75">
        <v>0</v>
      </c>
      <c r="H512" s="75">
        <v>0</v>
      </c>
      <c r="I512" s="75">
        <v>0</v>
      </c>
      <c r="J512" s="75">
        <v>0</v>
      </c>
      <c r="K512" s="80">
        <v>0</v>
      </c>
      <c r="L512" s="44">
        <v>2022</v>
      </c>
      <c r="M512" s="80">
        <v>0.17590953000064802</v>
      </c>
      <c r="N512" s="45" t="s">
        <v>92</v>
      </c>
      <c r="O512" s="43" t="s">
        <v>42</v>
      </c>
      <c r="P512" s="13">
        <v>0</v>
      </c>
      <c r="Q512" s="13">
        <v>0</v>
      </c>
      <c r="R512" s="13">
        <v>0</v>
      </c>
      <c r="S512" s="12">
        <v>1</v>
      </c>
      <c r="T512" s="13">
        <v>0</v>
      </c>
      <c r="U512" s="13">
        <v>0</v>
      </c>
      <c r="V512" s="13">
        <v>0</v>
      </c>
      <c r="W512" s="13">
        <v>0</v>
      </c>
      <c r="X512" s="13">
        <v>0</v>
      </c>
      <c r="Y512" s="13">
        <v>0</v>
      </c>
      <c r="Z512" s="13">
        <v>0</v>
      </c>
      <c r="AA512" s="13">
        <v>0</v>
      </c>
      <c r="AB512" s="13">
        <v>0</v>
      </c>
      <c r="AC512" s="13">
        <v>0</v>
      </c>
      <c r="AD512" s="13">
        <v>0</v>
      </c>
      <c r="AE512" s="13">
        <v>0</v>
      </c>
    </row>
    <row r="513" spans="1:31" ht="67.5" customHeight="1" x14ac:dyDescent="0.25">
      <c r="A513" s="15" t="s">
        <v>146</v>
      </c>
      <c r="B513" s="32" t="s">
        <v>798</v>
      </c>
      <c r="C513" s="32" t="s">
        <v>799</v>
      </c>
      <c r="D513" s="75">
        <v>0.20291999997011639</v>
      </c>
      <c r="E513" s="45" t="s">
        <v>113</v>
      </c>
      <c r="F513" s="75">
        <v>0</v>
      </c>
      <c r="G513" s="75">
        <v>0</v>
      </c>
      <c r="H513" s="75">
        <v>0</v>
      </c>
      <c r="I513" s="75">
        <v>0</v>
      </c>
      <c r="J513" s="75">
        <v>0</v>
      </c>
      <c r="K513" s="80">
        <v>0</v>
      </c>
      <c r="L513" s="44">
        <v>2022</v>
      </c>
      <c r="M513" s="80">
        <v>0.169099999975097</v>
      </c>
      <c r="N513" s="45" t="s">
        <v>92</v>
      </c>
      <c r="O513" s="43" t="s">
        <v>42</v>
      </c>
      <c r="P513" s="13">
        <v>0</v>
      </c>
      <c r="Q513" s="13">
        <v>0</v>
      </c>
      <c r="R513" s="13">
        <v>0</v>
      </c>
      <c r="S513" s="12">
        <v>1</v>
      </c>
      <c r="T513" s="13">
        <v>0</v>
      </c>
      <c r="U513" s="13">
        <v>0</v>
      </c>
      <c r="V513" s="13">
        <v>0</v>
      </c>
      <c r="W513" s="13">
        <v>0</v>
      </c>
      <c r="X513" s="13">
        <v>0</v>
      </c>
      <c r="Y513" s="13">
        <v>0</v>
      </c>
      <c r="Z513" s="13">
        <v>0</v>
      </c>
      <c r="AA513" s="13">
        <v>0</v>
      </c>
      <c r="AB513" s="13">
        <v>0</v>
      </c>
      <c r="AC513" s="13">
        <v>0</v>
      </c>
      <c r="AD513" s="13">
        <v>0</v>
      </c>
      <c r="AE513" s="13">
        <v>0</v>
      </c>
    </row>
    <row r="514" spans="1:31" ht="67.5" customHeight="1" x14ac:dyDescent="0.25">
      <c r="A514" s="15" t="s">
        <v>146</v>
      </c>
      <c r="B514" s="32" t="s">
        <v>800</v>
      </c>
      <c r="C514" s="32" t="s">
        <v>801</v>
      </c>
      <c r="D514" s="75">
        <v>0.20599337763308398</v>
      </c>
      <c r="E514" s="45" t="s">
        <v>113</v>
      </c>
      <c r="F514" s="75">
        <v>0</v>
      </c>
      <c r="G514" s="75">
        <v>0</v>
      </c>
      <c r="H514" s="75">
        <v>0</v>
      </c>
      <c r="I514" s="75">
        <v>0</v>
      </c>
      <c r="J514" s="75">
        <v>0</v>
      </c>
      <c r="K514" s="80">
        <v>0</v>
      </c>
      <c r="L514" s="44">
        <v>2022</v>
      </c>
      <c r="M514" s="80">
        <v>0.17166114802756999</v>
      </c>
      <c r="N514" s="45" t="s">
        <v>92</v>
      </c>
      <c r="O514" s="43" t="s">
        <v>42</v>
      </c>
      <c r="P514" s="13">
        <v>0</v>
      </c>
      <c r="Q514" s="13">
        <v>0</v>
      </c>
      <c r="R514" s="13">
        <v>0</v>
      </c>
      <c r="S514" s="12">
        <v>1</v>
      </c>
      <c r="T514" s="13">
        <v>0</v>
      </c>
      <c r="U514" s="13">
        <v>0</v>
      </c>
      <c r="V514" s="13">
        <v>0</v>
      </c>
      <c r="W514" s="13">
        <v>0</v>
      </c>
      <c r="X514" s="13">
        <v>0</v>
      </c>
      <c r="Y514" s="13">
        <v>0</v>
      </c>
      <c r="Z514" s="13">
        <v>0</v>
      </c>
      <c r="AA514" s="13">
        <v>0</v>
      </c>
      <c r="AB514" s="13">
        <v>0</v>
      </c>
      <c r="AC514" s="13">
        <v>0</v>
      </c>
      <c r="AD514" s="13">
        <v>0</v>
      </c>
      <c r="AE514" s="13">
        <v>0</v>
      </c>
    </row>
    <row r="515" spans="1:31" ht="67.5" customHeight="1" x14ac:dyDescent="0.25">
      <c r="A515" s="15" t="s">
        <v>146</v>
      </c>
      <c r="B515" s="32" t="s">
        <v>802</v>
      </c>
      <c r="C515" s="32" t="s">
        <v>803</v>
      </c>
      <c r="D515" s="75">
        <v>1.32770830998</v>
      </c>
      <c r="E515" s="45" t="s">
        <v>113</v>
      </c>
      <c r="F515" s="75">
        <v>0</v>
      </c>
      <c r="G515" s="75">
        <v>0</v>
      </c>
      <c r="H515" s="75">
        <v>0</v>
      </c>
      <c r="I515" s="75">
        <v>0</v>
      </c>
      <c r="J515" s="75">
        <v>0</v>
      </c>
      <c r="K515" s="80">
        <v>0</v>
      </c>
      <c r="L515" s="44">
        <v>2022</v>
      </c>
      <c r="M515" s="80">
        <v>1.10642359165</v>
      </c>
      <c r="N515" s="45" t="s">
        <v>92</v>
      </c>
      <c r="O515" s="43" t="s">
        <v>42</v>
      </c>
      <c r="P515" s="13">
        <v>0</v>
      </c>
      <c r="Q515" s="13">
        <v>0</v>
      </c>
      <c r="R515" s="13">
        <v>0</v>
      </c>
      <c r="S515" s="12">
        <v>1</v>
      </c>
      <c r="T515" s="13">
        <v>0</v>
      </c>
      <c r="U515" s="13">
        <v>0</v>
      </c>
      <c r="V515" s="13">
        <v>0</v>
      </c>
      <c r="W515" s="13">
        <v>0</v>
      </c>
      <c r="X515" s="13">
        <v>0</v>
      </c>
      <c r="Y515" s="13">
        <v>0</v>
      </c>
      <c r="Z515" s="13">
        <v>0</v>
      </c>
      <c r="AA515" s="13">
        <v>0</v>
      </c>
      <c r="AB515" s="13">
        <v>0</v>
      </c>
      <c r="AC515" s="13">
        <v>0</v>
      </c>
      <c r="AD515" s="13">
        <v>0</v>
      </c>
      <c r="AE515" s="13">
        <v>0</v>
      </c>
    </row>
    <row r="516" spans="1:31" ht="67.5" customHeight="1" x14ac:dyDescent="0.25">
      <c r="A516" s="15" t="s">
        <v>146</v>
      </c>
      <c r="B516" s="32" t="s">
        <v>804</v>
      </c>
      <c r="C516" s="32" t="s">
        <v>805</v>
      </c>
      <c r="D516" s="75">
        <v>0</v>
      </c>
      <c r="E516" s="45" t="s">
        <v>113</v>
      </c>
      <c r="F516" s="75">
        <v>0</v>
      </c>
      <c r="G516" s="75">
        <v>0</v>
      </c>
      <c r="H516" s="75">
        <v>0</v>
      </c>
      <c r="I516" s="75">
        <v>0</v>
      </c>
      <c r="J516" s="75">
        <v>0</v>
      </c>
      <c r="K516" s="80">
        <v>0</v>
      </c>
      <c r="L516" s="44">
        <v>2022</v>
      </c>
      <c r="M516" s="80">
        <v>0</v>
      </c>
      <c r="N516" s="45" t="s">
        <v>92</v>
      </c>
      <c r="O516" s="43" t="s">
        <v>42</v>
      </c>
      <c r="P516" s="13">
        <v>0</v>
      </c>
      <c r="Q516" s="13">
        <v>0</v>
      </c>
      <c r="R516" s="13">
        <v>0</v>
      </c>
      <c r="S516" s="12">
        <v>1</v>
      </c>
      <c r="T516" s="13">
        <v>0</v>
      </c>
      <c r="U516" s="13">
        <v>0</v>
      </c>
      <c r="V516" s="13">
        <v>0</v>
      </c>
      <c r="W516" s="13">
        <v>0</v>
      </c>
      <c r="X516" s="13">
        <v>0</v>
      </c>
      <c r="Y516" s="13">
        <v>0</v>
      </c>
      <c r="Z516" s="13">
        <v>0</v>
      </c>
      <c r="AA516" s="13">
        <v>0</v>
      </c>
      <c r="AB516" s="13">
        <v>0</v>
      </c>
      <c r="AC516" s="13">
        <v>0</v>
      </c>
      <c r="AD516" s="13">
        <v>0</v>
      </c>
      <c r="AE516" s="13">
        <v>0</v>
      </c>
    </row>
    <row r="517" spans="1:31" ht="67.5" customHeight="1" x14ac:dyDescent="0.25">
      <c r="A517" s="15" t="s">
        <v>146</v>
      </c>
      <c r="B517" s="32" t="s">
        <v>806</v>
      </c>
      <c r="C517" s="32" t="s">
        <v>807</v>
      </c>
      <c r="D517" s="75">
        <v>0</v>
      </c>
      <c r="E517" s="45" t="s">
        <v>113</v>
      </c>
      <c r="F517" s="75">
        <v>0</v>
      </c>
      <c r="G517" s="75">
        <v>0</v>
      </c>
      <c r="H517" s="75">
        <v>0</v>
      </c>
      <c r="I517" s="75">
        <v>0</v>
      </c>
      <c r="J517" s="75">
        <v>0</v>
      </c>
      <c r="K517" s="80">
        <v>0</v>
      </c>
      <c r="L517" s="44">
        <v>2022</v>
      </c>
      <c r="M517" s="80">
        <v>0</v>
      </c>
      <c r="N517" s="45" t="s">
        <v>92</v>
      </c>
      <c r="O517" s="43" t="s">
        <v>42</v>
      </c>
      <c r="P517" s="13">
        <v>0</v>
      </c>
      <c r="Q517" s="13">
        <v>0</v>
      </c>
      <c r="R517" s="13">
        <v>0</v>
      </c>
      <c r="S517" s="12">
        <v>2</v>
      </c>
      <c r="T517" s="13">
        <v>0</v>
      </c>
      <c r="U517" s="13">
        <v>0</v>
      </c>
      <c r="V517" s="13">
        <v>0</v>
      </c>
      <c r="W517" s="13">
        <v>0</v>
      </c>
      <c r="X517" s="13">
        <v>0</v>
      </c>
      <c r="Y517" s="13">
        <v>0</v>
      </c>
      <c r="Z517" s="13">
        <v>0</v>
      </c>
      <c r="AA517" s="13">
        <v>0</v>
      </c>
      <c r="AB517" s="13">
        <v>0</v>
      </c>
      <c r="AC517" s="13">
        <v>0</v>
      </c>
      <c r="AD517" s="13">
        <v>0</v>
      </c>
      <c r="AE517" s="13">
        <v>0</v>
      </c>
    </row>
    <row r="518" spans="1:31" ht="67.5" customHeight="1" x14ac:dyDescent="0.25">
      <c r="A518" s="15" t="s">
        <v>146</v>
      </c>
      <c r="B518" s="32" t="s">
        <v>808</v>
      </c>
      <c r="C518" s="32" t="s">
        <v>809</v>
      </c>
      <c r="D518" s="75">
        <v>0</v>
      </c>
      <c r="E518" s="45" t="s">
        <v>113</v>
      </c>
      <c r="F518" s="75">
        <v>0</v>
      </c>
      <c r="G518" s="75">
        <v>0</v>
      </c>
      <c r="H518" s="75">
        <v>0</v>
      </c>
      <c r="I518" s="75">
        <v>0</v>
      </c>
      <c r="J518" s="75">
        <v>0</v>
      </c>
      <c r="K518" s="80">
        <v>0</v>
      </c>
      <c r="L518" s="44">
        <v>2022</v>
      </c>
      <c r="M518" s="80">
        <v>0</v>
      </c>
      <c r="N518" s="45" t="s">
        <v>92</v>
      </c>
      <c r="O518" s="43" t="s">
        <v>42</v>
      </c>
      <c r="P518" s="13">
        <v>0</v>
      </c>
      <c r="Q518" s="13">
        <v>0</v>
      </c>
      <c r="R518" s="13">
        <v>0</v>
      </c>
      <c r="S518" s="12">
        <v>2</v>
      </c>
      <c r="T518" s="13">
        <v>0</v>
      </c>
      <c r="U518" s="13">
        <v>0</v>
      </c>
      <c r="V518" s="13">
        <v>0</v>
      </c>
      <c r="W518" s="13">
        <v>0</v>
      </c>
      <c r="X518" s="13">
        <v>0</v>
      </c>
      <c r="Y518" s="13">
        <v>0</v>
      </c>
      <c r="Z518" s="13">
        <v>0</v>
      </c>
      <c r="AA518" s="13">
        <v>0</v>
      </c>
      <c r="AB518" s="13">
        <v>0</v>
      </c>
      <c r="AC518" s="13">
        <v>0</v>
      </c>
      <c r="AD518" s="13">
        <v>0</v>
      </c>
      <c r="AE518" s="13">
        <v>0</v>
      </c>
    </row>
    <row r="519" spans="1:31" ht="67.5" customHeight="1" x14ac:dyDescent="0.25">
      <c r="A519" s="15" t="s">
        <v>146</v>
      </c>
      <c r="B519" s="32" t="s">
        <v>810</v>
      </c>
      <c r="C519" s="32" t="s">
        <v>811</v>
      </c>
      <c r="D519" s="75">
        <v>0</v>
      </c>
      <c r="E519" s="45" t="s">
        <v>113</v>
      </c>
      <c r="F519" s="75">
        <v>0</v>
      </c>
      <c r="G519" s="75">
        <v>0</v>
      </c>
      <c r="H519" s="75">
        <v>0</v>
      </c>
      <c r="I519" s="75">
        <v>0</v>
      </c>
      <c r="J519" s="75">
        <v>0</v>
      </c>
      <c r="K519" s="80">
        <v>0</v>
      </c>
      <c r="L519" s="44">
        <v>2022</v>
      </c>
      <c r="M519" s="80">
        <v>0</v>
      </c>
      <c r="N519" s="45" t="s">
        <v>92</v>
      </c>
      <c r="O519" s="43" t="s">
        <v>42</v>
      </c>
      <c r="P519" s="13">
        <v>0</v>
      </c>
      <c r="Q519" s="13">
        <v>0</v>
      </c>
      <c r="R519" s="13">
        <v>0</v>
      </c>
      <c r="S519" s="12">
        <v>2</v>
      </c>
      <c r="T519" s="13">
        <v>0</v>
      </c>
      <c r="U519" s="13">
        <v>0</v>
      </c>
      <c r="V519" s="13">
        <v>0</v>
      </c>
      <c r="W519" s="13">
        <v>0</v>
      </c>
      <c r="X519" s="13">
        <v>0</v>
      </c>
      <c r="Y519" s="13">
        <v>0</v>
      </c>
      <c r="Z519" s="13">
        <v>0</v>
      </c>
      <c r="AA519" s="13">
        <v>0</v>
      </c>
      <c r="AB519" s="13">
        <v>0</v>
      </c>
      <c r="AC519" s="13">
        <v>0</v>
      </c>
      <c r="AD519" s="13">
        <v>0</v>
      </c>
      <c r="AE519" s="13">
        <v>0</v>
      </c>
    </row>
    <row r="520" spans="1:31" ht="67.5" customHeight="1" x14ac:dyDescent="0.25">
      <c r="A520" s="15" t="s">
        <v>146</v>
      </c>
      <c r="B520" s="32" t="s">
        <v>812</v>
      </c>
      <c r="C520" s="32" t="s">
        <v>813</v>
      </c>
      <c r="D520" s="75">
        <v>0</v>
      </c>
      <c r="E520" s="45" t="s">
        <v>113</v>
      </c>
      <c r="F520" s="75">
        <v>0</v>
      </c>
      <c r="G520" s="75">
        <v>0</v>
      </c>
      <c r="H520" s="75">
        <v>0</v>
      </c>
      <c r="I520" s="75">
        <v>0</v>
      </c>
      <c r="J520" s="75">
        <v>0</v>
      </c>
      <c r="K520" s="80">
        <v>0</v>
      </c>
      <c r="L520" s="44">
        <v>2022</v>
      </c>
      <c r="M520" s="80">
        <v>0</v>
      </c>
      <c r="N520" s="45" t="s">
        <v>92</v>
      </c>
      <c r="O520" s="43" t="s">
        <v>42</v>
      </c>
      <c r="P520" s="13">
        <v>0</v>
      </c>
      <c r="Q520" s="13">
        <v>0</v>
      </c>
      <c r="R520" s="13">
        <v>0</v>
      </c>
      <c r="S520" s="12">
        <v>1</v>
      </c>
      <c r="T520" s="13">
        <v>0</v>
      </c>
      <c r="U520" s="13">
        <v>0</v>
      </c>
      <c r="V520" s="13">
        <v>0</v>
      </c>
      <c r="W520" s="13">
        <v>0</v>
      </c>
      <c r="X520" s="13">
        <v>0</v>
      </c>
      <c r="Y520" s="13">
        <v>0</v>
      </c>
      <c r="Z520" s="13">
        <v>0</v>
      </c>
      <c r="AA520" s="13">
        <v>0</v>
      </c>
      <c r="AB520" s="13">
        <v>0</v>
      </c>
      <c r="AC520" s="13">
        <v>0</v>
      </c>
      <c r="AD520" s="13">
        <v>0</v>
      </c>
      <c r="AE520" s="13">
        <v>0</v>
      </c>
    </row>
    <row r="521" spans="1:31" ht="67.5" customHeight="1" x14ac:dyDescent="0.25">
      <c r="A521" s="15" t="s">
        <v>146</v>
      </c>
      <c r="B521" s="32" t="s">
        <v>814</v>
      </c>
      <c r="C521" s="32" t="s">
        <v>815</v>
      </c>
      <c r="D521" s="75">
        <v>1.3873199999999999</v>
      </c>
      <c r="E521" s="45" t="s">
        <v>113</v>
      </c>
      <c r="F521" s="75">
        <v>0</v>
      </c>
      <c r="G521" s="75">
        <v>0</v>
      </c>
      <c r="H521" s="75">
        <v>0</v>
      </c>
      <c r="I521" s="75">
        <v>0</v>
      </c>
      <c r="J521" s="75">
        <v>0</v>
      </c>
      <c r="K521" s="80">
        <v>0</v>
      </c>
      <c r="L521" s="44">
        <v>2022</v>
      </c>
      <c r="M521" s="80">
        <v>1.1560999999999999</v>
      </c>
      <c r="N521" s="45" t="s">
        <v>92</v>
      </c>
      <c r="O521" s="43" t="s">
        <v>42</v>
      </c>
      <c r="P521" s="13">
        <v>0</v>
      </c>
      <c r="Q521" s="13">
        <v>0</v>
      </c>
      <c r="R521" s="13">
        <v>0</v>
      </c>
      <c r="S521" s="12">
        <v>1</v>
      </c>
      <c r="T521" s="13">
        <v>0</v>
      </c>
      <c r="U521" s="13">
        <v>0</v>
      </c>
      <c r="V521" s="13">
        <v>0</v>
      </c>
      <c r="W521" s="13">
        <v>0</v>
      </c>
      <c r="X521" s="13">
        <v>0</v>
      </c>
      <c r="Y521" s="13">
        <v>0</v>
      </c>
      <c r="Z521" s="13">
        <v>0</v>
      </c>
      <c r="AA521" s="13">
        <v>0</v>
      </c>
      <c r="AB521" s="13">
        <v>0</v>
      </c>
      <c r="AC521" s="13">
        <v>0</v>
      </c>
      <c r="AD521" s="13">
        <v>0</v>
      </c>
      <c r="AE521" s="13">
        <v>0</v>
      </c>
    </row>
    <row r="522" spans="1:31" ht="67.5" customHeight="1" x14ac:dyDescent="0.25">
      <c r="A522" s="15" t="s">
        <v>146</v>
      </c>
      <c r="B522" s="32" t="s">
        <v>816</v>
      </c>
      <c r="C522" s="32" t="s">
        <v>817</v>
      </c>
      <c r="D522" s="75">
        <v>0.43092000099999961</v>
      </c>
      <c r="E522" s="45" t="s">
        <v>113</v>
      </c>
      <c r="F522" s="75">
        <v>0</v>
      </c>
      <c r="G522" s="75">
        <v>0</v>
      </c>
      <c r="H522" s="75">
        <v>0</v>
      </c>
      <c r="I522" s="75">
        <v>0</v>
      </c>
      <c r="J522" s="75">
        <v>0</v>
      </c>
      <c r="K522" s="80">
        <v>0</v>
      </c>
      <c r="L522" s="44">
        <v>2022</v>
      </c>
      <c r="M522" s="80">
        <v>0.35910000083333299</v>
      </c>
      <c r="N522" s="45" t="s">
        <v>92</v>
      </c>
      <c r="O522" s="43" t="s">
        <v>42</v>
      </c>
      <c r="P522" s="13">
        <v>0</v>
      </c>
      <c r="Q522" s="13">
        <v>0</v>
      </c>
      <c r="R522" s="13">
        <v>0</v>
      </c>
      <c r="S522" s="12">
        <v>1</v>
      </c>
      <c r="T522" s="13">
        <v>0</v>
      </c>
      <c r="U522" s="13">
        <v>0</v>
      </c>
      <c r="V522" s="13">
        <v>0</v>
      </c>
      <c r="W522" s="13">
        <v>0</v>
      </c>
      <c r="X522" s="13">
        <v>0</v>
      </c>
      <c r="Y522" s="13">
        <v>0</v>
      </c>
      <c r="Z522" s="13">
        <v>0</v>
      </c>
      <c r="AA522" s="13">
        <v>0</v>
      </c>
      <c r="AB522" s="13">
        <v>0</v>
      </c>
      <c r="AC522" s="13">
        <v>0</v>
      </c>
      <c r="AD522" s="13">
        <v>0</v>
      </c>
      <c r="AE522" s="13">
        <v>0</v>
      </c>
    </row>
    <row r="523" spans="1:31" ht="67.5" customHeight="1" x14ac:dyDescent="0.25">
      <c r="A523" s="15" t="s">
        <v>146</v>
      </c>
      <c r="B523" s="32" t="s">
        <v>818</v>
      </c>
      <c r="C523" s="32" t="s">
        <v>819</v>
      </c>
      <c r="D523" s="75">
        <v>1.8739555964999999</v>
      </c>
      <c r="E523" s="45" t="s">
        <v>113</v>
      </c>
      <c r="F523" s="75">
        <v>0</v>
      </c>
      <c r="G523" s="75">
        <v>0</v>
      </c>
      <c r="H523" s="75">
        <v>0</v>
      </c>
      <c r="I523" s="75">
        <v>0</v>
      </c>
      <c r="J523" s="75">
        <v>0</v>
      </c>
      <c r="K523" s="80">
        <v>0</v>
      </c>
      <c r="L523" s="44">
        <v>2022</v>
      </c>
      <c r="M523" s="80">
        <v>1.56162966375</v>
      </c>
      <c r="N523" s="45" t="s">
        <v>92</v>
      </c>
      <c r="O523" s="43" t="s">
        <v>42</v>
      </c>
      <c r="P523" s="13">
        <v>0</v>
      </c>
      <c r="Q523" s="13">
        <v>0</v>
      </c>
      <c r="R523" s="13">
        <v>0</v>
      </c>
      <c r="S523" s="12">
        <v>1</v>
      </c>
      <c r="T523" s="13">
        <v>0</v>
      </c>
      <c r="U523" s="13">
        <v>0</v>
      </c>
      <c r="V523" s="13">
        <v>0</v>
      </c>
      <c r="W523" s="13">
        <v>0</v>
      </c>
      <c r="X523" s="13">
        <v>0</v>
      </c>
      <c r="Y523" s="13">
        <v>0</v>
      </c>
      <c r="Z523" s="13">
        <v>0</v>
      </c>
      <c r="AA523" s="13">
        <v>0</v>
      </c>
      <c r="AB523" s="13">
        <v>0</v>
      </c>
      <c r="AC523" s="13">
        <v>0</v>
      </c>
      <c r="AD523" s="13">
        <v>0</v>
      </c>
      <c r="AE523" s="13">
        <v>0</v>
      </c>
    </row>
    <row r="524" spans="1:31" ht="67.5" customHeight="1" x14ac:dyDescent="0.25">
      <c r="A524" s="15" t="s">
        <v>146</v>
      </c>
      <c r="B524" s="32" t="s">
        <v>820</v>
      </c>
      <c r="C524" s="32" t="s">
        <v>821</v>
      </c>
      <c r="D524" s="75">
        <v>0</v>
      </c>
      <c r="E524" s="45" t="s">
        <v>113</v>
      </c>
      <c r="F524" s="75">
        <v>0</v>
      </c>
      <c r="G524" s="75">
        <v>0</v>
      </c>
      <c r="H524" s="75">
        <v>0</v>
      </c>
      <c r="I524" s="75">
        <v>0</v>
      </c>
      <c r="J524" s="75">
        <v>0</v>
      </c>
      <c r="K524" s="80">
        <v>0</v>
      </c>
      <c r="L524" s="44">
        <v>2022</v>
      </c>
      <c r="M524" s="80">
        <v>0</v>
      </c>
      <c r="N524" s="45" t="s">
        <v>92</v>
      </c>
      <c r="O524" s="43" t="s">
        <v>42</v>
      </c>
      <c r="P524" s="13">
        <v>0</v>
      </c>
      <c r="Q524" s="13">
        <v>0</v>
      </c>
      <c r="R524" s="13">
        <v>0</v>
      </c>
      <c r="S524" s="12">
        <v>1</v>
      </c>
      <c r="T524" s="13">
        <v>0</v>
      </c>
      <c r="U524" s="13">
        <v>0</v>
      </c>
      <c r="V524" s="13">
        <v>0</v>
      </c>
      <c r="W524" s="13">
        <v>0</v>
      </c>
      <c r="X524" s="13">
        <v>0</v>
      </c>
      <c r="Y524" s="13">
        <v>0</v>
      </c>
      <c r="Z524" s="13">
        <v>0</v>
      </c>
      <c r="AA524" s="13">
        <v>0</v>
      </c>
      <c r="AB524" s="13">
        <v>0</v>
      </c>
      <c r="AC524" s="13">
        <v>0</v>
      </c>
      <c r="AD524" s="13">
        <v>0</v>
      </c>
      <c r="AE524" s="13">
        <v>0</v>
      </c>
    </row>
    <row r="525" spans="1:31" ht="67.5" customHeight="1" x14ac:dyDescent="0.25">
      <c r="A525" s="15" t="s">
        <v>146</v>
      </c>
      <c r="B525" s="32" t="s">
        <v>822</v>
      </c>
      <c r="C525" s="32" t="s">
        <v>823</v>
      </c>
      <c r="D525" s="75">
        <v>0</v>
      </c>
      <c r="E525" s="45" t="s">
        <v>113</v>
      </c>
      <c r="F525" s="75">
        <v>0</v>
      </c>
      <c r="G525" s="75">
        <v>0</v>
      </c>
      <c r="H525" s="75">
        <v>0</v>
      </c>
      <c r="I525" s="75">
        <v>0</v>
      </c>
      <c r="J525" s="75">
        <v>0</v>
      </c>
      <c r="K525" s="80">
        <v>0</v>
      </c>
      <c r="L525" s="44">
        <v>2022</v>
      </c>
      <c r="M525" s="80">
        <v>0</v>
      </c>
      <c r="N525" s="45" t="s">
        <v>92</v>
      </c>
      <c r="O525" s="43" t="s">
        <v>42</v>
      </c>
      <c r="P525" s="13">
        <v>0</v>
      </c>
      <c r="Q525" s="13">
        <v>0</v>
      </c>
      <c r="R525" s="13">
        <v>0</v>
      </c>
      <c r="S525" s="12">
        <v>1</v>
      </c>
      <c r="T525" s="13">
        <v>0</v>
      </c>
      <c r="U525" s="13">
        <v>0</v>
      </c>
      <c r="V525" s="13">
        <v>0</v>
      </c>
      <c r="W525" s="13">
        <v>0</v>
      </c>
      <c r="X525" s="13">
        <v>0</v>
      </c>
      <c r="Y525" s="13">
        <v>0</v>
      </c>
      <c r="Z525" s="13">
        <v>0</v>
      </c>
      <c r="AA525" s="13">
        <v>0</v>
      </c>
      <c r="AB525" s="13">
        <v>0</v>
      </c>
      <c r="AC525" s="13">
        <v>0</v>
      </c>
      <c r="AD525" s="13">
        <v>0</v>
      </c>
      <c r="AE525" s="13">
        <v>0</v>
      </c>
    </row>
    <row r="526" spans="1:31" ht="67.5" customHeight="1" x14ac:dyDescent="0.25">
      <c r="A526" s="15" t="s">
        <v>146</v>
      </c>
      <c r="B526" s="32" t="s">
        <v>824</v>
      </c>
      <c r="C526" s="32" t="s">
        <v>825</v>
      </c>
      <c r="D526" s="75">
        <v>0.97168067966666627</v>
      </c>
      <c r="E526" s="45" t="s">
        <v>113</v>
      </c>
      <c r="F526" s="75">
        <v>0</v>
      </c>
      <c r="G526" s="75">
        <v>0</v>
      </c>
      <c r="H526" s="75">
        <v>0</v>
      </c>
      <c r="I526" s="75">
        <v>0</v>
      </c>
      <c r="J526" s="75">
        <v>0</v>
      </c>
      <c r="K526" s="80">
        <v>0</v>
      </c>
      <c r="L526" s="44">
        <v>2022</v>
      </c>
      <c r="M526" s="80">
        <v>0.80973389972222198</v>
      </c>
      <c r="N526" s="45" t="s">
        <v>92</v>
      </c>
      <c r="O526" s="43" t="s">
        <v>42</v>
      </c>
      <c r="P526" s="13">
        <v>0</v>
      </c>
      <c r="Q526" s="13">
        <v>0</v>
      </c>
      <c r="R526" s="13">
        <v>0</v>
      </c>
      <c r="S526" s="12">
        <v>1</v>
      </c>
      <c r="T526" s="13">
        <v>0</v>
      </c>
      <c r="U526" s="13">
        <v>0</v>
      </c>
      <c r="V526" s="13">
        <v>0</v>
      </c>
      <c r="W526" s="13">
        <v>0</v>
      </c>
      <c r="X526" s="13">
        <v>0</v>
      </c>
      <c r="Y526" s="13">
        <v>0</v>
      </c>
      <c r="Z526" s="13">
        <v>0</v>
      </c>
      <c r="AA526" s="13">
        <v>0</v>
      </c>
      <c r="AB526" s="13">
        <v>0</v>
      </c>
      <c r="AC526" s="13">
        <v>0</v>
      </c>
      <c r="AD526" s="13">
        <v>0</v>
      </c>
      <c r="AE526" s="13">
        <v>0</v>
      </c>
    </row>
    <row r="527" spans="1:31" ht="67.5" customHeight="1" x14ac:dyDescent="0.25">
      <c r="A527" s="15" t="s">
        <v>146</v>
      </c>
      <c r="B527" s="32" t="s">
        <v>826</v>
      </c>
      <c r="C527" s="32" t="s">
        <v>827</v>
      </c>
      <c r="D527" s="75">
        <v>0</v>
      </c>
      <c r="E527" s="45" t="s">
        <v>113</v>
      </c>
      <c r="F527" s="75">
        <v>0</v>
      </c>
      <c r="G527" s="75">
        <v>0</v>
      </c>
      <c r="H527" s="75">
        <v>0</v>
      </c>
      <c r="I527" s="75">
        <v>0</v>
      </c>
      <c r="J527" s="75">
        <v>0</v>
      </c>
      <c r="K527" s="80">
        <v>0</v>
      </c>
      <c r="L527" s="44">
        <v>2022</v>
      </c>
      <c r="M527" s="80">
        <v>0</v>
      </c>
      <c r="N527" s="45" t="s">
        <v>92</v>
      </c>
      <c r="O527" s="43" t="s">
        <v>42</v>
      </c>
      <c r="P527" s="13">
        <v>0</v>
      </c>
      <c r="Q527" s="13">
        <v>0</v>
      </c>
      <c r="R527" s="13">
        <v>0</v>
      </c>
      <c r="S527" s="12">
        <v>1</v>
      </c>
      <c r="T527" s="13">
        <v>0</v>
      </c>
      <c r="U527" s="13">
        <v>0</v>
      </c>
      <c r="V527" s="13">
        <v>0</v>
      </c>
      <c r="W527" s="13">
        <v>0</v>
      </c>
      <c r="X527" s="13">
        <v>0</v>
      </c>
      <c r="Y527" s="13">
        <v>0</v>
      </c>
      <c r="Z527" s="13">
        <v>0</v>
      </c>
      <c r="AA527" s="13">
        <v>0</v>
      </c>
      <c r="AB527" s="13">
        <v>0</v>
      </c>
      <c r="AC527" s="13">
        <v>0</v>
      </c>
      <c r="AD527" s="13">
        <v>0</v>
      </c>
      <c r="AE527" s="13">
        <v>0</v>
      </c>
    </row>
    <row r="528" spans="1:31" ht="67.5" customHeight="1" x14ac:dyDescent="0.25">
      <c r="A528" s="15" t="s">
        <v>146</v>
      </c>
      <c r="B528" s="32" t="s">
        <v>828</v>
      </c>
      <c r="C528" s="32" t="s">
        <v>829</v>
      </c>
      <c r="D528" s="75">
        <v>0</v>
      </c>
      <c r="E528" s="45" t="s">
        <v>113</v>
      </c>
      <c r="F528" s="75">
        <v>0</v>
      </c>
      <c r="G528" s="75">
        <v>0</v>
      </c>
      <c r="H528" s="75">
        <v>0</v>
      </c>
      <c r="I528" s="75">
        <v>0</v>
      </c>
      <c r="J528" s="75">
        <v>0</v>
      </c>
      <c r="K528" s="80">
        <v>0</v>
      </c>
      <c r="L528" s="44">
        <v>2022</v>
      </c>
      <c r="M528" s="80">
        <v>0</v>
      </c>
      <c r="N528" s="45" t="s">
        <v>92</v>
      </c>
      <c r="O528" s="43" t="s">
        <v>42</v>
      </c>
      <c r="P528" s="13">
        <v>0</v>
      </c>
      <c r="Q528" s="13">
        <v>0</v>
      </c>
      <c r="R528" s="13">
        <v>0</v>
      </c>
      <c r="S528" s="12">
        <v>1</v>
      </c>
      <c r="T528" s="13">
        <v>0</v>
      </c>
      <c r="U528" s="13">
        <v>0</v>
      </c>
      <c r="V528" s="13">
        <v>0</v>
      </c>
      <c r="W528" s="13">
        <v>0</v>
      </c>
      <c r="X528" s="13">
        <v>0</v>
      </c>
      <c r="Y528" s="13">
        <v>0</v>
      </c>
      <c r="Z528" s="13">
        <v>0</v>
      </c>
      <c r="AA528" s="13">
        <v>0</v>
      </c>
      <c r="AB528" s="13">
        <v>0</v>
      </c>
      <c r="AC528" s="13">
        <v>0</v>
      </c>
      <c r="AD528" s="13">
        <v>0</v>
      </c>
      <c r="AE528" s="13">
        <v>0</v>
      </c>
    </row>
    <row r="529" spans="1:31" ht="67.5" customHeight="1" x14ac:dyDescent="0.25">
      <c r="A529" s="15" t="s">
        <v>146</v>
      </c>
      <c r="B529" s="32" t="s">
        <v>830</v>
      </c>
      <c r="C529" s="32" t="s">
        <v>831</v>
      </c>
      <c r="D529" s="75">
        <v>0</v>
      </c>
      <c r="E529" s="45" t="s">
        <v>113</v>
      </c>
      <c r="F529" s="75">
        <v>0</v>
      </c>
      <c r="G529" s="75">
        <v>0</v>
      </c>
      <c r="H529" s="75">
        <v>0</v>
      </c>
      <c r="I529" s="75">
        <v>0</v>
      </c>
      <c r="J529" s="75">
        <v>0</v>
      </c>
      <c r="K529" s="80">
        <v>0</v>
      </c>
      <c r="L529" s="44">
        <v>2022</v>
      </c>
      <c r="M529" s="80">
        <v>0</v>
      </c>
      <c r="N529" s="45" t="s">
        <v>92</v>
      </c>
      <c r="O529" s="43" t="s">
        <v>42</v>
      </c>
      <c r="P529" s="13">
        <v>0</v>
      </c>
      <c r="Q529" s="13">
        <v>0</v>
      </c>
      <c r="R529" s="13">
        <v>0</v>
      </c>
      <c r="S529" s="12">
        <v>1</v>
      </c>
      <c r="T529" s="13">
        <v>0</v>
      </c>
      <c r="U529" s="13">
        <v>0</v>
      </c>
      <c r="V529" s="13">
        <v>0</v>
      </c>
      <c r="W529" s="13">
        <v>0</v>
      </c>
      <c r="X529" s="13">
        <v>0</v>
      </c>
      <c r="Y529" s="13">
        <v>0</v>
      </c>
      <c r="Z529" s="13">
        <v>0</v>
      </c>
      <c r="AA529" s="13">
        <v>0</v>
      </c>
      <c r="AB529" s="13">
        <v>0</v>
      </c>
      <c r="AC529" s="13">
        <v>0</v>
      </c>
      <c r="AD529" s="13">
        <v>0</v>
      </c>
      <c r="AE529" s="13">
        <v>0</v>
      </c>
    </row>
    <row r="530" spans="1:31" ht="67.5" customHeight="1" x14ac:dyDescent="0.25">
      <c r="A530" s="15" t="s">
        <v>146</v>
      </c>
      <c r="B530" s="32" t="s">
        <v>832</v>
      </c>
      <c r="C530" s="32" t="s">
        <v>833</v>
      </c>
      <c r="D530" s="75">
        <v>0.63648000000000005</v>
      </c>
      <c r="E530" s="45" t="s">
        <v>113</v>
      </c>
      <c r="F530" s="75">
        <v>0.48836400000000002</v>
      </c>
      <c r="G530" s="75">
        <v>0</v>
      </c>
      <c r="H530" s="75">
        <v>0</v>
      </c>
      <c r="I530" s="75">
        <v>0.40697</v>
      </c>
      <c r="J530" s="75">
        <v>8.1393999999999966E-2</v>
      </c>
      <c r="K530" s="80">
        <v>0.40697</v>
      </c>
      <c r="L530" s="44">
        <v>2022</v>
      </c>
      <c r="M530" s="80">
        <v>0.53039999999999998</v>
      </c>
      <c r="N530" s="45" t="s">
        <v>92</v>
      </c>
      <c r="O530" s="43" t="s">
        <v>42</v>
      </c>
      <c r="P530" s="13">
        <v>0</v>
      </c>
      <c r="Q530" s="13">
        <v>0</v>
      </c>
      <c r="R530" s="13">
        <v>0</v>
      </c>
      <c r="S530" s="12">
        <v>1</v>
      </c>
      <c r="T530" s="13">
        <v>0</v>
      </c>
      <c r="U530" s="13">
        <v>0</v>
      </c>
      <c r="V530" s="13">
        <v>0</v>
      </c>
      <c r="W530" s="13">
        <v>0</v>
      </c>
      <c r="X530" s="13">
        <v>0</v>
      </c>
      <c r="Y530" s="13">
        <v>0</v>
      </c>
      <c r="Z530" s="13">
        <v>0</v>
      </c>
      <c r="AA530" s="13">
        <v>0</v>
      </c>
      <c r="AB530" s="13">
        <v>0</v>
      </c>
      <c r="AC530" s="13">
        <v>0</v>
      </c>
      <c r="AD530" s="13">
        <v>0</v>
      </c>
      <c r="AE530" s="13">
        <v>0</v>
      </c>
    </row>
    <row r="531" spans="1:31" ht="67.5" customHeight="1" x14ac:dyDescent="0.25">
      <c r="A531" s="15" t="s">
        <v>146</v>
      </c>
      <c r="B531" s="32" t="s">
        <v>834</v>
      </c>
      <c r="C531" s="32" t="s">
        <v>835</v>
      </c>
      <c r="D531" s="75">
        <v>0</v>
      </c>
      <c r="E531" s="45" t="s">
        <v>113</v>
      </c>
      <c r="F531" s="75">
        <v>0</v>
      </c>
      <c r="G531" s="75">
        <v>0</v>
      </c>
      <c r="H531" s="75">
        <v>0</v>
      </c>
      <c r="I531" s="75">
        <v>0</v>
      </c>
      <c r="J531" s="75">
        <v>0</v>
      </c>
      <c r="K531" s="80">
        <v>0</v>
      </c>
      <c r="L531" s="44">
        <v>2022</v>
      </c>
      <c r="M531" s="80">
        <v>0</v>
      </c>
      <c r="N531" s="45" t="s">
        <v>92</v>
      </c>
      <c r="O531" s="43" t="s">
        <v>42</v>
      </c>
      <c r="P531" s="13">
        <v>0</v>
      </c>
      <c r="Q531" s="13">
        <v>0</v>
      </c>
      <c r="R531" s="13">
        <v>0</v>
      </c>
      <c r="S531" s="12">
        <v>2</v>
      </c>
      <c r="T531" s="13">
        <v>0</v>
      </c>
      <c r="U531" s="13">
        <v>0</v>
      </c>
      <c r="V531" s="13">
        <v>0</v>
      </c>
      <c r="W531" s="13">
        <v>0</v>
      </c>
      <c r="X531" s="13">
        <v>0</v>
      </c>
      <c r="Y531" s="13">
        <v>0</v>
      </c>
      <c r="Z531" s="13">
        <v>0</v>
      </c>
      <c r="AA531" s="13">
        <v>0</v>
      </c>
      <c r="AB531" s="13">
        <v>0</v>
      </c>
      <c r="AC531" s="13">
        <v>0</v>
      </c>
      <c r="AD531" s="13">
        <v>0</v>
      </c>
      <c r="AE531" s="13">
        <v>0</v>
      </c>
    </row>
    <row r="532" spans="1:31" ht="67.5" customHeight="1" x14ac:dyDescent="0.25">
      <c r="A532" s="15" t="s">
        <v>146</v>
      </c>
      <c r="B532" s="32" t="s">
        <v>836</v>
      </c>
      <c r="C532" s="32" t="s">
        <v>837</v>
      </c>
      <c r="D532" s="75">
        <v>0</v>
      </c>
      <c r="E532" s="45" t="s">
        <v>113</v>
      </c>
      <c r="F532" s="75">
        <v>0</v>
      </c>
      <c r="G532" s="75">
        <v>0</v>
      </c>
      <c r="H532" s="75">
        <v>0</v>
      </c>
      <c r="I532" s="75">
        <v>0</v>
      </c>
      <c r="J532" s="75">
        <v>0</v>
      </c>
      <c r="K532" s="80">
        <v>0</v>
      </c>
      <c r="L532" s="44">
        <v>2022</v>
      </c>
      <c r="M532" s="80">
        <v>0</v>
      </c>
      <c r="N532" s="45" t="s">
        <v>92</v>
      </c>
      <c r="O532" s="43" t="s">
        <v>42</v>
      </c>
      <c r="P532" s="13">
        <v>0</v>
      </c>
      <c r="Q532" s="13">
        <v>0</v>
      </c>
      <c r="R532" s="13">
        <v>0</v>
      </c>
      <c r="S532" s="12">
        <v>3</v>
      </c>
      <c r="T532" s="13">
        <v>0</v>
      </c>
      <c r="U532" s="13">
        <v>0</v>
      </c>
      <c r="V532" s="13">
        <v>0</v>
      </c>
      <c r="W532" s="13">
        <v>0</v>
      </c>
      <c r="X532" s="13">
        <v>0</v>
      </c>
      <c r="Y532" s="13">
        <v>0</v>
      </c>
      <c r="Z532" s="13">
        <v>0</v>
      </c>
      <c r="AA532" s="13">
        <v>0</v>
      </c>
      <c r="AB532" s="13">
        <v>0</v>
      </c>
      <c r="AC532" s="13">
        <v>0</v>
      </c>
      <c r="AD532" s="13">
        <v>0</v>
      </c>
      <c r="AE532" s="13">
        <v>0</v>
      </c>
    </row>
    <row r="533" spans="1:31" ht="67.5" customHeight="1" x14ac:dyDescent="0.25">
      <c r="A533" s="15" t="s">
        <v>146</v>
      </c>
      <c r="B533" s="32" t="s">
        <v>838</v>
      </c>
      <c r="C533" s="32" t="s">
        <v>839</v>
      </c>
      <c r="D533" s="75">
        <v>0</v>
      </c>
      <c r="E533" s="45" t="s">
        <v>113</v>
      </c>
      <c r="F533" s="75">
        <v>0</v>
      </c>
      <c r="G533" s="75">
        <v>0</v>
      </c>
      <c r="H533" s="75">
        <v>0</v>
      </c>
      <c r="I533" s="75">
        <v>0</v>
      </c>
      <c r="J533" s="75">
        <v>0</v>
      </c>
      <c r="K533" s="80">
        <v>0</v>
      </c>
      <c r="L533" s="44">
        <v>2022</v>
      </c>
      <c r="M533" s="80">
        <v>0</v>
      </c>
      <c r="N533" s="45" t="s">
        <v>92</v>
      </c>
      <c r="O533" s="43" t="s">
        <v>42</v>
      </c>
      <c r="P533" s="13">
        <v>0</v>
      </c>
      <c r="Q533" s="13">
        <v>0</v>
      </c>
      <c r="R533" s="13">
        <v>0</v>
      </c>
      <c r="S533" s="12">
        <v>3</v>
      </c>
      <c r="T533" s="13">
        <v>0</v>
      </c>
      <c r="U533" s="13">
        <v>0</v>
      </c>
      <c r="V533" s="13">
        <v>0</v>
      </c>
      <c r="W533" s="13">
        <v>0</v>
      </c>
      <c r="X533" s="13">
        <v>0</v>
      </c>
      <c r="Y533" s="13">
        <v>0</v>
      </c>
      <c r="Z533" s="13">
        <v>0</v>
      </c>
      <c r="AA533" s="13">
        <v>0</v>
      </c>
      <c r="AB533" s="13">
        <v>0</v>
      </c>
      <c r="AC533" s="13">
        <v>0</v>
      </c>
      <c r="AD533" s="13">
        <v>0</v>
      </c>
      <c r="AE533" s="13">
        <v>0</v>
      </c>
    </row>
    <row r="534" spans="1:31" ht="67.5" customHeight="1" x14ac:dyDescent="0.25">
      <c r="A534" s="15" t="s">
        <v>146</v>
      </c>
      <c r="B534" s="32" t="s">
        <v>840</v>
      </c>
      <c r="C534" s="32" t="s">
        <v>841</v>
      </c>
      <c r="D534" s="75">
        <v>0</v>
      </c>
      <c r="E534" s="45" t="s">
        <v>113</v>
      </c>
      <c r="F534" s="75">
        <v>0</v>
      </c>
      <c r="G534" s="75">
        <v>0</v>
      </c>
      <c r="H534" s="75">
        <v>0</v>
      </c>
      <c r="I534" s="75">
        <v>0</v>
      </c>
      <c r="J534" s="75">
        <v>0</v>
      </c>
      <c r="K534" s="80">
        <v>0</v>
      </c>
      <c r="L534" s="44">
        <v>2022</v>
      </c>
      <c r="M534" s="80">
        <v>0</v>
      </c>
      <c r="N534" s="45" t="s">
        <v>92</v>
      </c>
      <c r="O534" s="43" t="s">
        <v>42</v>
      </c>
      <c r="P534" s="13">
        <v>0</v>
      </c>
      <c r="Q534" s="13">
        <v>0</v>
      </c>
      <c r="R534" s="13">
        <v>0</v>
      </c>
      <c r="S534" s="12">
        <v>1</v>
      </c>
      <c r="T534" s="13">
        <v>0</v>
      </c>
      <c r="U534" s="13">
        <v>0</v>
      </c>
      <c r="V534" s="13">
        <v>0</v>
      </c>
      <c r="W534" s="13">
        <v>0</v>
      </c>
      <c r="X534" s="13">
        <v>0</v>
      </c>
      <c r="Y534" s="13">
        <v>0</v>
      </c>
      <c r="Z534" s="13">
        <v>0</v>
      </c>
      <c r="AA534" s="13">
        <v>0</v>
      </c>
      <c r="AB534" s="13">
        <v>0</v>
      </c>
      <c r="AC534" s="13">
        <v>0</v>
      </c>
      <c r="AD534" s="13">
        <v>0</v>
      </c>
      <c r="AE534" s="13">
        <v>0</v>
      </c>
    </row>
    <row r="535" spans="1:31" ht="67.5" customHeight="1" x14ac:dyDescent="0.25">
      <c r="A535" s="15" t="s">
        <v>146</v>
      </c>
      <c r="B535" s="32" t="s">
        <v>842</v>
      </c>
      <c r="C535" s="32" t="s">
        <v>843</v>
      </c>
      <c r="D535" s="75">
        <v>0.20386307958</v>
      </c>
      <c r="E535" s="45" t="s">
        <v>113</v>
      </c>
      <c r="F535" s="75">
        <v>0</v>
      </c>
      <c r="G535" s="75">
        <v>0</v>
      </c>
      <c r="H535" s="75">
        <v>0</v>
      </c>
      <c r="I535" s="75">
        <v>0</v>
      </c>
      <c r="J535" s="75">
        <v>0</v>
      </c>
      <c r="K535" s="80">
        <v>0</v>
      </c>
      <c r="L535" s="44">
        <v>2022</v>
      </c>
      <c r="M535" s="80">
        <v>0.16988589965000001</v>
      </c>
      <c r="N535" s="45" t="s">
        <v>92</v>
      </c>
      <c r="O535" s="43" t="s">
        <v>42</v>
      </c>
      <c r="P535" s="13">
        <v>0</v>
      </c>
      <c r="Q535" s="13">
        <v>0</v>
      </c>
      <c r="R535" s="13">
        <v>0</v>
      </c>
      <c r="S535" s="12">
        <v>1</v>
      </c>
      <c r="T535" s="13">
        <v>0</v>
      </c>
      <c r="U535" s="13">
        <v>0</v>
      </c>
      <c r="V535" s="13">
        <v>0</v>
      </c>
      <c r="W535" s="13">
        <v>0</v>
      </c>
      <c r="X535" s="13">
        <v>0</v>
      </c>
      <c r="Y535" s="13">
        <v>0</v>
      </c>
      <c r="Z535" s="13">
        <v>0</v>
      </c>
      <c r="AA535" s="13">
        <v>0</v>
      </c>
      <c r="AB535" s="13">
        <v>0</v>
      </c>
      <c r="AC535" s="13">
        <v>0</v>
      </c>
      <c r="AD535" s="13">
        <v>0</v>
      </c>
      <c r="AE535" s="13">
        <v>0</v>
      </c>
    </row>
    <row r="536" spans="1:31" ht="67.5" customHeight="1" x14ac:dyDescent="0.25">
      <c r="A536" s="15" t="s">
        <v>146</v>
      </c>
      <c r="B536" s="32" t="s">
        <v>844</v>
      </c>
      <c r="C536" s="32" t="s">
        <v>845</v>
      </c>
      <c r="D536" s="75">
        <v>0.43932474966914037</v>
      </c>
      <c r="E536" s="45" t="s">
        <v>113</v>
      </c>
      <c r="F536" s="75">
        <v>0.43932474966914037</v>
      </c>
      <c r="G536" s="75">
        <v>0</v>
      </c>
      <c r="H536" s="75">
        <v>0</v>
      </c>
      <c r="I536" s="75">
        <v>0.36610395805761697</v>
      </c>
      <c r="J536" s="75">
        <v>7.3220791611523395E-2</v>
      </c>
      <c r="K536" s="80">
        <v>0.36610395805761697</v>
      </c>
      <c r="L536" s="44">
        <v>2023</v>
      </c>
      <c r="M536" s="80">
        <v>0.36610395805761697</v>
      </c>
      <c r="N536" s="45" t="s">
        <v>92</v>
      </c>
      <c r="O536" s="43" t="s">
        <v>42</v>
      </c>
      <c r="P536" s="13">
        <v>0</v>
      </c>
      <c r="Q536" s="13">
        <v>0</v>
      </c>
      <c r="R536" s="13">
        <v>0</v>
      </c>
      <c r="S536" s="12">
        <v>1</v>
      </c>
      <c r="T536" s="13">
        <v>0</v>
      </c>
      <c r="U536" s="13">
        <v>0</v>
      </c>
      <c r="V536" s="13">
        <v>0</v>
      </c>
      <c r="W536" s="13">
        <v>0</v>
      </c>
      <c r="X536" s="13">
        <v>0</v>
      </c>
      <c r="Y536" s="13">
        <v>0</v>
      </c>
      <c r="Z536" s="13">
        <v>0</v>
      </c>
      <c r="AA536" s="13">
        <v>0</v>
      </c>
      <c r="AB536" s="13">
        <v>0</v>
      </c>
      <c r="AC536" s="13">
        <v>0</v>
      </c>
      <c r="AD536" s="13">
        <v>0</v>
      </c>
      <c r="AE536" s="13">
        <v>0</v>
      </c>
    </row>
    <row r="537" spans="1:31" ht="67.5" customHeight="1" x14ac:dyDescent="0.25">
      <c r="A537" s="15" t="s">
        <v>146</v>
      </c>
      <c r="B537" s="32" t="s">
        <v>846</v>
      </c>
      <c r="C537" s="32" t="s">
        <v>847</v>
      </c>
      <c r="D537" s="75">
        <v>0.32578404450399961</v>
      </c>
      <c r="E537" s="45" t="s">
        <v>113</v>
      </c>
      <c r="F537" s="75">
        <v>0.32578404450399961</v>
      </c>
      <c r="G537" s="75">
        <v>0</v>
      </c>
      <c r="H537" s="75">
        <v>0</v>
      </c>
      <c r="I537" s="75">
        <v>0.271486703753333</v>
      </c>
      <c r="J537" s="75">
        <v>5.4297340750666612E-2</v>
      </c>
      <c r="K537" s="80">
        <v>0.271486703753333</v>
      </c>
      <c r="L537" s="44">
        <v>2023</v>
      </c>
      <c r="M537" s="80">
        <v>0.271486703753333</v>
      </c>
      <c r="N537" s="45" t="s">
        <v>92</v>
      </c>
      <c r="O537" s="43" t="s">
        <v>42</v>
      </c>
      <c r="P537" s="13">
        <v>0</v>
      </c>
      <c r="Q537" s="13">
        <v>0</v>
      </c>
      <c r="R537" s="13">
        <v>0</v>
      </c>
      <c r="S537" s="12">
        <v>1</v>
      </c>
      <c r="T537" s="13">
        <v>0</v>
      </c>
      <c r="U537" s="13">
        <v>0</v>
      </c>
      <c r="V537" s="13">
        <v>0</v>
      </c>
      <c r="W537" s="13">
        <v>0</v>
      </c>
      <c r="X537" s="13">
        <v>0</v>
      </c>
      <c r="Y537" s="13">
        <v>0</v>
      </c>
      <c r="Z537" s="13">
        <v>0</v>
      </c>
      <c r="AA537" s="13">
        <v>0</v>
      </c>
      <c r="AB537" s="13">
        <v>0</v>
      </c>
      <c r="AC537" s="13">
        <v>0</v>
      </c>
      <c r="AD537" s="13">
        <v>0</v>
      </c>
      <c r="AE537" s="13">
        <v>0</v>
      </c>
    </row>
    <row r="538" spans="1:31" ht="67.5" customHeight="1" x14ac:dyDescent="0.25">
      <c r="A538" s="15" t="s">
        <v>146</v>
      </c>
      <c r="B538" s="32" t="s">
        <v>848</v>
      </c>
      <c r="C538" s="32" t="s">
        <v>849</v>
      </c>
      <c r="D538" s="75">
        <v>0.12127488999999959</v>
      </c>
      <c r="E538" s="45" t="s">
        <v>113</v>
      </c>
      <c r="F538" s="75">
        <v>0.12127488999999959</v>
      </c>
      <c r="G538" s="75">
        <v>0</v>
      </c>
      <c r="H538" s="75">
        <v>0</v>
      </c>
      <c r="I538" s="75">
        <v>0.10106240833333299</v>
      </c>
      <c r="J538" s="75">
        <v>2.0212481666666601E-2</v>
      </c>
      <c r="K538" s="80">
        <v>0.10106240833333299</v>
      </c>
      <c r="L538" s="44">
        <v>2023</v>
      </c>
      <c r="M538" s="80">
        <v>0.10106240833333299</v>
      </c>
      <c r="N538" s="45" t="s">
        <v>92</v>
      </c>
      <c r="O538" s="43" t="s">
        <v>42</v>
      </c>
      <c r="P538" s="13">
        <v>0</v>
      </c>
      <c r="Q538" s="13">
        <v>0</v>
      </c>
      <c r="R538" s="13">
        <v>0</v>
      </c>
      <c r="S538" s="12">
        <v>1</v>
      </c>
      <c r="T538" s="13">
        <v>0</v>
      </c>
      <c r="U538" s="13">
        <v>0</v>
      </c>
      <c r="V538" s="13">
        <v>0</v>
      </c>
      <c r="W538" s="13">
        <v>0</v>
      </c>
      <c r="X538" s="13">
        <v>0</v>
      </c>
      <c r="Y538" s="13">
        <v>0</v>
      </c>
      <c r="Z538" s="13">
        <v>0</v>
      </c>
      <c r="AA538" s="13">
        <v>0</v>
      </c>
      <c r="AB538" s="13">
        <v>0</v>
      </c>
      <c r="AC538" s="13">
        <v>0</v>
      </c>
      <c r="AD538" s="13">
        <v>0</v>
      </c>
      <c r="AE538" s="13">
        <v>0</v>
      </c>
    </row>
    <row r="539" spans="1:31" ht="67.5" customHeight="1" x14ac:dyDescent="0.25">
      <c r="A539" s="15" t="s">
        <v>146</v>
      </c>
      <c r="B539" s="23" t="s">
        <v>850</v>
      </c>
      <c r="C539" s="23" t="s">
        <v>851</v>
      </c>
      <c r="D539" s="75">
        <v>0.13183305987341998</v>
      </c>
      <c r="E539" s="45" t="s">
        <v>113</v>
      </c>
      <c r="F539" s="75">
        <v>0.13183305987341998</v>
      </c>
      <c r="G539" s="75">
        <v>0</v>
      </c>
      <c r="H539" s="75">
        <v>0</v>
      </c>
      <c r="I539" s="75">
        <v>0.10986088322785</v>
      </c>
      <c r="J539" s="75">
        <v>2.1972176645569982E-2</v>
      </c>
      <c r="K539" s="80">
        <v>0.10986088322785</v>
      </c>
      <c r="L539" s="44">
        <v>2023</v>
      </c>
      <c r="M539" s="80">
        <v>0.10986088322785</v>
      </c>
      <c r="N539" s="45" t="s">
        <v>92</v>
      </c>
      <c r="O539" s="43" t="s">
        <v>42</v>
      </c>
      <c r="P539" s="13">
        <v>0</v>
      </c>
      <c r="Q539" s="13">
        <v>0</v>
      </c>
      <c r="R539" s="13">
        <v>0</v>
      </c>
      <c r="S539" s="12">
        <v>1</v>
      </c>
      <c r="T539" s="13">
        <v>0</v>
      </c>
      <c r="U539" s="13">
        <v>0</v>
      </c>
      <c r="V539" s="13">
        <v>0</v>
      </c>
      <c r="W539" s="13">
        <v>0</v>
      </c>
      <c r="X539" s="13">
        <v>0</v>
      </c>
      <c r="Y539" s="13">
        <v>0</v>
      </c>
      <c r="Z539" s="13">
        <v>0</v>
      </c>
      <c r="AA539" s="13">
        <v>0</v>
      </c>
      <c r="AB539" s="13">
        <v>0</v>
      </c>
      <c r="AC539" s="13">
        <v>0</v>
      </c>
      <c r="AD539" s="13">
        <v>0</v>
      </c>
      <c r="AE539" s="13">
        <v>0</v>
      </c>
    </row>
    <row r="540" spans="1:31" ht="67.5" customHeight="1" x14ac:dyDescent="0.25">
      <c r="A540" s="15" t="s">
        <v>146</v>
      </c>
      <c r="B540" s="27" t="s">
        <v>852</v>
      </c>
      <c r="C540" s="27" t="s">
        <v>853</v>
      </c>
      <c r="D540" s="75">
        <v>0</v>
      </c>
      <c r="E540" s="45" t="s">
        <v>113</v>
      </c>
      <c r="F540" s="75">
        <v>0</v>
      </c>
      <c r="G540" s="75">
        <v>0</v>
      </c>
      <c r="H540" s="75">
        <v>0</v>
      </c>
      <c r="I540" s="75">
        <v>0</v>
      </c>
      <c r="J540" s="75">
        <v>0</v>
      </c>
      <c r="K540" s="80">
        <v>0</v>
      </c>
      <c r="L540" s="44">
        <v>2023</v>
      </c>
      <c r="M540" s="80">
        <v>0</v>
      </c>
      <c r="N540" s="45" t="s">
        <v>92</v>
      </c>
      <c r="O540" s="43" t="s">
        <v>42</v>
      </c>
      <c r="P540" s="13">
        <v>0</v>
      </c>
      <c r="Q540" s="13">
        <v>0</v>
      </c>
      <c r="R540" s="13">
        <v>0</v>
      </c>
      <c r="S540" s="12">
        <v>2</v>
      </c>
      <c r="T540" s="13">
        <v>0</v>
      </c>
      <c r="U540" s="13">
        <v>0</v>
      </c>
      <c r="V540" s="13">
        <v>0</v>
      </c>
      <c r="W540" s="13">
        <v>0</v>
      </c>
      <c r="X540" s="13">
        <v>0</v>
      </c>
      <c r="Y540" s="13">
        <v>0</v>
      </c>
      <c r="Z540" s="13">
        <v>0</v>
      </c>
      <c r="AA540" s="13">
        <v>0</v>
      </c>
      <c r="AB540" s="13">
        <v>0</v>
      </c>
      <c r="AC540" s="13">
        <v>0</v>
      </c>
      <c r="AD540" s="13">
        <v>0</v>
      </c>
      <c r="AE540" s="13">
        <v>0</v>
      </c>
    </row>
    <row r="541" spans="1:31" ht="67.5" customHeight="1" x14ac:dyDescent="0.25">
      <c r="A541" s="15" t="s">
        <v>146</v>
      </c>
      <c r="B541" s="27" t="s">
        <v>854</v>
      </c>
      <c r="C541" s="27" t="s">
        <v>855</v>
      </c>
      <c r="D541" s="75">
        <v>1.3792739928250319</v>
      </c>
      <c r="E541" s="45" t="s">
        <v>113</v>
      </c>
      <c r="F541" s="75">
        <v>1.3792739928250319</v>
      </c>
      <c r="G541" s="75">
        <v>0</v>
      </c>
      <c r="H541" s="75">
        <v>0</v>
      </c>
      <c r="I541" s="75">
        <v>1.1493949940208599</v>
      </c>
      <c r="J541" s="75">
        <v>0.22987899880417206</v>
      </c>
      <c r="K541" s="80">
        <v>1.1493949940208599</v>
      </c>
      <c r="L541" s="44">
        <v>2024</v>
      </c>
      <c r="M541" s="80">
        <v>1.1493949940208599</v>
      </c>
      <c r="N541" s="45" t="s">
        <v>92</v>
      </c>
      <c r="O541" s="43" t="s">
        <v>42</v>
      </c>
      <c r="P541" s="13">
        <v>0</v>
      </c>
      <c r="Q541" s="13">
        <v>0</v>
      </c>
      <c r="R541" s="13">
        <v>0</v>
      </c>
      <c r="S541" s="12">
        <v>1</v>
      </c>
      <c r="T541" s="13">
        <v>0</v>
      </c>
      <c r="U541" s="13">
        <v>0</v>
      </c>
      <c r="V541" s="13">
        <v>0</v>
      </c>
      <c r="W541" s="13">
        <v>0</v>
      </c>
      <c r="X541" s="13">
        <v>0</v>
      </c>
      <c r="Y541" s="13">
        <v>0</v>
      </c>
      <c r="Z541" s="13">
        <v>0</v>
      </c>
      <c r="AA541" s="13">
        <v>0</v>
      </c>
      <c r="AB541" s="13">
        <v>0</v>
      </c>
      <c r="AC541" s="13">
        <v>0</v>
      </c>
      <c r="AD541" s="13">
        <v>0</v>
      </c>
      <c r="AE541" s="13">
        <v>0</v>
      </c>
    </row>
    <row r="542" spans="1:31" ht="67.5" customHeight="1" x14ac:dyDescent="0.25">
      <c r="A542" s="15" t="s">
        <v>146</v>
      </c>
      <c r="B542" s="60" t="s">
        <v>856</v>
      </c>
      <c r="C542" s="60" t="s">
        <v>857</v>
      </c>
      <c r="D542" s="75">
        <v>1.6177592526637079</v>
      </c>
      <c r="E542" s="45" t="s">
        <v>113</v>
      </c>
      <c r="F542" s="75">
        <v>1.6177592526637079</v>
      </c>
      <c r="G542" s="75">
        <v>0</v>
      </c>
      <c r="H542" s="75">
        <v>0</v>
      </c>
      <c r="I542" s="75">
        <v>1.34813271055309</v>
      </c>
      <c r="J542" s="75">
        <v>0.26962654211061787</v>
      </c>
      <c r="K542" s="80">
        <v>1.34813271055309</v>
      </c>
      <c r="L542" s="44">
        <v>2024</v>
      </c>
      <c r="M542" s="80">
        <v>1.34813271055309</v>
      </c>
      <c r="N542" s="45" t="s">
        <v>92</v>
      </c>
      <c r="O542" s="43" t="s">
        <v>42</v>
      </c>
      <c r="P542" s="13">
        <v>0</v>
      </c>
      <c r="Q542" s="13">
        <v>0</v>
      </c>
      <c r="R542" s="13">
        <v>0</v>
      </c>
      <c r="S542" s="12">
        <v>1</v>
      </c>
      <c r="T542" s="13">
        <v>0</v>
      </c>
      <c r="U542" s="13">
        <v>0</v>
      </c>
      <c r="V542" s="13">
        <v>0</v>
      </c>
      <c r="W542" s="13">
        <v>0</v>
      </c>
      <c r="X542" s="13">
        <v>0</v>
      </c>
      <c r="Y542" s="13">
        <v>0</v>
      </c>
      <c r="Z542" s="13">
        <v>0</v>
      </c>
      <c r="AA542" s="13">
        <v>0</v>
      </c>
      <c r="AB542" s="13">
        <v>0</v>
      </c>
      <c r="AC542" s="13">
        <v>0</v>
      </c>
      <c r="AD542" s="13">
        <v>0</v>
      </c>
      <c r="AE542" s="13">
        <v>0</v>
      </c>
    </row>
    <row r="543" spans="1:31" ht="67.5" customHeight="1" x14ac:dyDescent="0.25">
      <c r="A543" s="72" t="s">
        <v>146</v>
      </c>
      <c r="B543" s="20" t="s">
        <v>1239</v>
      </c>
      <c r="C543" s="23" t="s">
        <v>1240</v>
      </c>
      <c r="D543" s="75">
        <v>1.1750597258259454</v>
      </c>
      <c r="E543" s="45" t="str">
        <f>VLOOKUP(C543,'[1]14 '!$D$16:$O$324,3,FALSE)</f>
        <v>коммерческое предложение</v>
      </c>
      <c r="F543" s="75">
        <v>1.1750597258259454</v>
      </c>
      <c r="G543" s="75">
        <v>0</v>
      </c>
      <c r="H543" s="75">
        <v>0</v>
      </c>
      <c r="I543" s="75">
        <v>0.97921643818828785</v>
      </c>
      <c r="J543" s="75">
        <v>0.19584328763765757</v>
      </c>
      <c r="K543" s="80">
        <v>0.97921643818828796</v>
      </c>
      <c r="L543" s="68">
        <f>VLOOKUP(C543,'[1]14 '!$D$16:$O$324,10,FALSE)</f>
        <v>2025</v>
      </c>
      <c r="M543" s="80">
        <v>0.97921643818828796</v>
      </c>
      <c r="N543" s="45" t="str">
        <f>VLOOKUP(C543,'[1]14 '!$D$16:$O$324,12,FALSE)</f>
        <v>Обеспечение производственного процесса технологическими приборами и  оборудованием</v>
      </c>
      <c r="O543" s="43" t="s">
        <v>42</v>
      </c>
      <c r="P543" s="13">
        <v>0</v>
      </c>
      <c r="Q543" s="13">
        <v>0</v>
      </c>
      <c r="R543" s="13">
        <v>0</v>
      </c>
      <c r="S543" s="12">
        <v>1</v>
      </c>
      <c r="T543" s="13">
        <v>0</v>
      </c>
      <c r="U543" s="13">
        <v>0</v>
      </c>
      <c r="V543" s="13">
        <v>0</v>
      </c>
      <c r="W543" s="13">
        <v>0</v>
      </c>
      <c r="X543" s="13">
        <v>0</v>
      </c>
      <c r="Y543" s="13">
        <v>0</v>
      </c>
      <c r="Z543" s="13">
        <v>0</v>
      </c>
      <c r="AA543" s="13">
        <v>0</v>
      </c>
      <c r="AB543" s="13">
        <v>0</v>
      </c>
      <c r="AC543" s="13">
        <v>0</v>
      </c>
      <c r="AD543" s="13">
        <v>0</v>
      </c>
      <c r="AE543" s="13">
        <v>0</v>
      </c>
    </row>
    <row r="544" spans="1:31" ht="67.5" customHeight="1" x14ac:dyDescent="0.25">
      <c r="A544" s="72" t="s">
        <v>146</v>
      </c>
      <c r="B544" s="20" t="s">
        <v>1241</v>
      </c>
      <c r="C544" s="23" t="s">
        <v>1242</v>
      </c>
      <c r="D544" s="75">
        <v>0.28767172978405198</v>
      </c>
      <c r="E544" s="45" t="str">
        <f>VLOOKUP(C544,'[1]14 '!$D$16:$O$324,3,FALSE)</f>
        <v>коммерческое предложение</v>
      </c>
      <c r="F544" s="75">
        <v>0.28767172978405198</v>
      </c>
      <c r="G544" s="75">
        <v>0</v>
      </c>
      <c r="H544" s="75">
        <v>0</v>
      </c>
      <c r="I544" s="75">
        <v>0.23972644148670999</v>
      </c>
      <c r="J544" s="75">
        <v>4.7945288297341987E-2</v>
      </c>
      <c r="K544" s="80">
        <v>0.23972644148670999</v>
      </c>
      <c r="L544" s="68">
        <f>VLOOKUP(C544,'[1]14 '!$D$16:$O$324,10,FALSE)</f>
        <v>2025</v>
      </c>
      <c r="M544" s="80">
        <v>0.23972644148670999</v>
      </c>
      <c r="N544" s="45" t="str">
        <f>VLOOKUP(C544,'[1]14 '!$D$16:$O$324,12,FALSE)</f>
        <v>Обеспечение производственного процесса технологическими приборами и  оборудованием</v>
      </c>
      <c r="O544" s="43" t="s">
        <v>42</v>
      </c>
      <c r="P544" s="13">
        <v>0</v>
      </c>
      <c r="Q544" s="13">
        <v>0</v>
      </c>
      <c r="R544" s="13">
        <v>0</v>
      </c>
      <c r="S544" s="12">
        <v>1</v>
      </c>
      <c r="T544" s="13">
        <v>0</v>
      </c>
      <c r="U544" s="13">
        <v>0</v>
      </c>
      <c r="V544" s="13">
        <v>0</v>
      </c>
      <c r="W544" s="13">
        <v>0</v>
      </c>
      <c r="X544" s="13">
        <v>0</v>
      </c>
      <c r="Y544" s="13">
        <v>0</v>
      </c>
      <c r="Z544" s="13">
        <v>0</v>
      </c>
      <c r="AA544" s="13">
        <v>0</v>
      </c>
      <c r="AB544" s="13">
        <v>0</v>
      </c>
      <c r="AC544" s="13">
        <v>0</v>
      </c>
      <c r="AD544" s="13">
        <v>0</v>
      </c>
      <c r="AE544" s="13">
        <v>0</v>
      </c>
    </row>
    <row r="545" spans="1:31" ht="67.5" customHeight="1" x14ac:dyDescent="0.25">
      <c r="A545" s="15" t="s">
        <v>146</v>
      </c>
      <c r="B545" s="31" t="s">
        <v>330</v>
      </c>
      <c r="C545" s="22" t="s">
        <v>331</v>
      </c>
      <c r="D545" s="75">
        <v>0.49115007451199999</v>
      </c>
      <c r="E545" s="45" t="s">
        <v>113</v>
      </c>
      <c r="F545" s="75">
        <v>0.49115007451199999</v>
      </c>
      <c r="G545" s="75">
        <v>0</v>
      </c>
      <c r="H545" s="75">
        <v>0</v>
      </c>
      <c r="I545" s="75">
        <v>0.40929172876000003</v>
      </c>
      <c r="J545" s="75">
        <v>8.1858345751999961E-2</v>
      </c>
      <c r="K545" s="80">
        <v>0.40929172876000003</v>
      </c>
      <c r="L545" s="44">
        <v>2023</v>
      </c>
      <c r="M545" s="80">
        <v>0.40929172876000003</v>
      </c>
      <c r="N545" s="45" t="s">
        <v>92</v>
      </c>
      <c r="O545" s="43" t="s">
        <v>42</v>
      </c>
      <c r="P545" s="13">
        <v>0</v>
      </c>
      <c r="Q545" s="13">
        <v>0</v>
      </c>
      <c r="R545" s="13">
        <v>0</v>
      </c>
      <c r="S545" s="12">
        <v>1</v>
      </c>
      <c r="T545" s="13">
        <v>0</v>
      </c>
      <c r="U545" s="13">
        <v>0</v>
      </c>
      <c r="V545" s="13">
        <v>0</v>
      </c>
      <c r="W545" s="13">
        <v>0</v>
      </c>
      <c r="X545" s="13">
        <v>0</v>
      </c>
      <c r="Y545" s="13">
        <v>0</v>
      </c>
      <c r="Z545" s="13">
        <v>0</v>
      </c>
      <c r="AA545" s="13">
        <v>0</v>
      </c>
      <c r="AB545" s="13">
        <v>0</v>
      </c>
      <c r="AC545" s="13">
        <v>0</v>
      </c>
      <c r="AD545" s="13">
        <v>0</v>
      </c>
      <c r="AE545" s="13">
        <v>0</v>
      </c>
    </row>
    <row r="546" spans="1:31" ht="67.5" customHeight="1" x14ac:dyDescent="0.25">
      <c r="A546" s="15" t="s">
        <v>146</v>
      </c>
      <c r="B546" s="31" t="s">
        <v>332</v>
      </c>
      <c r="C546" s="22" t="s">
        <v>333</v>
      </c>
      <c r="D546" s="75">
        <v>0.16167329999999999</v>
      </c>
      <c r="E546" s="45" t="s">
        <v>113</v>
      </c>
      <c r="F546" s="75">
        <v>0.16167329999999999</v>
      </c>
      <c r="G546" s="75">
        <v>0</v>
      </c>
      <c r="H546" s="75">
        <v>0</v>
      </c>
      <c r="I546" s="75">
        <v>0.13472774999999998</v>
      </c>
      <c r="J546" s="75">
        <v>2.6945550000000013E-2</v>
      </c>
      <c r="K546" s="80">
        <v>0.13472774999999998</v>
      </c>
      <c r="L546" s="44">
        <v>2023</v>
      </c>
      <c r="M546" s="80">
        <v>0.13472774999999998</v>
      </c>
      <c r="N546" s="45" t="s">
        <v>92</v>
      </c>
      <c r="O546" s="43" t="s">
        <v>42</v>
      </c>
      <c r="P546" s="13">
        <v>0</v>
      </c>
      <c r="Q546" s="13">
        <v>0</v>
      </c>
      <c r="R546" s="13">
        <v>0</v>
      </c>
      <c r="S546" s="12">
        <v>1</v>
      </c>
      <c r="T546" s="13">
        <v>0</v>
      </c>
      <c r="U546" s="13">
        <v>0</v>
      </c>
      <c r="V546" s="13">
        <v>0</v>
      </c>
      <c r="W546" s="13">
        <v>0</v>
      </c>
      <c r="X546" s="13">
        <v>0</v>
      </c>
      <c r="Y546" s="13">
        <v>0</v>
      </c>
      <c r="Z546" s="13">
        <v>0</v>
      </c>
      <c r="AA546" s="13">
        <v>0</v>
      </c>
      <c r="AB546" s="13">
        <v>0</v>
      </c>
      <c r="AC546" s="13">
        <v>0</v>
      </c>
      <c r="AD546" s="13">
        <v>0</v>
      </c>
      <c r="AE546" s="13">
        <v>0</v>
      </c>
    </row>
    <row r="547" spans="1:31" ht="67.5" customHeight="1" x14ac:dyDescent="0.25">
      <c r="A547" s="15" t="s">
        <v>146</v>
      </c>
      <c r="B547" s="31" t="s">
        <v>334</v>
      </c>
      <c r="C547" s="22" t="s">
        <v>335</v>
      </c>
      <c r="D547" s="75">
        <v>0.18535298400000003</v>
      </c>
      <c r="E547" s="45" t="s">
        <v>113</v>
      </c>
      <c r="F547" s="75">
        <v>0.18535298400000003</v>
      </c>
      <c r="G547" s="75">
        <v>0</v>
      </c>
      <c r="H547" s="75">
        <v>0</v>
      </c>
      <c r="I547" s="75">
        <v>0.15446082</v>
      </c>
      <c r="J547" s="75">
        <v>3.0892164000000027E-2</v>
      </c>
      <c r="K547" s="80">
        <v>0.15446082</v>
      </c>
      <c r="L547" s="44">
        <v>2023</v>
      </c>
      <c r="M547" s="80">
        <v>0.15446082</v>
      </c>
      <c r="N547" s="45" t="s">
        <v>92</v>
      </c>
      <c r="O547" s="43" t="s">
        <v>42</v>
      </c>
      <c r="P547" s="13">
        <v>0</v>
      </c>
      <c r="Q547" s="13">
        <v>0</v>
      </c>
      <c r="R547" s="13">
        <v>0</v>
      </c>
      <c r="S547" s="12">
        <v>1</v>
      </c>
      <c r="T547" s="13">
        <v>0</v>
      </c>
      <c r="U547" s="13">
        <v>0</v>
      </c>
      <c r="V547" s="13">
        <v>0</v>
      </c>
      <c r="W547" s="13">
        <v>0</v>
      </c>
      <c r="X547" s="13">
        <v>0</v>
      </c>
      <c r="Y547" s="13">
        <v>0</v>
      </c>
      <c r="Z547" s="13">
        <v>0</v>
      </c>
      <c r="AA547" s="13">
        <v>0</v>
      </c>
      <c r="AB547" s="13">
        <v>0</v>
      </c>
      <c r="AC547" s="13">
        <v>0</v>
      </c>
      <c r="AD547" s="13">
        <v>0</v>
      </c>
      <c r="AE547" s="13">
        <v>0</v>
      </c>
    </row>
    <row r="548" spans="1:31" ht="67.5" customHeight="1" x14ac:dyDescent="0.25">
      <c r="A548" s="15" t="s">
        <v>146</v>
      </c>
      <c r="B548" s="31" t="s">
        <v>336</v>
      </c>
      <c r="C548" s="22" t="s">
        <v>337</v>
      </c>
      <c r="D548" s="75">
        <v>0</v>
      </c>
      <c r="E548" s="45" t="s">
        <v>113</v>
      </c>
      <c r="F548" s="75">
        <v>0</v>
      </c>
      <c r="G548" s="75">
        <v>0</v>
      </c>
      <c r="H548" s="75">
        <v>0</v>
      </c>
      <c r="I548" s="75">
        <v>0</v>
      </c>
      <c r="J548" s="75">
        <v>0</v>
      </c>
      <c r="K548" s="80">
        <v>0</v>
      </c>
      <c r="L548" s="44">
        <v>2023</v>
      </c>
      <c r="M548" s="80">
        <v>0</v>
      </c>
      <c r="N548" s="45" t="s">
        <v>92</v>
      </c>
      <c r="O548" s="43" t="s">
        <v>42</v>
      </c>
      <c r="P548" s="13">
        <v>0</v>
      </c>
      <c r="Q548" s="13">
        <v>0</v>
      </c>
      <c r="R548" s="13">
        <v>0</v>
      </c>
      <c r="S548" s="12">
        <v>3</v>
      </c>
      <c r="T548" s="13">
        <v>0</v>
      </c>
      <c r="U548" s="13">
        <v>0</v>
      </c>
      <c r="V548" s="13">
        <v>0</v>
      </c>
      <c r="W548" s="13">
        <v>0</v>
      </c>
      <c r="X548" s="13">
        <v>0</v>
      </c>
      <c r="Y548" s="13">
        <v>0</v>
      </c>
      <c r="Z548" s="13">
        <v>0</v>
      </c>
      <c r="AA548" s="13">
        <v>0</v>
      </c>
      <c r="AB548" s="13">
        <v>0</v>
      </c>
      <c r="AC548" s="13">
        <v>0</v>
      </c>
      <c r="AD548" s="13">
        <v>0</v>
      </c>
      <c r="AE548" s="13">
        <v>0</v>
      </c>
    </row>
    <row r="549" spans="1:31" ht="67.5" customHeight="1" x14ac:dyDescent="0.25">
      <c r="A549" s="15" t="s">
        <v>146</v>
      </c>
      <c r="B549" s="21" t="s">
        <v>1243</v>
      </c>
      <c r="C549" s="22" t="s">
        <v>1244</v>
      </c>
      <c r="D549" s="75">
        <v>7.3628750552938556</v>
      </c>
      <c r="E549" s="45" t="str">
        <f>VLOOKUP(C549,'[1]14 '!$D$16:$O$324,3,FALSE)</f>
        <v>коммерческое предложение</v>
      </c>
      <c r="F549" s="75">
        <v>7.3628750552938556</v>
      </c>
      <c r="G549" s="75">
        <v>0</v>
      </c>
      <c r="H549" s="75">
        <v>0</v>
      </c>
      <c r="I549" s="75">
        <v>6.1357292127448799</v>
      </c>
      <c r="J549" s="75">
        <v>1.2271458425489756</v>
      </c>
      <c r="K549" s="80">
        <v>6.1357292127448799</v>
      </c>
      <c r="L549" s="68">
        <f>VLOOKUP(C549,'[1]14 '!$D$16:$O$324,10,FALSE)</f>
        <v>2025</v>
      </c>
      <c r="M549" s="80">
        <v>6.1357292127448799</v>
      </c>
      <c r="N549" s="45" t="str">
        <f>VLOOKUP(C549,'[1]14 '!$D$16:$O$324,12,FALSE)</f>
        <v>Обеспечение производственного процесса средствами автоматизации и информатизации</v>
      </c>
      <c r="O549" s="43" t="s">
        <v>42</v>
      </c>
      <c r="P549" s="13">
        <v>0</v>
      </c>
      <c r="Q549" s="13">
        <v>0</v>
      </c>
      <c r="R549" s="13">
        <v>0</v>
      </c>
      <c r="S549" s="12">
        <v>2</v>
      </c>
      <c r="T549" s="13">
        <v>0</v>
      </c>
      <c r="U549" s="13">
        <v>0</v>
      </c>
      <c r="V549" s="13">
        <v>0</v>
      </c>
      <c r="W549" s="13">
        <v>0</v>
      </c>
      <c r="X549" s="13">
        <v>0</v>
      </c>
      <c r="Y549" s="13">
        <v>0</v>
      </c>
      <c r="Z549" s="13">
        <v>0</v>
      </c>
      <c r="AA549" s="13">
        <v>0</v>
      </c>
      <c r="AB549" s="13">
        <v>0</v>
      </c>
      <c r="AC549" s="13">
        <v>0</v>
      </c>
      <c r="AD549" s="13">
        <v>0</v>
      </c>
      <c r="AE549" s="13">
        <v>0</v>
      </c>
    </row>
    <row r="550" spans="1:31" ht="67.5" customHeight="1" x14ac:dyDescent="0.25">
      <c r="A550" s="15" t="s">
        <v>146</v>
      </c>
      <c r="B550" s="21" t="s">
        <v>1245</v>
      </c>
      <c r="C550" s="22" t="s">
        <v>1246</v>
      </c>
      <c r="D550" s="75">
        <v>0.14262084905694841</v>
      </c>
      <c r="E550" s="45" t="str">
        <f>VLOOKUP(C550,'[1]14 '!$D$16:$O$324,3,FALSE)</f>
        <v>коммерческое предложение</v>
      </c>
      <c r="F550" s="75">
        <v>0.14262084905694841</v>
      </c>
      <c r="G550" s="75">
        <v>0</v>
      </c>
      <c r="H550" s="75">
        <v>0</v>
      </c>
      <c r="I550" s="75">
        <v>0.11885070754745701</v>
      </c>
      <c r="J550" s="75">
        <v>2.3770141509491402E-2</v>
      </c>
      <c r="K550" s="80">
        <v>0.11885070754745701</v>
      </c>
      <c r="L550" s="68">
        <f>VLOOKUP(C550,'[1]14 '!$D$16:$O$324,10,FALSE)</f>
        <v>2025</v>
      </c>
      <c r="M550" s="80">
        <v>0.11885070754745701</v>
      </c>
      <c r="N550" s="45" t="str">
        <f>VLOOKUP(C550,'[1]14 '!$D$16:$O$324,12,FALSE)</f>
        <v>Обеспечение производственного процесса технологическими приборами и  оборудованием</v>
      </c>
      <c r="O550" s="43" t="s">
        <v>42</v>
      </c>
      <c r="P550" s="13">
        <v>0</v>
      </c>
      <c r="Q550" s="13">
        <v>0</v>
      </c>
      <c r="R550" s="13">
        <v>0</v>
      </c>
      <c r="S550" s="12">
        <v>1</v>
      </c>
      <c r="T550" s="13">
        <v>0</v>
      </c>
      <c r="U550" s="13">
        <v>0</v>
      </c>
      <c r="V550" s="13">
        <v>0</v>
      </c>
      <c r="W550" s="13">
        <v>0</v>
      </c>
      <c r="X550" s="13">
        <v>0</v>
      </c>
      <c r="Y550" s="13">
        <v>0</v>
      </c>
      <c r="Z550" s="13">
        <v>0</v>
      </c>
      <c r="AA550" s="13">
        <v>0</v>
      </c>
      <c r="AB550" s="13">
        <v>0</v>
      </c>
      <c r="AC550" s="13">
        <v>0</v>
      </c>
      <c r="AD550" s="13">
        <v>0</v>
      </c>
      <c r="AE550" s="13">
        <v>0</v>
      </c>
    </row>
    <row r="551" spans="1:31" ht="67.5" customHeight="1" x14ac:dyDescent="0.25">
      <c r="A551" s="15" t="s">
        <v>146</v>
      </c>
      <c r="B551" s="21" t="s">
        <v>1247</v>
      </c>
      <c r="C551" s="22" t="s">
        <v>1248</v>
      </c>
      <c r="D551" s="75">
        <v>1.356350766371208</v>
      </c>
      <c r="E551" s="45" t="str">
        <f>VLOOKUP(C551,'[1]14 '!$D$16:$O$324,3,FALSE)</f>
        <v>коммерческое предложение</v>
      </c>
      <c r="F551" s="75">
        <v>1.356350766371208</v>
      </c>
      <c r="G551" s="75">
        <v>0</v>
      </c>
      <c r="H551" s="75">
        <v>0</v>
      </c>
      <c r="I551" s="75">
        <v>1.1302923053093401</v>
      </c>
      <c r="J551" s="75">
        <v>0.22605846106186789</v>
      </c>
      <c r="K551" s="80">
        <v>1.1302923053093401</v>
      </c>
      <c r="L551" s="68">
        <f>VLOOKUP(C551,'[1]14 '!$D$16:$O$324,10,FALSE)</f>
        <v>2025</v>
      </c>
      <c r="M551" s="80">
        <v>1.1302923053093401</v>
      </c>
      <c r="N551" s="45" t="str">
        <f>VLOOKUP(C551,'[1]14 '!$D$16:$O$324,12,FALSE)</f>
        <v>Обеспечение производственного процесса средствами автоматизации и информатизации</v>
      </c>
      <c r="O551" s="43" t="s">
        <v>42</v>
      </c>
      <c r="P551" s="13">
        <v>0</v>
      </c>
      <c r="Q551" s="13">
        <v>0</v>
      </c>
      <c r="R551" s="13">
        <v>0</v>
      </c>
      <c r="S551" s="12">
        <v>1</v>
      </c>
      <c r="T551" s="13">
        <v>0</v>
      </c>
      <c r="U551" s="13">
        <v>0</v>
      </c>
      <c r="V551" s="13">
        <v>0</v>
      </c>
      <c r="W551" s="13">
        <v>0</v>
      </c>
      <c r="X551" s="13">
        <v>0</v>
      </c>
      <c r="Y551" s="13">
        <v>0</v>
      </c>
      <c r="Z551" s="13">
        <v>0</v>
      </c>
      <c r="AA551" s="13">
        <v>0</v>
      </c>
      <c r="AB551" s="13">
        <v>0</v>
      </c>
      <c r="AC551" s="13">
        <v>0</v>
      </c>
      <c r="AD551" s="13">
        <v>0</v>
      </c>
      <c r="AE551" s="13">
        <v>0</v>
      </c>
    </row>
    <row r="552" spans="1:31" ht="67.5" customHeight="1" x14ac:dyDescent="0.25">
      <c r="A552" s="15" t="s">
        <v>146</v>
      </c>
      <c r="B552" s="21" t="s">
        <v>1249</v>
      </c>
      <c r="C552" s="22" t="s">
        <v>1250</v>
      </c>
      <c r="D552" s="75">
        <v>3.65202816</v>
      </c>
      <c r="E552" s="45" t="str">
        <f>VLOOKUP(C552,'[1]14 '!$D$16:$O$324,3,FALSE)</f>
        <v>коммерческое предложение</v>
      </c>
      <c r="F552" s="75">
        <v>3.65202816</v>
      </c>
      <c r="G552" s="75">
        <v>0</v>
      </c>
      <c r="H552" s="75">
        <v>0</v>
      </c>
      <c r="I552" s="75">
        <v>3.0433568000000002</v>
      </c>
      <c r="J552" s="75">
        <v>0.60867135999999977</v>
      </c>
      <c r="K552" s="80">
        <v>3.0433568000000002</v>
      </c>
      <c r="L552" s="68">
        <f>VLOOKUP(C552,'[1]14 '!$D$16:$O$324,10,FALSE)</f>
        <v>2023</v>
      </c>
      <c r="M552" s="80">
        <v>3.0433568000000002</v>
      </c>
      <c r="N552" s="45" t="str">
        <f>VLOOKUP(C552,'[1]14 '!$D$16:$O$324,12,FALSE)</f>
        <v>Обеспечение производственного процесса средствами автоматизации и информатизации</v>
      </c>
      <c r="O552" s="43" t="s">
        <v>42</v>
      </c>
      <c r="P552" s="13">
        <v>0</v>
      </c>
      <c r="Q552" s="13">
        <v>0</v>
      </c>
      <c r="R552" s="13">
        <v>0</v>
      </c>
      <c r="S552" s="12">
        <v>1</v>
      </c>
      <c r="T552" s="13">
        <v>0</v>
      </c>
      <c r="U552" s="13">
        <v>0</v>
      </c>
      <c r="V552" s="13">
        <v>0</v>
      </c>
      <c r="W552" s="13">
        <v>0</v>
      </c>
      <c r="X552" s="13">
        <v>0</v>
      </c>
      <c r="Y552" s="13">
        <v>0</v>
      </c>
      <c r="Z552" s="13">
        <v>0</v>
      </c>
      <c r="AA552" s="13">
        <v>0</v>
      </c>
      <c r="AB552" s="13">
        <v>0</v>
      </c>
      <c r="AC552" s="13">
        <v>0</v>
      </c>
      <c r="AD552" s="13">
        <v>0</v>
      </c>
      <c r="AE552" s="13">
        <v>0</v>
      </c>
    </row>
    <row r="553" spans="1:31" ht="67.5" customHeight="1" x14ac:dyDescent="0.25">
      <c r="A553" s="15" t="s">
        <v>146</v>
      </c>
      <c r="B553" s="21" t="s">
        <v>1251</v>
      </c>
      <c r="C553" s="22" t="s">
        <v>1252</v>
      </c>
      <c r="D553" s="75">
        <v>0.34229003773667638</v>
      </c>
      <c r="E553" s="45" t="str">
        <f>VLOOKUP(C553,'[1]14 '!$D$16:$O$324,3,FALSE)</f>
        <v>коммерческое предложение</v>
      </c>
      <c r="F553" s="75">
        <v>0.34229003773667638</v>
      </c>
      <c r="G553" s="75">
        <v>0</v>
      </c>
      <c r="H553" s="75">
        <v>0</v>
      </c>
      <c r="I553" s="75">
        <v>0.28524169811389699</v>
      </c>
      <c r="J553" s="75">
        <v>5.7048339622779387E-2</v>
      </c>
      <c r="K553" s="80">
        <v>0.28524169811389699</v>
      </c>
      <c r="L553" s="68">
        <f>VLOOKUP(C553,'[1]14 '!$D$16:$O$324,10,FALSE)</f>
        <v>2025</v>
      </c>
      <c r="M553" s="80">
        <v>0.28524169811389699</v>
      </c>
      <c r="N553" s="45" t="str">
        <f>VLOOKUP(C553,'[1]14 '!$D$16:$O$324,12,FALSE)</f>
        <v>Обеспечение производственного процесса средствами автоматизации и информатизации</v>
      </c>
      <c r="O553" s="43" t="s">
        <v>42</v>
      </c>
      <c r="P553" s="13">
        <v>0</v>
      </c>
      <c r="Q553" s="13">
        <v>0</v>
      </c>
      <c r="R553" s="13">
        <v>0</v>
      </c>
      <c r="S553" s="12">
        <v>1</v>
      </c>
      <c r="T553" s="13">
        <v>0</v>
      </c>
      <c r="U553" s="13">
        <v>0</v>
      </c>
      <c r="V553" s="13">
        <v>0</v>
      </c>
      <c r="W553" s="13">
        <v>0</v>
      </c>
      <c r="X553" s="13">
        <v>0</v>
      </c>
      <c r="Y553" s="13">
        <v>0</v>
      </c>
      <c r="Z553" s="13">
        <v>0</v>
      </c>
      <c r="AA553" s="13">
        <v>0</v>
      </c>
      <c r="AB553" s="13">
        <v>0</v>
      </c>
      <c r="AC553" s="13">
        <v>0</v>
      </c>
      <c r="AD553" s="13">
        <v>0</v>
      </c>
      <c r="AE553" s="13">
        <v>0</v>
      </c>
    </row>
    <row r="554" spans="1:31" ht="67.5" customHeight="1" x14ac:dyDescent="0.25">
      <c r="A554" s="15" t="s">
        <v>146</v>
      </c>
      <c r="B554" s="21" t="s">
        <v>1253</v>
      </c>
      <c r="C554" s="22" t="s">
        <v>1254</v>
      </c>
      <c r="D554" s="75">
        <v>0.99142986514329356</v>
      </c>
      <c r="E554" s="45" t="str">
        <f>VLOOKUP(C554,'[1]14 '!$D$16:$O$324,3,FALSE)</f>
        <v>коммерческое предложение</v>
      </c>
      <c r="F554" s="75">
        <v>0.99142986514329356</v>
      </c>
      <c r="G554" s="75">
        <v>0</v>
      </c>
      <c r="H554" s="75">
        <v>0</v>
      </c>
      <c r="I554" s="75">
        <v>0.82619155428607804</v>
      </c>
      <c r="J554" s="75">
        <v>0.16523831085721552</v>
      </c>
      <c r="K554" s="80">
        <v>0.82619155428607804</v>
      </c>
      <c r="L554" s="68">
        <f>VLOOKUP(C554,'[1]14 '!$D$16:$O$324,10,FALSE)</f>
        <v>2025</v>
      </c>
      <c r="M554" s="80">
        <v>0.82619155428607804</v>
      </c>
      <c r="N554" s="45" t="str">
        <f>VLOOKUP(C554,'[1]14 '!$D$16:$O$324,12,FALSE)</f>
        <v>Обеспечение производственного процесса технологическими приборами и  оборудованием</v>
      </c>
      <c r="O554" s="43" t="s">
        <v>42</v>
      </c>
      <c r="P554" s="13">
        <v>0</v>
      </c>
      <c r="Q554" s="13">
        <v>0</v>
      </c>
      <c r="R554" s="13">
        <v>0</v>
      </c>
      <c r="S554" s="12">
        <v>1</v>
      </c>
      <c r="T554" s="13">
        <v>0</v>
      </c>
      <c r="U554" s="13">
        <v>0</v>
      </c>
      <c r="V554" s="13">
        <v>0</v>
      </c>
      <c r="W554" s="13">
        <v>0</v>
      </c>
      <c r="X554" s="13">
        <v>0</v>
      </c>
      <c r="Y554" s="13">
        <v>0</v>
      </c>
      <c r="Z554" s="13">
        <v>0</v>
      </c>
      <c r="AA554" s="13">
        <v>0</v>
      </c>
      <c r="AB554" s="13">
        <v>0</v>
      </c>
      <c r="AC554" s="13">
        <v>0</v>
      </c>
      <c r="AD554" s="13">
        <v>0</v>
      </c>
      <c r="AE554" s="13">
        <v>0</v>
      </c>
    </row>
    <row r="555" spans="1:31" ht="67.5" customHeight="1" x14ac:dyDescent="0.25">
      <c r="A555" s="15" t="s">
        <v>146</v>
      </c>
      <c r="B555" s="16" t="s">
        <v>1255</v>
      </c>
      <c r="C555" s="14" t="s">
        <v>1256</v>
      </c>
      <c r="D555" s="75">
        <v>55.946541371999999</v>
      </c>
      <c r="E555" s="45" t="str">
        <f>VLOOKUP(C555,'[1]14 '!$D$16:$O$324,3,FALSE)</f>
        <v>коммерческое предложение</v>
      </c>
      <c r="F555" s="75">
        <v>55.946541371999999</v>
      </c>
      <c r="G555" s="75">
        <v>0</v>
      </c>
      <c r="H555" s="75">
        <v>0</v>
      </c>
      <c r="I555" s="75">
        <v>46.622117810000006</v>
      </c>
      <c r="J555" s="75">
        <v>9.3244235619999927</v>
      </c>
      <c r="K555" s="80">
        <v>46.622117810000006</v>
      </c>
      <c r="L555" s="68">
        <f>VLOOKUP(C555,'[1]14 '!$D$16:$O$324,10,FALSE)</f>
        <v>2026</v>
      </c>
      <c r="M555" s="80">
        <v>46.622117810000006</v>
      </c>
      <c r="N555" s="45" t="str">
        <f>VLOOKUP(C555,'[1]14 '!$D$16:$O$324,12,FALSE)</f>
        <v xml:space="preserve">Обеспечение производственного процесса технологическими приборами и  оборудованием
</v>
      </c>
      <c r="O555" s="43" t="s">
        <v>42</v>
      </c>
      <c r="P555" s="13">
        <v>0</v>
      </c>
      <c r="Q555" s="13">
        <v>0</v>
      </c>
      <c r="R555" s="13">
        <v>0</v>
      </c>
      <c r="S555" s="12">
        <v>1</v>
      </c>
      <c r="T555" s="13">
        <v>0</v>
      </c>
      <c r="U555" s="13">
        <v>0</v>
      </c>
      <c r="V555" s="13">
        <v>0</v>
      </c>
      <c r="W555" s="13">
        <v>0</v>
      </c>
      <c r="X555" s="13">
        <v>0</v>
      </c>
      <c r="Y555" s="13">
        <v>0</v>
      </c>
      <c r="Z555" s="13">
        <v>0</v>
      </c>
      <c r="AA555" s="13">
        <v>0</v>
      </c>
      <c r="AB555" s="13">
        <v>0</v>
      </c>
      <c r="AC555" s="13">
        <v>0</v>
      </c>
      <c r="AD555" s="13">
        <v>0</v>
      </c>
      <c r="AE555" s="13">
        <v>0</v>
      </c>
    </row>
    <row r="556" spans="1:31" ht="67.5" customHeight="1" x14ac:dyDescent="0.25">
      <c r="A556" s="15" t="s">
        <v>146</v>
      </c>
      <c r="B556" s="16" t="s">
        <v>1257</v>
      </c>
      <c r="C556" s="14" t="s">
        <v>1258</v>
      </c>
      <c r="D556" s="75">
        <v>3.985061988</v>
      </c>
      <c r="E556" s="45" t="str">
        <f>VLOOKUP(C556,'[1]14 '!$D$16:$O$324,3,FALSE)</f>
        <v>коммерческое предложение</v>
      </c>
      <c r="F556" s="75">
        <v>3.985061988</v>
      </c>
      <c r="G556" s="75">
        <v>0</v>
      </c>
      <c r="H556" s="75">
        <v>0</v>
      </c>
      <c r="I556" s="75">
        <v>3.3208849900000001</v>
      </c>
      <c r="J556" s="75">
        <v>0.66417699799999985</v>
      </c>
      <c r="K556" s="80">
        <v>3.3208849900000001</v>
      </c>
      <c r="L556" s="68">
        <f>VLOOKUP(C556,'[1]14 '!$D$16:$O$324,10,FALSE)</f>
        <v>2027</v>
      </c>
      <c r="M556" s="80">
        <v>3.3208849900000001</v>
      </c>
      <c r="N556" s="45" t="str">
        <f>VLOOKUP(C556,'[1]14 '!$D$16:$O$324,12,FALSE)</f>
        <v>Обеспечение производственного процесса средствами автоматизации и информатизации</v>
      </c>
      <c r="O556" s="43" t="s">
        <v>42</v>
      </c>
      <c r="P556" s="13">
        <v>0</v>
      </c>
      <c r="Q556" s="13">
        <v>0</v>
      </c>
      <c r="R556" s="13">
        <v>0</v>
      </c>
      <c r="S556" s="12">
        <v>1</v>
      </c>
      <c r="T556" s="13">
        <v>0</v>
      </c>
      <c r="U556" s="13">
        <v>0</v>
      </c>
      <c r="V556" s="13">
        <v>0</v>
      </c>
      <c r="W556" s="13">
        <v>0</v>
      </c>
      <c r="X556" s="13">
        <v>0</v>
      </c>
      <c r="Y556" s="13">
        <v>0</v>
      </c>
      <c r="Z556" s="13">
        <v>0</v>
      </c>
      <c r="AA556" s="13">
        <v>0</v>
      </c>
      <c r="AB556" s="13">
        <v>0</v>
      </c>
      <c r="AC556" s="13">
        <v>0</v>
      </c>
      <c r="AD556" s="13">
        <v>0</v>
      </c>
      <c r="AE556" s="13">
        <v>0</v>
      </c>
    </row>
    <row r="557" spans="1:31" ht="67.5" customHeight="1" x14ac:dyDescent="0.25">
      <c r="A557" s="15" t="s">
        <v>146</v>
      </c>
      <c r="B557" s="16" t="s">
        <v>1259</v>
      </c>
      <c r="C557" s="14" t="s">
        <v>1260</v>
      </c>
      <c r="D557" s="75">
        <v>0.42672964800000002</v>
      </c>
      <c r="E557" s="45" t="str">
        <f>VLOOKUP(C557,'[1]14 '!$D$16:$O$324,3,FALSE)</f>
        <v>коммерческое предложение</v>
      </c>
      <c r="F557" s="75">
        <v>0</v>
      </c>
      <c r="G557" s="75">
        <v>0</v>
      </c>
      <c r="H557" s="75">
        <v>0</v>
      </c>
      <c r="I557" s="75">
        <v>0</v>
      </c>
      <c r="J557" s="75">
        <v>0</v>
      </c>
      <c r="K557" s="80">
        <v>0</v>
      </c>
      <c r="L557" s="68">
        <f>VLOOKUP(C557,'[1]14 '!$D$16:$O$324,10,FALSE)</f>
        <v>2022</v>
      </c>
      <c r="M557" s="80">
        <v>0.35560804000000001</v>
      </c>
      <c r="N557" s="45" t="str">
        <f>VLOOKUP(C557,'[1]14 '!$D$16:$O$324,12,FALSE)</f>
        <v>Обеспечение производственного процесса технологическими приборами и  оборудованием</v>
      </c>
      <c r="O557" s="43" t="s">
        <v>42</v>
      </c>
      <c r="P557" s="13">
        <v>0</v>
      </c>
      <c r="Q557" s="13">
        <v>0</v>
      </c>
      <c r="R557" s="13">
        <v>0</v>
      </c>
      <c r="S557" s="12">
        <v>1</v>
      </c>
      <c r="T557" s="13">
        <v>0</v>
      </c>
      <c r="U557" s="13">
        <v>0</v>
      </c>
      <c r="V557" s="13">
        <v>0</v>
      </c>
      <c r="W557" s="13">
        <v>0</v>
      </c>
      <c r="X557" s="13">
        <v>0</v>
      </c>
      <c r="Y557" s="13">
        <v>0</v>
      </c>
      <c r="Z557" s="13">
        <v>0</v>
      </c>
      <c r="AA557" s="13">
        <v>0</v>
      </c>
      <c r="AB557" s="13">
        <v>0</v>
      </c>
      <c r="AC557" s="13">
        <v>0</v>
      </c>
      <c r="AD557" s="13">
        <v>0</v>
      </c>
      <c r="AE557" s="13">
        <v>0</v>
      </c>
    </row>
    <row r="558" spans="1:31" ht="67.5" customHeight="1" x14ac:dyDescent="0.25">
      <c r="A558" s="15" t="s">
        <v>146</v>
      </c>
      <c r="B558" s="16" t="s">
        <v>1261</v>
      </c>
      <c r="C558" s="14" t="s">
        <v>1262</v>
      </c>
      <c r="D558" s="75">
        <v>2.2817710560000002</v>
      </c>
      <c r="E558" s="45" t="str">
        <f>VLOOKUP(C558,'[1]14 '!$D$16:$O$324,3,FALSE)</f>
        <v>коммерческое предложение</v>
      </c>
      <c r="F558" s="75">
        <v>0</v>
      </c>
      <c r="G558" s="75">
        <v>0</v>
      </c>
      <c r="H558" s="75">
        <v>0</v>
      </c>
      <c r="I558" s="75">
        <v>0</v>
      </c>
      <c r="J558" s="75">
        <v>0</v>
      </c>
      <c r="K558" s="80">
        <v>0</v>
      </c>
      <c r="L558" s="68">
        <f>VLOOKUP(C558,'[1]14 '!$D$16:$O$324,10,FALSE)</f>
        <v>2022</v>
      </c>
      <c r="M558" s="80">
        <v>1.90147588</v>
      </c>
      <c r="N558" s="45" t="str">
        <f>VLOOKUP(C558,'[1]14 '!$D$16:$O$324,12,FALSE)</f>
        <v>Обеспечение производственного процесса технологическими приборами и  оборудованием</v>
      </c>
      <c r="O558" s="43" t="s">
        <v>42</v>
      </c>
      <c r="P558" s="13">
        <v>0</v>
      </c>
      <c r="Q558" s="13">
        <v>0</v>
      </c>
      <c r="R558" s="13">
        <v>0</v>
      </c>
      <c r="S558" s="12">
        <v>1</v>
      </c>
      <c r="T558" s="13">
        <v>0</v>
      </c>
      <c r="U558" s="13">
        <v>0</v>
      </c>
      <c r="V558" s="13">
        <v>0</v>
      </c>
      <c r="W558" s="13">
        <v>0</v>
      </c>
      <c r="X558" s="13">
        <v>0</v>
      </c>
      <c r="Y558" s="13">
        <v>0</v>
      </c>
      <c r="Z558" s="13">
        <v>0</v>
      </c>
      <c r="AA558" s="13">
        <v>0</v>
      </c>
      <c r="AB558" s="13">
        <v>0</v>
      </c>
      <c r="AC558" s="13">
        <v>0</v>
      </c>
      <c r="AD558" s="13">
        <v>0</v>
      </c>
      <c r="AE558" s="13">
        <v>0</v>
      </c>
    </row>
    <row r="559" spans="1:31" ht="67.5" customHeight="1" x14ac:dyDescent="0.25">
      <c r="A559" s="15" t="s">
        <v>146</v>
      </c>
      <c r="B559" s="16" t="s">
        <v>1263</v>
      </c>
      <c r="C559" s="14" t="s">
        <v>1264</v>
      </c>
      <c r="D559" s="75">
        <v>0.31284766800000002</v>
      </c>
      <c r="E559" s="45" t="str">
        <f>VLOOKUP(C559,'[1]14 '!$D$16:$O$324,3,FALSE)</f>
        <v>коммерческое предложение</v>
      </c>
      <c r="F559" s="75">
        <v>0.31284766800000002</v>
      </c>
      <c r="G559" s="75">
        <v>0</v>
      </c>
      <c r="H559" s="75">
        <v>0</v>
      </c>
      <c r="I559" s="75">
        <v>0.26070639000000001</v>
      </c>
      <c r="J559" s="75">
        <v>5.2141278000000013E-2</v>
      </c>
      <c r="K559" s="80">
        <v>0.26070639000000001</v>
      </c>
      <c r="L559" s="68">
        <f>VLOOKUP(C559,'[1]14 '!$D$16:$O$324,10,FALSE)</f>
        <v>2023</v>
      </c>
      <c r="M559" s="80">
        <v>0.26070639000000001</v>
      </c>
      <c r="N559" s="45" t="str">
        <f>VLOOKUP(C559,'[1]14 '!$D$16:$O$324,12,FALSE)</f>
        <v>Обеспечение производственного процесса технологическими приборами и  оборудованием</v>
      </c>
      <c r="O559" s="43" t="s">
        <v>42</v>
      </c>
      <c r="P559" s="13">
        <v>0</v>
      </c>
      <c r="Q559" s="13">
        <v>0</v>
      </c>
      <c r="R559" s="13">
        <v>0</v>
      </c>
      <c r="S559" s="12">
        <v>1</v>
      </c>
      <c r="T559" s="13">
        <v>0</v>
      </c>
      <c r="U559" s="13">
        <v>0</v>
      </c>
      <c r="V559" s="13">
        <v>0</v>
      </c>
      <c r="W559" s="13">
        <v>0</v>
      </c>
      <c r="X559" s="13">
        <v>0</v>
      </c>
      <c r="Y559" s="13">
        <v>0</v>
      </c>
      <c r="Z559" s="13">
        <v>0</v>
      </c>
      <c r="AA559" s="13">
        <v>0</v>
      </c>
      <c r="AB559" s="13">
        <v>0</v>
      </c>
      <c r="AC559" s="13">
        <v>0</v>
      </c>
      <c r="AD559" s="13">
        <v>0</v>
      </c>
      <c r="AE559" s="13">
        <v>0</v>
      </c>
    </row>
    <row r="560" spans="1:31" ht="67.5" customHeight="1" x14ac:dyDescent="0.25">
      <c r="A560" s="15" t="s">
        <v>146</v>
      </c>
      <c r="B560" s="16" t="s">
        <v>1265</v>
      </c>
      <c r="C560" s="14" t="s">
        <v>1266</v>
      </c>
      <c r="D560" s="75">
        <v>0.16800000000000001</v>
      </c>
      <c r="E560" s="45" t="str">
        <f>VLOOKUP(C560,'[1]14 '!$D$16:$O$324,3,FALSE)</f>
        <v>коммерческое предложение</v>
      </c>
      <c r="F560" s="75">
        <v>0</v>
      </c>
      <c r="G560" s="75">
        <v>0</v>
      </c>
      <c r="H560" s="75">
        <v>0</v>
      </c>
      <c r="I560" s="75">
        <v>0</v>
      </c>
      <c r="J560" s="75">
        <v>0</v>
      </c>
      <c r="K560" s="80">
        <v>0</v>
      </c>
      <c r="L560" s="68">
        <f>VLOOKUP(C560,'[1]14 '!$D$16:$O$324,10,FALSE)</f>
        <v>2022</v>
      </c>
      <c r="M560" s="80">
        <v>0.14000000000000001</v>
      </c>
      <c r="N560" s="45" t="str">
        <f>VLOOKUP(C560,'[1]14 '!$D$16:$O$324,12,FALSE)</f>
        <v>Обеспечение производственного процесса технологическими приборами и  оборудованием</v>
      </c>
      <c r="O560" s="43" t="s">
        <v>42</v>
      </c>
      <c r="P560" s="13">
        <v>0</v>
      </c>
      <c r="Q560" s="13">
        <v>0</v>
      </c>
      <c r="R560" s="13">
        <v>0</v>
      </c>
      <c r="S560" s="12">
        <v>1</v>
      </c>
      <c r="T560" s="13">
        <v>0</v>
      </c>
      <c r="U560" s="13">
        <v>0</v>
      </c>
      <c r="V560" s="13">
        <v>0</v>
      </c>
      <c r="W560" s="13">
        <v>0</v>
      </c>
      <c r="X560" s="13">
        <v>0</v>
      </c>
      <c r="Y560" s="13">
        <v>0</v>
      </c>
      <c r="Z560" s="13">
        <v>0</v>
      </c>
      <c r="AA560" s="13">
        <v>0</v>
      </c>
      <c r="AB560" s="13">
        <v>0</v>
      </c>
      <c r="AC560" s="13">
        <v>0</v>
      </c>
      <c r="AD560" s="13">
        <v>0</v>
      </c>
      <c r="AE560" s="13">
        <v>0</v>
      </c>
    </row>
    <row r="561" spans="1:31" ht="67.5" customHeight="1" x14ac:dyDescent="0.25">
      <c r="A561" s="15" t="s">
        <v>146</v>
      </c>
      <c r="B561" s="16" t="s">
        <v>1267</v>
      </c>
      <c r="C561" s="14" t="s">
        <v>1268</v>
      </c>
      <c r="D561" s="75">
        <v>1.296</v>
      </c>
      <c r="E561" s="45" t="str">
        <f>VLOOKUP(C561,'[1]14 '!$D$16:$O$324,3,FALSE)</f>
        <v>коммерческое предложение</v>
      </c>
      <c r="F561" s="75">
        <v>0</v>
      </c>
      <c r="G561" s="75">
        <v>0</v>
      </c>
      <c r="H561" s="75">
        <v>0</v>
      </c>
      <c r="I561" s="75">
        <v>0</v>
      </c>
      <c r="J561" s="75">
        <v>0</v>
      </c>
      <c r="K561" s="80">
        <v>0</v>
      </c>
      <c r="L561" s="68">
        <f>VLOOKUP(C561,'[1]14 '!$D$16:$O$324,10,FALSE)</f>
        <v>2022</v>
      </c>
      <c r="M561" s="80">
        <v>1.08</v>
      </c>
      <c r="N561" s="45" t="str">
        <f>VLOOKUP(C561,'[1]14 '!$D$16:$O$324,12,FALSE)</f>
        <v>Обеспечение производственного процесса технологическими приборами и  оборудованием</v>
      </c>
      <c r="O561" s="43" t="s">
        <v>42</v>
      </c>
      <c r="P561" s="13">
        <v>0</v>
      </c>
      <c r="Q561" s="13">
        <v>0</v>
      </c>
      <c r="R561" s="13">
        <v>0</v>
      </c>
      <c r="S561" s="12">
        <v>1</v>
      </c>
      <c r="T561" s="13">
        <v>0</v>
      </c>
      <c r="U561" s="13">
        <v>0</v>
      </c>
      <c r="V561" s="13">
        <v>0</v>
      </c>
      <c r="W561" s="13">
        <v>0</v>
      </c>
      <c r="X561" s="13">
        <v>0</v>
      </c>
      <c r="Y561" s="13">
        <v>0</v>
      </c>
      <c r="Z561" s="13">
        <v>0</v>
      </c>
      <c r="AA561" s="13">
        <v>0</v>
      </c>
      <c r="AB561" s="13">
        <v>0</v>
      </c>
      <c r="AC561" s="13">
        <v>0</v>
      </c>
      <c r="AD561" s="13">
        <v>0</v>
      </c>
      <c r="AE561" s="13">
        <v>0</v>
      </c>
    </row>
    <row r="562" spans="1:31" ht="67.5" customHeight="1" x14ac:dyDescent="0.25">
      <c r="A562" s="15" t="s">
        <v>146</v>
      </c>
      <c r="B562" s="16" t="s">
        <v>1269</v>
      </c>
      <c r="C562" s="14" t="s">
        <v>1270</v>
      </c>
      <c r="D562" s="75">
        <v>1.56</v>
      </c>
      <c r="E562" s="45" t="str">
        <f>VLOOKUP(C562,'[1]14 '!$D$16:$O$324,3,FALSE)</f>
        <v>коммерческое предложение</v>
      </c>
      <c r="F562" s="75">
        <v>0</v>
      </c>
      <c r="G562" s="75">
        <v>0</v>
      </c>
      <c r="H562" s="75">
        <v>0</v>
      </c>
      <c r="I562" s="75">
        <v>0</v>
      </c>
      <c r="J562" s="75">
        <v>0</v>
      </c>
      <c r="K562" s="80">
        <v>0</v>
      </c>
      <c r="L562" s="68">
        <f>VLOOKUP(C562,'[1]14 '!$D$16:$O$324,10,FALSE)</f>
        <v>2022</v>
      </c>
      <c r="M562" s="80">
        <v>1.3</v>
      </c>
      <c r="N562" s="45" t="str">
        <f>VLOOKUP(C562,'[1]14 '!$D$16:$O$324,12,FALSE)</f>
        <v>Обеспечение производственного процесса технологическими приборами и  оборудованием</v>
      </c>
      <c r="O562" s="43" t="s">
        <v>42</v>
      </c>
      <c r="P562" s="13">
        <v>0</v>
      </c>
      <c r="Q562" s="13">
        <v>0</v>
      </c>
      <c r="R562" s="13">
        <v>0</v>
      </c>
      <c r="S562" s="12">
        <v>1</v>
      </c>
      <c r="T562" s="13">
        <v>0</v>
      </c>
      <c r="U562" s="13">
        <v>0</v>
      </c>
      <c r="V562" s="13">
        <v>0</v>
      </c>
      <c r="W562" s="13">
        <v>0</v>
      </c>
      <c r="X562" s="13">
        <v>0</v>
      </c>
      <c r="Y562" s="13">
        <v>0</v>
      </c>
      <c r="Z562" s="13">
        <v>0</v>
      </c>
      <c r="AA562" s="13">
        <v>0</v>
      </c>
      <c r="AB562" s="13">
        <v>0</v>
      </c>
      <c r="AC562" s="13">
        <v>0</v>
      </c>
      <c r="AD562" s="13">
        <v>0</v>
      </c>
      <c r="AE562" s="13">
        <v>0</v>
      </c>
    </row>
    <row r="563" spans="1:31" ht="67.5" customHeight="1" x14ac:dyDescent="0.25">
      <c r="A563" s="15" t="s">
        <v>146</v>
      </c>
      <c r="B563" s="16" t="s">
        <v>1271</v>
      </c>
      <c r="C563" s="14" t="s">
        <v>1272</v>
      </c>
      <c r="D563" s="75">
        <v>2.3759999999999999</v>
      </c>
      <c r="E563" s="45" t="str">
        <f>VLOOKUP(C563,'[1]14 '!$D$16:$O$324,3,FALSE)</f>
        <v>коммерческое предложение</v>
      </c>
      <c r="F563" s="75">
        <v>0</v>
      </c>
      <c r="G563" s="75">
        <v>0</v>
      </c>
      <c r="H563" s="75">
        <v>0</v>
      </c>
      <c r="I563" s="75">
        <v>0</v>
      </c>
      <c r="J563" s="75">
        <v>0</v>
      </c>
      <c r="K563" s="80">
        <v>0</v>
      </c>
      <c r="L563" s="68">
        <f>VLOOKUP(C563,'[1]14 '!$D$16:$O$324,10,FALSE)</f>
        <v>2022</v>
      </c>
      <c r="M563" s="80">
        <v>1.98</v>
      </c>
      <c r="N563" s="45" t="str">
        <f>VLOOKUP(C563,'[1]14 '!$D$16:$O$324,12,FALSE)</f>
        <v>Обеспечение производственного процесса технологическими приборами и  оборудованием</v>
      </c>
      <c r="O563" s="43" t="s">
        <v>42</v>
      </c>
      <c r="P563" s="13">
        <v>0</v>
      </c>
      <c r="Q563" s="13">
        <v>0</v>
      </c>
      <c r="R563" s="13">
        <v>0</v>
      </c>
      <c r="S563" s="12">
        <v>1</v>
      </c>
      <c r="T563" s="13">
        <v>0</v>
      </c>
      <c r="U563" s="13">
        <v>0</v>
      </c>
      <c r="V563" s="13">
        <v>0</v>
      </c>
      <c r="W563" s="13">
        <v>0</v>
      </c>
      <c r="X563" s="13">
        <v>0</v>
      </c>
      <c r="Y563" s="13">
        <v>0</v>
      </c>
      <c r="Z563" s="13">
        <v>0</v>
      </c>
      <c r="AA563" s="13">
        <v>0</v>
      </c>
      <c r="AB563" s="13">
        <v>0</v>
      </c>
      <c r="AC563" s="13">
        <v>0</v>
      </c>
      <c r="AD563" s="13">
        <v>0</v>
      </c>
      <c r="AE563" s="13">
        <v>0</v>
      </c>
    </row>
    <row r="564" spans="1:31" ht="67.5" customHeight="1" x14ac:dyDescent="0.25">
      <c r="A564" s="15" t="s">
        <v>146</v>
      </c>
      <c r="B564" s="16" t="s">
        <v>1273</v>
      </c>
      <c r="C564" s="14" t="s">
        <v>1274</v>
      </c>
      <c r="D564" s="75">
        <v>2.0760000000000001</v>
      </c>
      <c r="E564" s="45" t="str">
        <f>VLOOKUP(C564,'[1]14 '!$D$16:$O$324,3,FALSE)</f>
        <v>коммерческое предложение</v>
      </c>
      <c r="F564" s="75">
        <v>0</v>
      </c>
      <c r="G564" s="75">
        <v>0</v>
      </c>
      <c r="H564" s="75">
        <v>0</v>
      </c>
      <c r="I564" s="75">
        <v>0</v>
      </c>
      <c r="J564" s="75">
        <v>0</v>
      </c>
      <c r="K564" s="80">
        <v>0</v>
      </c>
      <c r="L564" s="68">
        <f>VLOOKUP(C564,'[1]14 '!$D$16:$O$324,10,FALSE)</f>
        <v>2022</v>
      </c>
      <c r="M564" s="80">
        <v>1.73</v>
      </c>
      <c r="N564" s="45" t="str">
        <f>VLOOKUP(C564,'[1]14 '!$D$16:$O$324,12,FALSE)</f>
        <v>Обеспечение производственного процесса технологическими приборами и  оборудованием</v>
      </c>
      <c r="O564" s="43" t="s">
        <v>42</v>
      </c>
      <c r="P564" s="13">
        <v>0</v>
      </c>
      <c r="Q564" s="13">
        <v>0</v>
      </c>
      <c r="R564" s="13">
        <v>0</v>
      </c>
      <c r="S564" s="12">
        <v>1</v>
      </c>
      <c r="T564" s="13">
        <v>0</v>
      </c>
      <c r="U564" s="13">
        <v>0</v>
      </c>
      <c r="V564" s="13">
        <v>0</v>
      </c>
      <c r="W564" s="13">
        <v>0</v>
      </c>
      <c r="X564" s="13">
        <v>0</v>
      </c>
      <c r="Y564" s="13">
        <v>0</v>
      </c>
      <c r="Z564" s="13">
        <v>0</v>
      </c>
      <c r="AA564" s="13">
        <v>0</v>
      </c>
      <c r="AB564" s="13">
        <v>0</v>
      </c>
      <c r="AC564" s="13">
        <v>0</v>
      </c>
      <c r="AD564" s="13">
        <v>0</v>
      </c>
      <c r="AE564" s="13">
        <v>0</v>
      </c>
    </row>
    <row r="565" spans="1:31" ht="67.5" customHeight="1" x14ac:dyDescent="0.25">
      <c r="A565" s="15" t="s">
        <v>146</v>
      </c>
      <c r="B565" s="16" t="s">
        <v>1275</v>
      </c>
      <c r="C565" s="14" t="s">
        <v>1276</v>
      </c>
      <c r="D565" s="75">
        <v>0.42</v>
      </c>
      <c r="E565" s="45" t="str">
        <f>VLOOKUP(C565,'[1]14 '!$D$16:$O$324,3,FALSE)</f>
        <v>коммерческое предложение</v>
      </c>
      <c r="F565" s="75">
        <v>0</v>
      </c>
      <c r="G565" s="75">
        <v>0</v>
      </c>
      <c r="H565" s="75">
        <v>0</v>
      </c>
      <c r="I565" s="75">
        <v>0</v>
      </c>
      <c r="J565" s="75">
        <v>0</v>
      </c>
      <c r="K565" s="80">
        <v>0</v>
      </c>
      <c r="L565" s="68">
        <f>VLOOKUP(C565,'[1]14 '!$D$16:$O$324,10,FALSE)</f>
        <v>2022</v>
      </c>
      <c r="M565" s="80">
        <v>0.35</v>
      </c>
      <c r="N565" s="45" t="str">
        <f>VLOOKUP(C565,'[1]14 '!$D$16:$O$324,12,FALSE)</f>
        <v>Обеспечение производственного процесса технологическими приборами и  оборудованием</v>
      </c>
      <c r="O565" s="43" t="s">
        <v>42</v>
      </c>
      <c r="P565" s="13">
        <v>0</v>
      </c>
      <c r="Q565" s="13">
        <v>0</v>
      </c>
      <c r="R565" s="13">
        <v>0</v>
      </c>
      <c r="S565" s="12">
        <v>1</v>
      </c>
      <c r="T565" s="13">
        <v>0</v>
      </c>
      <c r="U565" s="13">
        <v>0</v>
      </c>
      <c r="V565" s="13">
        <v>0</v>
      </c>
      <c r="W565" s="13">
        <v>0</v>
      </c>
      <c r="X565" s="13">
        <v>0</v>
      </c>
      <c r="Y565" s="13">
        <v>0</v>
      </c>
      <c r="Z565" s="13">
        <v>0</v>
      </c>
      <c r="AA565" s="13">
        <v>0</v>
      </c>
      <c r="AB565" s="13">
        <v>0</v>
      </c>
      <c r="AC565" s="13">
        <v>0</v>
      </c>
      <c r="AD565" s="13">
        <v>0</v>
      </c>
      <c r="AE565" s="13">
        <v>0</v>
      </c>
    </row>
    <row r="566" spans="1:31" ht="67.5" customHeight="1" x14ac:dyDescent="0.25">
      <c r="A566" s="15" t="s">
        <v>146</v>
      </c>
      <c r="B566" s="16" t="s">
        <v>1277</v>
      </c>
      <c r="C566" s="14" t="s">
        <v>1278</v>
      </c>
      <c r="D566" s="75">
        <v>0.33600000000000002</v>
      </c>
      <c r="E566" s="45" t="str">
        <f>VLOOKUP(C566,'[1]14 '!$D$16:$O$324,3,FALSE)</f>
        <v>коммерческое предложение</v>
      </c>
      <c r="F566" s="75">
        <v>0</v>
      </c>
      <c r="G566" s="75">
        <v>0</v>
      </c>
      <c r="H566" s="75">
        <v>0</v>
      </c>
      <c r="I566" s="75">
        <v>0</v>
      </c>
      <c r="J566" s="75">
        <v>0</v>
      </c>
      <c r="K566" s="80">
        <v>0</v>
      </c>
      <c r="L566" s="68">
        <f>VLOOKUP(C566,'[1]14 '!$D$16:$O$324,10,FALSE)</f>
        <v>2022</v>
      </c>
      <c r="M566" s="80">
        <v>0.28000000000000003</v>
      </c>
      <c r="N566" s="45" t="str">
        <f>VLOOKUP(C566,'[1]14 '!$D$16:$O$324,12,FALSE)</f>
        <v>Обеспечение производственного процесса технологическими приборами и  оборудованием</v>
      </c>
      <c r="O566" s="43" t="s">
        <v>42</v>
      </c>
      <c r="P566" s="13">
        <v>0</v>
      </c>
      <c r="Q566" s="13">
        <v>0</v>
      </c>
      <c r="R566" s="13">
        <v>0</v>
      </c>
      <c r="S566" s="12">
        <v>1</v>
      </c>
      <c r="T566" s="13">
        <v>0</v>
      </c>
      <c r="U566" s="13">
        <v>0</v>
      </c>
      <c r="V566" s="13">
        <v>0</v>
      </c>
      <c r="W566" s="13">
        <v>0</v>
      </c>
      <c r="X566" s="13">
        <v>0</v>
      </c>
      <c r="Y566" s="13">
        <v>0</v>
      </c>
      <c r="Z566" s="13">
        <v>0</v>
      </c>
      <c r="AA566" s="13">
        <v>0</v>
      </c>
      <c r="AB566" s="13">
        <v>0</v>
      </c>
      <c r="AC566" s="13">
        <v>0</v>
      </c>
      <c r="AD566" s="13">
        <v>0</v>
      </c>
      <c r="AE566" s="13">
        <v>0</v>
      </c>
    </row>
    <row r="567" spans="1:31" ht="67.5" customHeight="1" x14ac:dyDescent="0.25">
      <c r="A567" s="15" t="s">
        <v>146</v>
      </c>
      <c r="B567" s="16" t="s">
        <v>1279</v>
      </c>
      <c r="C567" s="14" t="s">
        <v>1280</v>
      </c>
      <c r="D567" s="75">
        <v>1.32</v>
      </c>
      <c r="E567" s="45" t="str">
        <f>VLOOKUP(C567,'[1]14 '!$D$16:$O$324,3,FALSE)</f>
        <v>коммерческое предложение</v>
      </c>
      <c r="F567" s="75">
        <v>0</v>
      </c>
      <c r="G567" s="75">
        <v>0</v>
      </c>
      <c r="H567" s="75">
        <v>0</v>
      </c>
      <c r="I567" s="75">
        <v>0</v>
      </c>
      <c r="J567" s="75">
        <v>0</v>
      </c>
      <c r="K567" s="80">
        <v>0</v>
      </c>
      <c r="L567" s="68">
        <f>VLOOKUP(C567,'[1]14 '!$D$16:$O$324,10,FALSE)</f>
        <v>2022</v>
      </c>
      <c r="M567" s="80">
        <v>1.1000000000000001</v>
      </c>
      <c r="N567" s="45" t="str">
        <f>VLOOKUP(C567,'[1]14 '!$D$16:$O$324,12,FALSE)</f>
        <v>Обеспечение производственного процесса технологическими приборами и  оборудованием</v>
      </c>
      <c r="O567" s="43" t="s">
        <v>42</v>
      </c>
      <c r="P567" s="13">
        <v>0</v>
      </c>
      <c r="Q567" s="13">
        <v>0</v>
      </c>
      <c r="R567" s="13">
        <v>0</v>
      </c>
      <c r="S567" s="12">
        <v>1</v>
      </c>
      <c r="T567" s="13">
        <v>0</v>
      </c>
      <c r="U567" s="13">
        <v>0</v>
      </c>
      <c r="V567" s="13">
        <v>0</v>
      </c>
      <c r="W567" s="13">
        <v>0</v>
      </c>
      <c r="X567" s="13">
        <v>0</v>
      </c>
      <c r="Y567" s="13">
        <v>0</v>
      </c>
      <c r="Z567" s="13">
        <v>0</v>
      </c>
      <c r="AA567" s="13">
        <v>0</v>
      </c>
      <c r="AB567" s="13">
        <v>0</v>
      </c>
      <c r="AC567" s="13">
        <v>0</v>
      </c>
      <c r="AD567" s="13">
        <v>0</v>
      </c>
      <c r="AE567" s="13">
        <v>0</v>
      </c>
    </row>
    <row r="568" spans="1:31" ht="67.5" customHeight="1" x14ac:dyDescent="0.25">
      <c r="A568" s="15" t="s">
        <v>146</v>
      </c>
      <c r="B568" s="16" t="s">
        <v>1281</v>
      </c>
      <c r="C568" s="14" t="s">
        <v>1282</v>
      </c>
      <c r="D568" s="75">
        <v>0.156</v>
      </c>
      <c r="E568" s="45" t="str">
        <f>VLOOKUP(C568,'[1]14 '!$D$16:$O$324,3,FALSE)</f>
        <v>коммерческое предложение</v>
      </c>
      <c r="F568" s="75">
        <v>0</v>
      </c>
      <c r="G568" s="75">
        <v>0</v>
      </c>
      <c r="H568" s="75">
        <v>0</v>
      </c>
      <c r="I568" s="75">
        <v>0</v>
      </c>
      <c r="J568" s="75">
        <v>0</v>
      </c>
      <c r="K568" s="80">
        <v>0</v>
      </c>
      <c r="L568" s="68">
        <f>VLOOKUP(C568,'[1]14 '!$D$16:$O$324,10,FALSE)</f>
        <v>2022</v>
      </c>
      <c r="M568" s="80">
        <v>0.13</v>
      </c>
      <c r="N568" s="45" t="str">
        <f>VLOOKUP(C568,'[1]14 '!$D$16:$O$324,12,FALSE)</f>
        <v>Обеспечение производственного процесса технологическими приборами и  оборудованием</v>
      </c>
      <c r="O568" s="43" t="s">
        <v>42</v>
      </c>
      <c r="P568" s="13">
        <v>0</v>
      </c>
      <c r="Q568" s="13">
        <v>0</v>
      </c>
      <c r="R568" s="13">
        <v>0</v>
      </c>
      <c r="S568" s="12">
        <v>1</v>
      </c>
      <c r="T568" s="13">
        <v>0</v>
      </c>
      <c r="U568" s="13">
        <v>0</v>
      </c>
      <c r="V568" s="13">
        <v>0</v>
      </c>
      <c r="W568" s="13">
        <v>0</v>
      </c>
      <c r="X568" s="13">
        <v>0</v>
      </c>
      <c r="Y568" s="13">
        <v>0</v>
      </c>
      <c r="Z568" s="13">
        <v>0</v>
      </c>
      <c r="AA568" s="13">
        <v>0</v>
      </c>
      <c r="AB568" s="13">
        <v>0</v>
      </c>
      <c r="AC568" s="13">
        <v>0</v>
      </c>
      <c r="AD568" s="13">
        <v>0</v>
      </c>
      <c r="AE568" s="13">
        <v>0</v>
      </c>
    </row>
    <row r="569" spans="1:31" ht="67.5" customHeight="1" x14ac:dyDescent="0.25">
      <c r="A569" s="15" t="s">
        <v>146</v>
      </c>
      <c r="B569" s="16" t="s">
        <v>1283</v>
      </c>
      <c r="C569" s="14" t="s">
        <v>1284</v>
      </c>
      <c r="D569" s="75">
        <v>4.1174991663481562</v>
      </c>
      <c r="E569" s="45" t="str">
        <f>VLOOKUP(C569,'[1]14 '!$D$16:$O$324,3,FALSE)</f>
        <v>коммерческое предложение</v>
      </c>
      <c r="F569" s="75">
        <v>4.1174991663481562</v>
      </c>
      <c r="G569" s="75">
        <v>0</v>
      </c>
      <c r="H569" s="75">
        <v>0</v>
      </c>
      <c r="I569" s="75">
        <v>3.4312493052901298</v>
      </c>
      <c r="J569" s="75">
        <v>0.68624986105802632</v>
      </c>
      <c r="K569" s="80">
        <v>3.4312493052901298</v>
      </c>
      <c r="L569" s="68">
        <f>VLOOKUP(C569,'[1]14 '!$D$16:$O$324,10,FALSE)</f>
        <v>2027</v>
      </c>
      <c r="M569" s="80">
        <v>3.4312493052901298</v>
      </c>
      <c r="N569" s="45" t="str">
        <f>VLOOKUP(C569,'[1]14 '!$D$16:$O$324,12,FALSE)</f>
        <v>Обеспечение производственного процесса средствами автоматизации и информатизации</v>
      </c>
      <c r="O569" s="43" t="s">
        <v>42</v>
      </c>
      <c r="P569" s="13">
        <v>0</v>
      </c>
      <c r="Q569" s="13">
        <v>0</v>
      </c>
      <c r="R569" s="13">
        <v>0</v>
      </c>
      <c r="S569" s="12">
        <v>1</v>
      </c>
      <c r="T569" s="13">
        <v>0</v>
      </c>
      <c r="U569" s="13">
        <v>0</v>
      </c>
      <c r="V569" s="13">
        <v>0</v>
      </c>
      <c r="W569" s="13">
        <v>0</v>
      </c>
      <c r="X569" s="13">
        <v>0</v>
      </c>
      <c r="Y569" s="13">
        <v>0</v>
      </c>
      <c r="Z569" s="13">
        <v>0</v>
      </c>
      <c r="AA569" s="13">
        <v>0</v>
      </c>
      <c r="AB569" s="13">
        <v>0</v>
      </c>
      <c r="AC569" s="13">
        <v>0</v>
      </c>
      <c r="AD569" s="13">
        <v>0</v>
      </c>
      <c r="AE569" s="13">
        <v>0</v>
      </c>
    </row>
    <row r="570" spans="1:31" ht="67.5" customHeight="1" x14ac:dyDescent="0.25">
      <c r="A570" s="15" t="s">
        <v>146</v>
      </c>
      <c r="B570" s="16" t="s">
        <v>730</v>
      </c>
      <c r="C570" s="14" t="s">
        <v>1285</v>
      </c>
      <c r="D570" s="75">
        <v>124.11730332363361</v>
      </c>
      <c r="E570" s="45" t="str">
        <f>VLOOKUP(C570,'[1]14 '!$D$16:$O$324,3,FALSE)</f>
        <v>коммерческое предложение</v>
      </c>
      <c r="F570" s="75">
        <v>124.11730332363361</v>
      </c>
      <c r="G570" s="75">
        <v>0</v>
      </c>
      <c r="H570" s="75">
        <v>0</v>
      </c>
      <c r="I570" s="75">
        <v>103.43108610302801</v>
      </c>
      <c r="J570" s="75">
        <v>20.686217220605599</v>
      </c>
      <c r="K570" s="80">
        <v>103.43108610302801</v>
      </c>
      <c r="L570" s="68">
        <f>VLOOKUP(C570,'[1]14 '!$D$16:$O$324,10,FALSE)</f>
        <v>2027</v>
      </c>
      <c r="M570" s="80">
        <v>103.43108610302801</v>
      </c>
      <c r="N570" s="45" t="str">
        <f>VLOOKUP(C570,'[1]14 '!$D$16:$O$324,12,FALSE)</f>
        <v>Обеспечение производственного процесса транспортом и транспортными стредствами</v>
      </c>
      <c r="O570" s="43" t="s">
        <v>42</v>
      </c>
      <c r="P570" s="13">
        <v>0</v>
      </c>
      <c r="Q570" s="13">
        <v>0</v>
      </c>
      <c r="R570" s="13">
        <v>0</v>
      </c>
      <c r="S570" s="12">
        <v>1</v>
      </c>
      <c r="T570" s="13">
        <v>0</v>
      </c>
      <c r="U570" s="13">
        <v>0</v>
      </c>
      <c r="V570" s="13">
        <v>0</v>
      </c>
      <c r="W570" s="13">
        <v>0</v>
      </c>
      <c r="X570" s="13">
        <v>0</v>
      </c>
      <c r="Y570" s="13">
        <v>0</v>
      </c>
      <c r="Z570" s="13">
        <v>0</v>
      </c>
      <c r="AA570" s="13">
        <v>0</v>
      </c>
      <c r="AB570" s="13">
        <v>0</v>
      </c>
      <c r="AC570" s="13">
        <v>0</v>
      </c>
      <c r="AD570" s="13">
        <v>0</v>
      </c>
      <c r="AE570" s="13">
        <v>0</v>
      </c>
    </row>
    <row r="571" spans="1:31" ht="67.5" customHeight="1" x14ac:dyDescent="0.25">
      <c r="A571" s="15" t="s">
        <v>146</v>
      </c>
      <c r="B571" s="16" t="s">
        <v>1286</v>
      </c>
      <c r="C571" s="14" t="s">
        <v>1287</v>
      </c>
      <c r="D571" s="75">
        <v>5.5959619545861718</v>
      </c>
      <c r="E571" s="45" t="str">
        <f>VLOOKUP(C571,'[1]14 '!$D$16:$O$324,3,FALSE)</f>
        <v>коммерческое предложение</v>
      </c>
      <c r="F571" s="75">
        <v>5.5959619545861718</v>
      </c>
      <c r="G571" s="75">
        <v>0</v>
      </c>
      <c r="H571" s="75">
        <v>0</v>
      </c>
      <c r="I571" s="75">
        <v>4.6633016288218094</v>
      </c>
      <c r="J571" s="75">
        <v>0.93266032576436242</v>
      </c>
      <c r="K571" s="80">
        <v>4.6633016288218094</v>
      </c>
      <c r="L571" s="68">
        <f>VLOOKUP(C571,'[1]14 '!$D$16:$O$324,10,FALSE)</f>
        <v>2027</v>
      </c>
      <c r="M571" s="80">
        <v>4.6633016288218094</v>
      </c>
      <c r="N571" s="45" t="str">
        <f>VLOOKUP(C571,'[1]14 '!$D$16:$O$324,12,FALSE)</f>
        <v>Обеспечение производственного процесса технологическими приборами и  оборудованием</v>
      </c>
      <c r="O571" s="43" t="s">
        <v>42</v>
      </c>
      <c r="P571" s="13">
        <v>0</v>
      </c>
      <c r="Q571" s="13">
        <v>0</v>
      </c>
      <c r="R571" s="13">
        <v>0</v>
      </c>
      <c r="S571" s="12">
        <v>1</v>
      </c>
      <c r="T571" s="13">
        <v>0</v>
      </c>
      <c r="U571" s="13">
        <v>0</v>
      </c>
      <c r="V571" s="13">
        <v>0</v>
      </c>
      <c r="W571" s="13">
        <v>0</v>
      </c>
      <c r="X571" s="13">
        <v>0</v>
      </c>
      <c r="Y571" s="13">
        <v>0</v>
      </c>
      <c r="Z571" s="13">
        <v>0</v>
      </c>
      <c r="AA571" s="13">
        <v>0</v>
      </c>
      <c r="AB571" s="13">
        <v>0</v>
      </c>
      <c r="AC571" s="13">
        <v>0</v>
      </c>
      <c r="AD571" s="13">
        <v>0</v>
      </c>
      <c r="AE571" s="13">
        <v>0</v>
      </c>
    </row>
    <row r="572" spans="1:31" ht="67.5" customHeight="1" x14ac:dyDescent="0.25">
      <c r="A572" s="15" t="s">
        <v>146</v>
      </c>
      <c r="B572" s="16" t="s">
        <v>1288</v>
      </c>
      <c r="C572" s="14" t="s">
        <v>1289</v>
      </c>
      <c r="D572" s="75">
        <v>107.09543999999998</v>
      </c>
      <c r="E572" s="45" t="str">
        <f>VLOOKUP(C572,'[1]14 '!$D$16:$O$324,3,FALSE)</f>
        <v>коммерческое предложение</v>
      </c>
      <c r="F572" s="75">
        <v>107.09543999999998</v>
      </c>
      <c r="G572" s="75">
        <v>0</v>
      </c>
      <c r="H572" s="75">
        <v>0</v>
      </c>
      <c r="I572" s="75">
        <v>89.246200000000002</v>
      </c>
      <c r="J572" s="75">
        <v>17.84923999999998</v>
      </c>
      <c r="K572" s="80">
        <v>89.246200000000002</v>
      </c>
      <c r="L572" s="68">
        <f>VLOOKUP(C572,'[1]14 '!$D$16:$O$324,10,FALSE)</f>
        <v>2024</v>
      </c>
      <c r="M572" s="80">
        <v>89.246200000000002</v>
      </c>
      <c r="N572" s="45" t="str">
        <f>VLOOKUP(C572,'[1]14 '!$D$16:$O$324,12,FALSE)</f>
        <v>Обеспечение производственного процесса транспортом и транспортными стредствами</v>
      </c>
      <c r="O572" s="43" t="s">
        <v>42</v>
      </c>
      <c r="P572" s="13">
        <v>0</v>
      </c>
      <c r="Q572" s="13">
        <v>0</v>
      </c>
      <c r="R572" s="13">
        <v>0</v>
      </c>
      <c r="S572" s="12">
        <v>1</v>
      </c>
      <c r="T572" s="13">
        <v>0</v>
      </c>
      <c r="U572" s="13">
        <v>0</v>
      </c>
      <c r="V572" s="13">
        <v>0</v>
      </c>
      <c r="W572" s="13">
        <v>0</v>
      </c>
      <c r="X572" s="13">
        <v>0</v>
      </c>
      <c r="Y572" s="13">
        <v>0</v>
      </c>
      <c r="Z572" s="13">
        <v>0</v>
      </c>
      <c r="AA572" s="13">
        <v>0</v>
      </c>
      <c r="AB572" s="13">
        <v>0</v>
      </c>
      <c r="AC572" s="13">
        <v>0</v>
      </c>
      <c r="AD572" s="13">
        <v>0</v>
      </c>
      <c r="AE572" s="13">
        <v>0</v>
      </c>
    </row>
    <row r="573" spans="1:31" ht="67.5" customHeight="1" x14ac:dyDescent="0.25">
      <c r="A573" s="15" t="s">
        <v>146</v>
      </c>
      <c r="B573" s="16" t="s">
        <v>1290</v>
      </c>
      <c r="C573" s="14" t="s">
        <v>1291</v>
      </c>
      <c r="D573" s="75">
        <v>0.23311480799999998</v>
      </c>
      <c r="E573" s="45" t="str">
        <f>VLOOKUP(C573,'[1]14 '!$D$16:$O$324,3,FALSE)</f>
        <v>коммерческое предложение</v>
      </c>
      <c r="F573" s="75">
        <v>0.23311480799999998</v>
      </c>
      <c r="G573" s="75">
        <v>0</v>
      </c>
      <c r="H573" s="75">
        <v>0</v>
      </c>
      <c r="I573" s="75">
        <v>0.19426234000000001</v>
      </c>
      <c r="J573" s="75">
        <v>3.8852467999999973E-2</v>
      </c>
      <c r="K573" s="80">
        <v>0.19426234000000001</v>
      </c>
      <c r="L573" s="68">
        <f>VLOOKUP(C573,'[1]14 '!$D$16:$O$324,10,FALSE)</f>
        <v>2023</v>
      </c>
      <c r="M573" s="80">
        <v>0.19426234000000001</v>
      </c>
      <c r="N573" s="45" t="str">
        <f>VLOOKUP(C573,'[1]14 '!$D$16:$O$324,12,FALSE)</f>
        <v>Обеспечение производственного процесса технологическими приборами и  оборудованием</v>
      </c>
      <c r="O573" s="43" t="s">
        <v>42</v>
      </c>
      <c r="P573" s="13">
        <v>0</v>
      </c>
      <c r="Q573" s="13">
        <v>0</v>
      </c>
      <c r="R573" s="13">
        <v>0</v>
      </c>
      <c r="S573" s="12">
        <v>1</v>
      </c>
      <c r="T573" s="13">
        <v>0</v>
      </c>
      <c r="U573" s="13">
        <v>0</v>
      </c>
      <c r="V573" s="13">
        <v>0</v>
      </c>
      <c r="W573" s="13">
        <v>0</v>
      </c>
      <c r="X573" s="13">
        <v>0</v>
      </c>
      <c r="Y573" s="13">
        <v>0</v>
      </c>
      <c r="Z573" s="13">
        <v>0</v>
      </c>
      <c r="AA573" s="13">
        <v>0</v>
      </c>
      <c r="AB573" s="13">
        <v>0</v>
      </c>
      <c r="AC573" s="13">
        <v>0</v>
      </c>
      <c r="AD573" s="13">
        <v>0</v>
      </c>
      <c r="AE573" s="13">
        <v>0</v>
      </c>
    </row>
    <row r="574" spans="1:31" ht="67.5" customHeight="1" x14ac:dyDescent="0.25">
      <c r="A574" s="15" t="s">
        <v>146</v>
      </c>
      <c r="B574" s="16" t="s">
        <v>1292</v>
      </c>
      <c r="C574" s="14" t="s">
        <v>1293</v>
      </c>
      <c r="D574" s="75">
        <v>7.4283215999999994</v>
      </c>
      <c r="E574" s="45" t="str">
        <f>VLOOKUP(C574,'[1]14 '!$D$16:$O$324,3,FALSE)</f>
        <v>коммерческое предложение</v>
      </c>
      <c r="F574" s="75">
        <v>7.4283215999999994</v>
      </c>
      <c r="G574" s="75">
        <v>0</v>
      </c>
      <c r="H574" s="75">
        <v>0</v>
      </c>
      <c r="I574" s="75">
        <v>6.1902679999999997</v>
      </c>
      <c r="J574" s="75">
        <v>1.2380535999999998</v>
      </c>
      <c r="K574" s="80">
        <v>6.1902679999999997</v>
      </c>
      <c r="L574" s="68">
        <f>VLOOKUP(C574,'[1]14 '!$D$16:$O$324,10,FALSE)</f>
        <v>2027</v>
      </c>
      <c r="M574" s="80">
        <v>6.1902679999999997</v>
      </c>
      <c r="N574" s="45" t="str">
        <f>VLOOKUP(C574,'[1]14 '!$D$16:$O$324,12,FALSE)</f>
        <v>Обеспечение производственного процесса технологическими приборами и  оборудованием</v>
      </c>
      <c r="O574" s="43" t="s">
        <v>42</v>
      </c>
      <c r="P574" s="13">
        <v>0</v>
      </c>
      <c r="Q574" s="13">
        <v>0</v>
      </c>
      <c r="R574" s="13">
        <v>0</v>
      </c>
      <c r="S574" s="12">
        <v>1</v>
      </c>
      <c r="T574" s="13">
        <v>0</v>
      </c>
      <c r="U574" s="13">
        <v>0</v>
      </c>
      <c r="V574" s="13">
        <v>0</v>
      </c>
      <c r="W574" s="13">
        <v>0</v>
      </c>
      <c r="X574" s="13">
        <v>0</v>
      </c>
      <c r="Y574" s="13">
        <v>0</v>
      </c>
      <c r="Z574" s="13">
        <v>0</v>
      </c>
      <c r="AA574" s="13">
        <v>0</v>
      </c>
      <c r="AB574" s="13">
        <v>0</v>
      </c>
      <c r="AC574" s="13">
        <v>0</v>
      </c>
      <c r="AD574" s="13">
        <v>0</v>
      </c>
      <c r="AE574" s="13">
        <v>0</v>
      </c>
    </row>
    <row r="575" spans="1:31" ht="67.5" customHeight="1" x14ac:dyDescent="0.25">
      <c r="A575" s="15" t="s">
        <v>146</v>
      </c>
      <c r="B575" s="16" t="s">
        <v>1294</v>
      </c>
      <c r="C575" s="14" t="s">
        <v>1295</v>
      </c>
      <c r="D575" s="75">
        <v>1.9162427999999998</v>
      </c>
      <c r="E575" s="45" t="str">
        <f>VLOOKUP(C575,'[1]14 '!$D$16:$O$324,3,FALSE)</f>
        <v>коммерческое предложение</v>
      </c>
      <c r="F575" s="75">
        <v>1.9162427999999998</v>
      </c>
      <c r="G575" s="75">
        <v>0</v>
      </c>
      <c r="H575" s="75">
        <v>0</v>
      </c>
      <c r="I575" s="75">
        <v>1.5968689999999999</v>
      </c>
      <c r="J575" s="75">
        <v>0.31937379999999993</v>
      </c>
      <c r="K575" s="80">
        <v>1.5968689999999999</v>
      </c>
      <c r="L575" s="68">
        <f>VLOOKUP(C575,'[1]14 '!$D$16:$O$324,10,FALSE)</f>
        <v>2027</v>
      </c>
      <c r="M575" s="80">
        <v>1.5968689999999999</v>
      </c>
      <c r="N575" s="45" t="str">
        <f>VLOOKUP(C575,'[1]14 '!$D$16:$O$324,12,FALSE)</f>
        <v>Обеспечение производственного процесса технологическими приборами и  оборудованием</v>
      </c>
      <c r="O575" s="43" t="s">
        <v>42</v>
      </c>
      <c r="P575" s="13">
        <v>0</v>
      </c>
      <c r="Q575" s="13">
        <v>0</v>
      </c>
      <c r="R575" s="13">
        <v>0</v>
      </c>
      <c r="S575" s="12">
        <v>1</v>
      </c>
      <c r="T575" s="13">
        <v>0</v>
      </c>
      <c r="U575" s="13">
        <v>0</v>
      </c>
      <c r="V575" s="13">
        <v>0</v>
      </c>
      <c r="W575" s="13">
        <v>0</v>
      </c>
      <c r="X575" s="13">
        <v>0</v>
      </c>
      <c r="Y575" s="13">
        <v>0</v>
      </c>
      <c r="Z575" s="13">
        <v>0</v>
      </c>
      <c r="AA575" s="13">
        <v>0</v>
      </c>
      <c r="AB575" s="13">
        <v>0</v>
      </c>
      <c r="AC575" s="13">
        <v>0</v>
      </c>
      <c r="AD575" s="13">
        <v>0</v>
      </c>
      <c r="AE575" s="13">
        <v>0</v>
      </c>
    </row>
    <row r="576" spans="1:31" ht="67.5" customHeight="1" x14ac:dyDescent="0.25">
      <c r="A576" s="15" t="s">
        <v>146</v>
      </c>
      <c r="B576" s="16" t="s">
        <v>1296</v>
      </c>
      <c r="C576" s="14" t="s">
        <v>1297</v>
      </c>
      <c r="D576" s="75">
        <v>1.8354707640000001</v>
      </c>
      <c r="E576" s="45" t="str">
        <f>VLOOKUP(C576,'[1]14 '!$D$16:$O$324,3,FALSE)</f>
        <v>коммерческое предложение</v>
      </c>
      <c r="F576" s="75">
        <v>1.8354707640000001</v>
      </c>
      <c r="G576" s="75">
        <v>0</v>
      </c>
      <c r="H576" s="75">
        <v>0</v>
      </c>
      <c r="I576" s="75">
        <v>1.5295589700000001</v>
      </c>
      <c r="J576" s="75">
        <v>0.30591179400000001</v>
      </c>
      <c r="K576" s="80">
        <v>1.5295589700000001</v>
      </c>
      <c r="L576" s="68">
        <v>2024</v>
      </c>
      <c r="M576" s="80">
        <v>1.5295589700000001</v>
      </c>
      <c r="N576" s="45" t="str">
        <f>VLOOKUP(C576,'[1]14 '!$D$16:$O$324,12,FALSE)</f>
        <v>Обеспечение производственного процесса технологическими приборами и  оборудованием</v>
      </c>
      <c r="O576" s="43" t="s">
        <v>42</v>
      </c>
      <c r="P576" s="13">
        <v>0</v>
      </c>
      <c r="Q576" s="13">
        <v>0</v>
      </c>
      <c r="R576" s="13">
        <v>0</v>
      </c>
      <c r="S576" s="12">
        <v>4</v>
      </c>
      <c r="T576" s="13">
        <v>0</v>
      </c>
      <c r="U576" s="13">
        <v>0</v>
      </c>
      <c r="V576" s="13">
        <v>0</v>
      </c>
      <c r="W576" s="13">
        <v>0</v>
      </c>
      <c r="X576" s="13">
        <v>0</v>
      </c>
      <c r="Y576" s="13">
        <v>0</v>
      </c>
      <c r="Z576" s="13">
        <v>0</v>
      </c>
      <c r="AA576" s="13">
        <v>0</v>
      </c>
      <c r="AB576" s="13">
        <v>0</v>
      </c>
      <c r="AC576" s="13">
        <v>0</v>
      </c>
      <c r="AD576" s="13">
        <v>0</v>
      </c>
      <c r="AE576" s="13">
        <v>0</v>
      </c>
    </row>
    <row r="577" spans="1:31" ht="67.5" customHeight="1" x14ac:dyDescent="0.25">
      <c r="A577" s="15" t="s">
        <v>146</v>
      </c>
      <c r="B577" s="16" t="s">
        <v>1298</v>
      </c>
      <c r="C577" s="14" t="s">
        <v>1299</v>
      </c>
      <c r="D577" s="75">
        <v>3.3244313846399995</v>
      </c>
      <c r="E577" s="45" t="str">
        <f>VLOOKUP(C577,'[1]14 '!$D$16:$O$324,3,FALSE)</f>
        <v>коммерческое предложение</v>
      </c>
      <c r="F577" s="75">
        <v>3.3244313846399995</v>
      </c>
      <c r="G577" s="75">
        <v>0</v>
      </c>
      <c r="H577" s="75">
        <v>0</v>
      </c>
      <c r="I577" s="75">
        <v>2.7703594871999999</v>
      </c>
      <c r="J577" s="75">
        <v>0.55407189743999963</v>
      </c>
      <c r="K577" s="80">
        <v>2.7703594871999999</v>
      </c>
      <c r="L577" s="68">
        <f>VLOOKUP(C577,'[1]14 '!$D$16:$O$324,10,FALSE)</f>
        <v>2024</v>
      </c>
      <c r="M577" s="80">
        <v>2.7703594871999999</v>
      </c>
      <c r="N577" s="45" t="str">
        <f>VLOOKUP(C577,'[1]14 '!$D$16:$O$324,12,FALSE)</f>
        <v>Обеспечение производственного процесса средствами автоматизации и информатизации</v>
      </c>
      <c r="O577" s="43" t="s">
        <v>42</v>
      </c>
      <c r="P577" s="13">
        <v>0</v>
      </c>
      <c r="Q577" s="13">
        <v>0</v>
      </c>
      <c r="R577" s="13">
        <v>0</v>
      </c>
      <c r="S577" s="12">
        <v>1</v>
      </c>
      <c r="T577" s="13">
        <v>0</v>
      </c>
      <c r="U577" s="13">
        <v>0</v>
      </c>
      <c r="V577" s="13">
        <v>0</v>
      </c>
      <c r="W577" s="13">
        <v>0</v>
      </c>
      <c r="X577" s="13">
        <v>0</v>
      </c>
      <c r="Y577" s="13">
        <v>0</v>
      </c>
      <c r="Z577" s="13">
        <v>0</v>
      </c>
      <c r="AA577" s="13">
        <v>0</v>
      </c>
      <c r="AB577" s="13">
        <v>0</v>
      </c>
      <c r="AC577" s="13">
        <v>0</v>
      </c>
      <c r="AD577" s="13">
        <v>0</v>
      </c>
      <c r="AE577" s="13">
        <v>0</v>
      </c>
    </row>
    <row r="578" spans="1:31" ht="67.5" customHeight="1" x14ac:dyDescent="0.25">
      <c r="A578" s="15" t="s">
        <v>146</v>
      </c>
      <c r="B578" s="16" t="s">
        <v>1300</v>
      </c>
      <c r="C578" s="14" t="s">
        <v>1301</v>
      </c>
      <c r="D578" s="75">
        <v>6.8294662151471037</v>
      </c>
      <c r="E578" s="45" t="str">
        <f>VLOOKUP(C578,'[1]14 '!$D$16:$O$324,3,FALSE)</f>
        <v>коммерческое предложение</v>
      </c>
      <c r="F578" s="75">
        <v>6.8294662151471037</v>
      </c>
      <c r="G578" s="75">
        <v>0</v>
      </c>
      <c r="H578" s="75">
        <v>0</v>
      </c>
      <c r="I578" s="75">
        <v>5.6912218459559201</v>
      </c>
      <c r="J578" s="75">
        <v>1.1382443691911837</v>
      </c>
      <c r="K578" s="80">
        <v>5.6912218459559201</v>
      </c>
      <c r="L578" s="68">
        <f>VLOOKUP(C578,'[1]14 '!$D$16:$O$324,10,FALSE)</f>
        <v>2026</v>
      </c>
      <c r="M578" s="80">
        <v>5.6912218459559201</v>
      </c>
      <c r="N578" s="45" t="str">
        <f>VLOOKUP(C578,'[1]14 '!$D$16:$O$324,12,FALSE)</f>
        <v>Обеспечение производственного процесса средствами автоматизации и информатизации</v>
      </c>
      <c r="O578" s="43" t="s">
        <v>42</v>
      </c>
      <c r="P578" s="13">
        <v>0</v>
      </c>
      <c r="Q578" s="13">
        <v>0</v>
      </c>
      <c r="R578" s="13">
        <v>0</v>
      </c>
      <c r="S578" s="12">
        <v>1</v>
      </c>
      <c r="T578" s="13">
        <v>0</v>
      </c>
      <c r="U578" s="13">
        <v>0</v>
      </c>
      <c r="V578" s="13">
        <v>0</v>
      </c>
      <c r="W578" s="13">
        <v>0</v>
      </c>
      <c r="X578" s="13">
        <v>0</v>
      </c>
      <c r="Y578" s="13">
        <v>0</v>
      </c>
      <c r="Z578" s="13">
        <v>0</v>
      </c>
      <c r="AA578" s="13">
        <v>0</v>
      </c>
      <c r="AB578" s="13">
        <v>0</v>
      </c>
      <c r="AC578" s="13">
        <v>0</v>
      </c>
      <c r="AD578" s="13">
        <v>0</v>
      </c>
      <c r="AE578" s="13">
        <v>0</v>
      </c>
    </row>
    <row r="579" spans="1:31" ht="67.5" customHeight="1" x14ac:dyDescent="0.25">
      <c r="A579" s="15" t="s">
        <v>146</v>
      </c>
      <c r="B579" s="16" t="s">
        <v>1302</v>
      </c>
      <c r="C579" s="14" t="s">
        <v>1303</v>
      </c>
      <c r="D579" s="75">
        <v>1.9040666197466518</v>
      </c>
      <c r="E579" s="45" t="str">
        <f>VLOOKUP(C579,'[1]14 '!$D$16:$O$324,3,FALSE)</f>
        <v>коммерческое предложение</v>
      </c>
      <c r="F579" s="75">
        <v>1.9040666197466518</v>
      </c>
      <c r="G579" s="75">
        <v>0</v>
      </c>
      <c r="H579" s="75">
        <v>0</v>
      </c>
      <c r="I579" s="75">
        <v>1.58672218312221</v>
      </c>
      <c r="J579" s="75">
        <v>0.31734443662444178</v>
      </c>
      <c r="K579" s="80">
        <v>1.58672218312221</v>
      </c>
      <c r="L579" s="68">
        <f>VLOOKUP(C579,'[1]14 '!$D$16:$O$324,10,FALSE)</f>
        <v>2027</v>
      </c>
      <c r="M579" s="80">
        <v>1.58672218312221</v>
      </c>
      <c r="N579" s="45" t="str">
        <f>VLOOKUP(C579,'[1]14 '!$D$16:$O$324,12,FALSE)</f>
        <v>Обеспечение производственного процесса технологическими приборами и  оборудованием</v>
      </c>
      <c r="O579" s="43" t="s">
        <v>42</v>
      </c>
      <c r="P579" s="13">
        <v>0</v>
      </c>
      <c r="Q579" s="13">
        <v>0</v>
      </c>
      <c r="R579" s="13">
        <v>0</v>
      </c>
      <c r="S579" s="12">
        <v>1</v>
      </c>
      <c r="T579" s="13">
        <v>0</v>
      </c>
      <c r="U579" s="13">
        <v>0</v>
      </c>
      <c r="V579" s="13">
        <v>0</v>
      </c>
      <c r="W579" s="13">
        <v>0</v>
      </c>
      <c r="X579" s="13">
        <v>0</v>
      </c>
      <c r="Y579" s="13">
        <v>0</v>
      </c>
      <c r="Z579" s="13">
        <v>0</v>
      </c>
      <c r="AA579" s="13">
        <v>0</v>
      </c>
      <c r="AB579" s="13">
        <v>0</v>
      </c>
      <c r="AC579" s="13">
        <v>0</v>
      </c>
      <c r="AD579" s="13">
        <v>0</v>
      </c>
      <c r="AE579" s="13">
        <v>0</v>
      </c>
    </row>
    <row r="580" spans="1:31" ht="67.5" customHeight="1" x14ac:dyDescent="0.25">
      <c r="A580" s="15" t="s">
        <v>146</v>
      </c>
      <c r="B580" s="16" t="s">
        <v>1304</v>
      </c>
      <c r="C580" s="14" t="s">
        <v>1305</v>
      </c>
      <c r="D580" s="75">
        <v>6.0165259367785193</v>
      </c>
      <c r="E580" s="45" t="str">
        <f>VLOOKUP(C580,'[1]14 '!$D$16:$O$324,3,FALSE)</f>
        <v>коммерческое предложение</v>
      </c>
      <c r="F580" s="75">
        <v>6.0165259367785193</v>
      </c>
      <c r="G580" s="75">
        <v>0</v>
      </c>
      <c r="H580" s="75">
        <v>0</v>
      </c>
      <c r="I580" s="75">
        <v>5.0137716139820991</v>
      </c>
      <c r="J580" s="75">
        <v>1.0027543227964202</v>
      </c>
      <c r="K580" s="80">
        <v>5.0137716139820991</v>
      </c>
      <c r="L580" s="68">
        <f>VLOOKUP(C580,'[1]14 '!$D$16:$O$324,10,FALSE)</f>
        <v>2027</v>
      </c>
      <c r="M580" s="80">
        <v>5.0137716139820991</v>
      </c>
      <c r="N580" s="45" t="str">
        <f>VLOOKUP(C580,'[1]14 '!$D$16:$O$324,12,FALSE)</f>
        <v>Обеспечение производственного процесса средствами автоматизации и информатизации</v>
      </c>
      <c r="O580" s="43" t="s">
        <v>42</v>
      </c>
      <c r="P580" s="13">
        <v>0</v>
      </c>
      <c r="Q580" s="13">
        <v>0</v>
      </c>
      <c r="R580" s="13">
        <v>0</v>
      </c>
      <c r="S580" s="12">
        <v>1</v>
      </c>
      <c r="T580" s="13">
        <v>0</v>
      </c>
      <c r="U580" s="13">
        <v>0</v>
      </c>
      <c r="V580" s="13">
        <v>0</v>
      </c>
      <c r="W580" s="13">
        <v>0</v>
      </c>
      <c r="X580" s="13">
        <v>0</v>
      </c>
      <c r="Y580" s="13">
        <v>0</v>
      </c>
      <c r="Z580" s="13">
        <v>0</v>
      </c>
      <c r="AA580" s="13">
        <v>0</v>
      </c>
      <c r="AB580" s="13">
        <v>0</v>
      </c>
      <c r="AC580" s="13">
        <v>0</v>
      </c>
      <c r="AD580" s="13">
        <v>0</v>
      </c>
      <c r="AE580" s="13">
        <v>0</v>
      </c>
    </row>
    <row r="581" spans="1:31" ht="67.5" customHeight="1" x14ac:dyDescent="0.25">
      <c r="A581" s="15" t="s">
        <v>146</v>
      </c>
      <c r="B581" s="16" t="s">
        <v>1306</v>
      </c>
      <c r="C581" s="14" t="s">
        <v>1307</v>
      </c>
      <c r="D581" s="75">
        <v>0.95894222399999984</v>
      </c>
      <c r="E581" s="45" t="str">
        <f>VLOOKUP(C581,'[1]14 '!$D$16:$O$324,3,FALSE)</f>
        <v>коммерческое предложение</v>
      </c>
      <c r="F581" s="75">
        <v>0.95894222399999984</v>
      </c>
      <c r="G581" s="75">
        <v>0</v>
      </c>
      <c r="H581" s="75">
        <v>0</v>
      </c>
      <c r="I581" s="75">
        <v>0.79911851999999994</v>
      </c>
      <c r="J581" s="75">
        <v>0.1598237039999999</v>
      </c>
      <c r="K581" s="80">
        <v>0.79911851999999994</v>
      </c>
      <c r="L581" s="68">
        <f>VLOOKUP(C581,'[1]14 '!$D$16:$O$324,10,FALSE)</f>
        <v>2023</v>
      </c>
      <c r="M581" s="80">
        <v>0.79911851999999994</v>
      </c>
      <c r="N581" s="45" t="str">
        <f>VLOOKUP(C581,'[1]14 '!$D$16:$O$324,12,FALSE)</f>
        <v>Обеспечение производственного процесса технологическими приборами и  оборудованием</v>
      </c>
      <c r="O581" s="43" t="s">
        <v>42</v>
      </c>
      <c r="P581" s="13">
        <v>0</v>
      </c>
      <c r="Q581" s="13">
        <v>0</v>
      </c>
      <c r="R581" s="13">
        <v>0</v>
      </c>
      <c r="S581" s="12">
        <v>1</v>
      </c>
      <c r="T581" s="13">
        <v>0</v>
      </c>
      <c r="U581" s="13">
        <v>0</v>
      </c>
      <c r="V581" s="13">
        <v>0</v>
      </c>
      <c r="W581" s="13">
        <v>0</v>
      </c>
      <c r="X581" s="13">
        <v>0</v>
      </c>
      <c r="Y581" s="13">
        <v>0</v>
      </c>
      <c r="Z581" s="13">
        <v>0</v>
      </c>
      <c r="AA581" s="13">
        <v>0</v>
      </c>
      <c r="AB581" s="13">
        <v>0</v>
      </c>
      <c r="AC581" s="13">
        <v>0</v>
      </c>
      <c r="AD581" s="13">
        <v>0</v>
      </c>
      <c r="AE581" s="13">
        <v>0</v>
      </c>
    </row>
    <row r="582" spans="1:31" ht="67.5" customHeight="1" x14ac:dyDescent="0.25">
      <c r="A582" s="15" t="s">
        <v>146</v>
      </c>
      <c r="B582" s="16" t="s">
        <v>1308</v>
      </c>
      <c r="C582" s="14" t="s">
        <v>1309</v>
      </c>
      <c r="D582" s="75">
        <v>1.1918779103806199</v>
      </c>
      <c r="E582" s="45" t="str">
        <f>VLOOKUP(C582,'[1]14 '!$D$16:$O$324,3,FALSE)</f>
        <v>коммерческое предложение</v>
      </c>
      <c r="F582" s="75">
        <v>1.1918779103806199</v>
      </c>
      <c r="G582" s="75">
        <v>0</v>
      </c>
      <c r="H582" s="75">
        <v>0</v>
      </c>
      <c r="I582" s="75">
        <v>0.9932315919838498</v>
      </c>
      <c r="J582" s="75">
        <v>0.19864631839677005</v>
      </c>
      <c r="K582" s="80">
        <v>0.99323159198384992</v>
      </c>
      <c r="L582" s="68">
        <f>VLOOKUP(C582,'[1]14 '!$D$16:$O$324,10,FALSE)</f>
        <v>2024</v>
      </c>
      <c r="M582" s="80">
        <v>0.99323159198384992</v>
      </c>
      <c r="N582" s="45" t="str">
        <f>VLOOKUP(C582,'[1]14 '!$D$16:$O$324,12,FALSE)</f>
        <v>Модернизация эл.снабжения собственных нужд СП ПГРЭС</v>
      </c>
      <c r="O582" s="43" t="s">
        <v>42</v>
      </c>
      <c r="P582" s="13">
        <v>0</v>
      </c>
      <c r="Q582" s="13">
        <v>0</v>
      </c>
      <c r="R582" s="13">
        <v>0</v>
      </c>
      <c r="S582" s="12">
        <v>2</v>
      </c>
      <c r="T582" s="13">
        <v>0</v>
      </c>
      <c r="U582" s="13">
        <v>0</v>
      </c>
      <c r="V582" s="13">
        <v>0</v>
      </c>
      <c r="W582" s="13">
        <v>0</v>
      </c>
      <c r="X582" s="13">
        <v>0</v>
      </c>
      <c r="Y582" s="13">
        <v>0</v>
      </c>
      <c r="Z582" s="13">
        <v>0</v>
      </c>
      <c r="AA582" s="13">
        <v>0</v>
      </c>
      <c r="AB582" s="13">
        <v>0</v>
      </c>
      <c r="AC582" s="13">
        <v>0</v>
      </c>
      <c r="AD582" s="13">
        <v>0</v>
      </c>
      <c r="AE582" s="13">
        <v>0</v>
      </c>
    </row>
    <row r="583" spans="1:31" ht="67.5" customHeight="1" x14ac:dyDescent="0.25">
      <c r="A583" s="15" t="s">
        <v>146</v>
      </c>
      <c r="B583" s="16" t="s">
        <v>1310</v>
      </c>
      <c r="C583" s="14" t="s">
        <v>1311</v>
      </c>
      <c r="D583" s="75">
        <v>0.35460787299578039</v>
      </c>
      <c r="E583" s="45" t="str">
        <f>VLOOKUP(C583,'[1]14 '!$D$16:$O$324,3,FALSE)</f>
        <v>коммерческое предложение</v>
      </c>
      <c r="F583" s="75">
        <v>0.35460787299578039</v>
      </c>
      <c r="G583" s="75">
        <v>0</v>
      </c>
      <c r="H583" s="75">
        <v>0</v>
      </c>
      <c r="I583" s="75">
        <v>0.29550656082981697</v>
      </c>
      <c r="J583" s="75">
        <v>5.9101312165963427E-2</v>
      </c>
      <c r="K583" s="80">
        <v>0.29550656082981697</v>
      </c>
      <c r="L583" s="68">
        <f>VLOOKUP(C583,'[1]14 '!$D$16:$O$324,10,FALSE)</f>
        <v>2026</v>
      </c>
      <c r="M583" s="80">
        <v>0.29550656082981697</v>
      </c>
      <c r="N583" s="45" t="str">
        <f>VLOOKUP(C583,'[1]14 '!$D$16:$O$324,12,FALSE)</f>
        <v>Обеспечение производственного процесса технологическими приборами и  оборудованием</v>
      </c>
      <c r="O583" s="43" t="s">
        <v>42</v>
      </c>
      <c r="P583" s="13">
        <v>0</v>
      </c>
      <c r="Q583" s="13">
        <v>0</v>
      </c>
      <c r="R583" s="13">
        <v>0</v>
      </c>
      <c r="S583" s="12">
        <v>2</v>
      </c>
      <c r="T583" s="13">
        <v>0</v>
      </c>
      <c r="U583" s="13">
        <v>0</v>
      </c>
      <c r="V583" s="13">
        <v>0</v>
      </c>
      <c r="W583" s="13">
        <v>0</v>
      </c>
      <c r="X583" s="13">
        <v>0</v>
      </c>
      <c r="Y583" s="13">
        <v>0</v>
      </c>
      <c r="Z583" s="13">
        <v>0</v>
      </c>
      <c r="AA583" s="13">
        <v>0</v>
      </c>
      <c r="AB583" s="13">
        <v>0</v>
      </c>
      <c r="AC583" s="13">
        <v>0</v>
      </c>
      <c r="AD583" s="13">
        <v>0</v>
      </c>
      <c r="AE583" s="13">
        <v>0</v>
      </c>
    </row>
    <row r="584" spans="1:31" ht="67.5" customHeight="1" x14ac:dyDescent="0.25">
      <c r="A584" s="15" t="s">
        <v>146</v>
      </c>
      <c r="B584" s="16" t="s">
        <v>1312</v>
      </c>
      <c r="C584" s="14" t="s">
        <v>1313</v>
      </c>
      <c r="D584" s="75">
        <v>0.75011257176669355</v>
      </c>
      <c r="E584" s="45" t="str">
        <f>VLOOKUP(C584,'[1]14 '!$D$16:$O$324,3,FALSE)</f>
        <v>коммерческое предложение</v>
      </c>
      <c r="F584" s="75">
        <v>0.75011257176669355</v>
      </c>
      <c r="G584" s="75">
        <v>0</v>
      </c>
      <c r="H584" s="75">
        <v>0</v>
      </c>
      <c r="I584" s="75">
        <v>0.62509380980557794</v>
      </c>
      <c r="J584" s="75">
        <v>0.12501876196111561</v>
      </c>
      <c r="K584" s="80">
        <v>0.62509380980557794</v>
      </c>
      <c r="L584" s="68">
        <f>VLOOKUP(C584,'[1]14 '!$D$16:$O$324,10,FALSE)</f>
        <v>2026</v>
      </c>
      <c r="M584" s="80">
        <v>0.62509380980557794</v>
      </c>
      <c r="N584" s="45" t="str">
        <f>VLOOKUP(C584,'[1]14 '!$D$16:$O$324,12,FALSE)</f>
        <v>Обеспечение производственного процесса технологическими приборами и  оборудованием</v>
      </c>
      <c r="O584" s="43" t="s">
        <v>42</v>
      </c>
      <c r="P584" s="13">
        <v>0</v>
      </c>
      <c r="Q584" s="13">
        <v>0</v>
      </c>
      <c r="R584" s="13">
        <v>0</v>
      </c>
      <c r="S584" s="12">
        <v>1</v>
      </c>
      <c r="T584" s="13">
        <v>0</v>
      </c>
      <c r="U584" s="13">
        <v>0</v>
      </c>
      <c r="V584" s="13">
        <v>0</v>
      </c>
      <c r="W584" s="13">
        <v>0</v>
      </c>
      <c r="X584" s="13">
        <v>0</v>
      </c>
      <c r="Y584" s="13">
        <v>0</v>
      </c>
      <c r="Z584" s="13">
        <v>0</v>
      </c>
      <c r="AA584" s="13">
        <v>0</v>
      </c>
      <c r="AB584" s="13">
        <v>0</v>
      </c>
      <c r="AC584" s="13">
        <v>0</v>
      </c>
      <c r="AD584" s="13">
        <v>0</v>
      </c>
      <c r="AE584" s="13">
        <v>0</v>
      </c>
    </row>
    <row r="585" spans="1:31" ht="67.5" customHeight="1" x14ac:dyDescent="0.25">
      <c r="A585" s="15" t="s">
        <v>146</v>
      </c>
      <c r="B585" s="16" t="s">
        <v>1314</v>
      </c>
      <c r="C585" s="14" t="s">
        <v>1315</v>
      </c>
      <c r="D585" s="75">
        <v>0.72996458790000007</v>
      </c>
      <c r="E585" s="45" t="str">
        <f>VLOOKUP(C585,'[1]14 '!$D$16:$O$324,3,FALSE)</f>
        <v>коммерческое предложение</v>
      </c>
      <c r="F585" s="75">
        <v>0.72996458790000007</v>
      </c>
      <c r="G585" s="75">
        <v>0</v>
      </c>
      <c r="H585" s="75">
        <v>0</v>
      </c>
      <c r="I585" s="75">
        <v>0.6083038232500001</v>
      </c>
      <c r="J585" s="75">
        <v>0.12166076464999998</v>
      </c>
      <c r="K585" s="80">
        <v>0.6083038232500001</v>
      </c>
      <c r="L585" s="68">
        <f>VLOOKUP(C585,'[1]14 '!$D$16:$O$324,10,FALSE)</f>
        <v>2023</v>
      </c>
      <c r="M585" s="80">
        <v>0.6083038232500001</v>
      </c>
      <c r="N585" s="45" t="str">
        <f>VLOOKUP(C585,'[1]14 '!$D$16:$O$324,12,FALSE)</f>
        <v>Обеспечение производственного процесса технологическими приборами и  оборудованием</v>
      </c>
      <c r="O585" s="43" t="s">
        <v>42</v>
      </c>
      <c r="P585" s="13">
        <v>0</v>
      </c>
      <c r="Q585" s="13">
        <v>0</v>
      </c>
      <c r="R585" s="13">
        <v>0</v>
      </c>
      <c r="S585" s="12">
        <v>3</v>
      </c>
      <c r="T585" s="13">
        <v>0</v>
      </c>
      <c r="U585" s="13">
        <v>0</v>
      </c>
      <c r="V585" s="13">
        <v>0</v>
      </c>
      <c r="W585" s="13">
        <v>0</v>
      </c>
      <c r="X585" s="13">
        <v>0</v>
      </c>
      <c r="Y585" s="13">
        <v>0</v>
      </c>
      <c r="Z585" s="13">
        <v>0</v>
      </c>
      <c r="AA585" s="13">
        <v>0</v>
      </c>
      <c r="AB585" s="13">
        <v>0</v>
      </c>
      <c r="AC585" s="13">
        <v>0</v>
      </c>
      <c r="AD585" s="13">
        <v>0</v>
      </c>
      <c r="AE585" s="13">
        <v>0</v>
      </c>
    </row>
    <row r="586" spans="1:31" ht="67.5" customHeight="1" x14ac:dyDescent="0.25">
      <c r="A586" s="15" t="s">
        <v>146</v>
      </c>
      <c r="B586" s="16" t="s">
        <v>1316</v>
      </c>
      <c r="C586" s="14" t="s">
        <v>1317</v>
      </c>
      <c r="D586" s="75">
        <v>0.5569116645398724</v>
      </c>
      <c r="E586" s="45" t="str">
        <f>VLOOKUP(C586,'[1]14 '!$D$16:$O$324,3,FALSE)</f>
        <v>коммерческое предложение</v>
      </c>
      <c r="F586" s="75">
        <v>0.5569116645398724</v>
      </c>
      <c r="G586" s="75">
        <v>0</v>
      </c>
      <c r="H586" s="75">
        <v>0</v>
      </c>
      <c r="I586" s="75">
        <v>0.46409305378322702</v>
      </c>
      <c r="J586" s="75">
        <v>9.2818610756645381E-2</v>
      </c>
      <c r="K586" s="80">
        <v>0.46409305378322702</v>
      </c>
      <c r="L586" s="68">
        <f>VLOOKUP(C586,'[1]14 '!$D$16:$O$324,10,FALSE)</f>
        <v>2027</v>
      </c>
      <c r="M586" s="80">
        <v>0.46409305378322702</v>
      </c>
      <c r="N586" s="45" t="str">
        <f>VLOOKUP(C586,'[1]14 '!$D$16:$O$324,12,FALSE)</f>
        <v>Обеспечение производственного процесса технологическими приборами и  оборудованием</v>
      </c>
      <c r="O586" s="43" t="s">
        <v>42</v>
      </c>
      <c r="P586" s="13">
        <v>0</v>
      </c>
      <c r="Q586" s="13">
        <v>0</v>
      </c>
      <c r="R586" s="13">
        <v>0</v>
      </c>
      <c r="S586" s="12">
        <v>3</v>
      </c>
      <c r="T586" s="13">
        <v>0</v>
      </c>
      <c r="U586" s="13">
        <v>0</v>
      </c>
      <c r="V586" s="13">
        <v>0</v>
      </c>
      <c r="W586" s="13">
        <v>0</v>
      </c>
      <c r="X586" s="13">
        <v>0</v>
      </c>
      <c r="Y586" s="13">
        <v>0</v>
      </c>
      <c r="Z586" s="13">
        <v>0</v>
      </c>
      <c r="AA586" s="13">
        <v>0</v>
      </c>
      <c r="AB586" s="13">
        <v>0</v>
      </c>
      <c r="AC586" s="13">
        <v>0</v>
      </c>
      <c r="AD586" s="13">
        <v>0</v>
      </c>
      <c r="AE586" s="13">
        <v>0</v>
      </c>
    </row>
    <row r="587" spans="1:31" ht="112.5" customHeight="1" x14ac:dyDescent="0.25">
      <c r="A587" s="15" t="s">
        <v>146</v>
      </c>
      <c r="B587" s="20" t="s">
        <v>324</v>
      </c>
      <c r="C587" s="23" t="s">
        <v>325</v>
      </c>
      <c r="D587" s="75">
        <v>112.227</v>
      </c>
      <c r="E587" s="45" t="s">
        <v>112</v>
      </c>
      <c r="F587" s="75">
        <v>0</v>
      </c>
      <c r="G587" s="75">
        <v>0</v>
      </c>
      <c r="H587" s="75">
        <v>0</v>
      </c>
      <c r="I587" s="75">
        <v>0</v>
      </c>
      <c r="J587" s="75">
        <v>0</v>
      </c>
      <c r="K587" s="80">
        <v>0</v>
      </c>
      <c r="L587" s="44" t="s">
        <v>42</v>
      </c>
      <c r="M587" s="80">
        <v>95.278899999999993</v>
      </c>
      <c r="N587" s="45" t="s">
        <v>324</v>
      </c>
      <c r="O587" s="43" t="s">
        <v>42</v>
      </c>
      <c r="P587" s="13">
        <v>0</v>
      </c>
      <c r="Q587" s="13">
        <v>0</v>
      </c>
      <c r="R587" s="13">
        <v>0</v>
      </c>
      <c r="S587" s="12">
        <v>0</v>
      </c>
      <c r="T587" s="13">
        <v>0</v>
      </c>
      <c r="U587" s="13">
        <v>0</v>
      </c>
      <c r="V587" s="13">
        <v>0</v>
      </c>
      <c r="W587" s="13">
        <v>0</v>
      </c>
      <c r="X587" s="13">
        <v>0</v>
      </c>
      <c r="Y587" s="13">
        <v>0</v>
      </c>
      <c r="Z587" s="13">
        <v>0</v>
      </c>
      <c r="AA587" s="13">
        <v>0</v>
      </c>
      <c r="AB587" s="13">
        <v>0</v>
      </c>
      <c r="AC587" s="13">
        <v>0</v>
      </c>
      <c r="AD587" s="13">
        <v>0</v>
      </c>
      <c r="AE587" s="13">
        <v>0</v>
      </c>
    </row>
    <row r="588" spans="1:31" ht="112.5" customHeight="1" x14ac:dyDescent="0.25">
      <c r="A588" s="15" t="s">
        <v>146</v>
      </c>
      <c r="B588" s="21" t="s">
        <v>869</v>
      </c>
      <c r="C588" s="23" t="s">
        <v>870</v>
      </c>
      <c r="D588" s="75">
        <v>108</v>
      </c>
      <c r="E588" s="45" t="s">
        <v>112</v>
      </c>
      <c r="F588" s="75">
        <v>92.52</v>
      </c>
      <c r="G588" s="75">
        <v>0</v>
      </c>
      <c r="H588" s="75">
        <v>0</v>
      </c>
      <c r="I588" s="75">
        <v>77.099999999999994</v>
      </c>
      <c r="J588" s="75">
        <v>15.420000000000002</v>
      </c>
      <c r="K588" s="80">
        <v>45.232773999999999</v>
      </c>
      <c r="L588" s="44">
        <v>2023</v>
      </c>
      <c r="M588" s="80">
        <v>90</v>
      </c>
      <c r="N588" s="45" t="s">
        <v>880</v>
      </c>
      <c r="O588" s="43" t="s">
        <v>42</v>
      </c>
      <c r="P588" s="13">
        <v>0</v>
      </c>
      <c r="Q588" s="13">
        <v>0</v>
      </c>
      <c r="R588" s="13">
        <v>0</v>
      </c>
      <c r="S588" s="12">
        <v>0</v>
      </c>
      <c r="T588" s="13">
        <v>0</v>
      </c>
      <c r="U588" s="13">
        <v>0</v>
      </c>
      <c r="V588" s="13">
        <v>0</v>
      </c>
      <c r="W588" s="13">
        <v>0</v>
      </c>
      <c r="X588" s="13">
        <v>0</v>
      </c>
      <c r="Y588" s="13">
        <v>0</v>
      </c>
      <c r="Z588" s="13">
        <v>0</v>
      </c>
      <c r="AA588" s="13">
        <v>0</v>
      </c>
      <c r="AB588" s="13">
        <v>0</v>
      </c>
      <c r="AC588" s="13">
        <v>0</v>
      </c>
      <c r="AD588" s="13">
        <v>0</v>
      </c>
      <c r="AE588" s="13">
        <v>0</v>
      </c>
    </row>
    <row r="589" spans="1:31" ht="112.5" customHeight="1" x14ac:dyDescent="0.25">
      <c r="A589" s="15" t="s">
        <v>146</v>
      </c>
      <c r="B589" s="21" t="s">
        <v>1318</v>
      </c>
      <c r="C589" s="23" t="s">
        <v>1319</v>
      </c>
      <c r="D589" s="75">
        <v>21.474391670784001</v>
      </c>
      <c r="E589" s="45" t="s">
        <v>112</v>
      </c>
      <c r="F589" s="75">
        <v>21.474391670784001</v>
      </c>
      <c r="G589" s="75">
        <v>0</v>
      </c>
      <c r="H589" s="75">
        <v>0</v>
      </c>
      <c r="I589" s="75">
        <v>17.895326392319998</v>
      </c>
      <c r="J589" s="75">
        <v>3.5790652784640038</v>
      </c>
      <c r="K589" s="80">
        <v>17.895326392319998</v>
      </c>
      <c r="L589" s="68">
        <v>2026</v>
      </c>
      <c r="M589" s="80">
        <v>17.895326392319998</v>
      </c>
      <c r="N589" s="45" t="s">
        <v>1534</v>
      </c>
      <c r="O589" s="43" t="s">
        <v>42</v>
      </c>
      <c r="P589" s="13">
        <v>0</v>
      </c>
      <c r="Q589" s="13">
        <v>0</v>
      </c>
      <c r="R589" s="13">
        <v>0</v>
      </c>
      <c r="S589" s="12">
        <v>0</v>
      </c>
      <c r="T589" s="13">
        <v>0</v>
      </c>
      <c r="U589" s="13">
        <v>0</v>
      </c>
      <c r="V589" s="13">
        <v>0</v>
      </c>
      <c r="W589" s="13">
        <v>0</v>
      </c>
      <c r="X589" s="13">
        <v>0</v>
      </c>
      <c r="Y589" s="13">
        <v>0</v>
      </c>
      <c r="Z589" s="13">
        <v>0</v>
      </c>
      <c r="AA589" s="13">
        <v>0</v>
      </c>
      <c r="AB589" s="13">
        <v>0</v>
      </c>
      <c r="AC589" s="13">
        <v>0</v>
      </c>
      <c r="AD589" s="13">
        <v>0</v>
      </c>
      <c r="AE589" s="13">
        <v>0</v>
      </c>
    </row>
    <row r="590" spans="1:31" ht="99.75" customHeight="1" x14ac:dyDescent="0.25">
      <c r="A590" s="15" t="s">
        <v>146</v>
      </c>
      <c r="B590" s="16" t="s">
        <v>1320</v>
      </c>
      <c r="C590" s="14" t="s">
        <v>1321</v>
      </c>
      <c r="D590" s="75">
        <v>10293.3182</v>
      </c>
      <c r="E590" s="45" t="s">
        <v>1533</v>
      </c>
      <c r="F590" s="75">
        <v>0</v>
      </c>
      <c r="G590" s="75">
        <v>0</v>
      </c>
      <c r="H590" s="75">
        <v>0</v>
      </c>
      <c r="I590" s="75">
        <v>0</v>
      </c>
      <c r="J590" s="75">
        <v>0</v>
      </c>
      <c r="K590" s="80">
        <v>0</v>
      </c>
      <c r="L590" s="68">
        <v>2022</v>
      </c>
      <c r="M590" s="80">
        <v>10293.3182</v>
      </c>
      <c r="N590" s="45" t="s">
        <v>1535</v>
      </c>
      <c r="O590" s="43" t="s">
        <v>42</v>
      </c>
      <c r="P590" s="13">
        <v>0</v>
      </c>
      <c r="Q590" s="13">
        <v>0</v>
      </c>
      <c r="R590" s="13">
        <v>0</v>
      </c>
      <c r="S590" s="12">
        <v>0</v>
      </c>
      <c r="T590" s="13">
        <v>0</v>
      </c>
      <c r="U590" s="13">
        <v>0</v>
      </c>
      <c r="V590" s="13">
        <v>0</v>
      </c>
      <c r="W590" s="13">
        <v>0</v>
      </c>
      <c r="X590" s="13">
        <v>0</v>
      </c>
      <c r="Y590" s="13">
        <v>0</v>
      </c>
      <c r="Z590" s="13">
        <v>0</v>
      </c>
      <c r="AA590" s="13">
        <v>0</v>
      </c>
      <c r="AB590" s="13">
        <v>0</v>
      </c>
      <c r="AC590" s="13">
        <v>0</v>
      </c>
      <c r="AD590" s="13">
        <v>0</v>
      </c>
      <c r="AE590" s="13">
        <v>0</v>
      </c>
    </row>
    <row r="591" spans="1:31" s="63" customFormat="1" ht="67.5" customHeight="1" x14ac:dyDescent="0.25">
      <c r="A591" s="2" t="s">
        <v>147</v>
      </c>
      <c r="B591" s="1" t="s">
        <v>96</v>
      </c>
      <c r="C591" s="3" t="s">
        <v>41</v>
      </c>
      <c r="D591" s="76">
        <f>D592+D598+D599</f>
        <v>527.10208690000002</v>
      </c>
      <c r="E591" s="42" t="s">
        <v>42</v>
      </c>
      <c r="F591" s="76">
        <f t="shared" ref="F591:K591" si="46">F592+F598+F599</f>
        <v>310.00616905199996</v>
      </c>
      <c r="G591" s="76">
        <f t="shared" si="46"/>
        <v>0</v>
      </c>
      <c r="H591" s="76">
        <f t="shared" si="46"/>
        <v>0</v>
      </c>
      <c r="I591" s="76">
        <f t="shared" si="46"/>
        <v>258.33847421000002</v>
      </c>
      <c r="J591" s="76">
        <f t="shared" si="46"/>
        <v>51.667694842000003</v>
      </c>
      <c r="K591" s="78">
        <f t="shared" si="46"/>
        <v>258.33847420999996</v>
      </c>
      <c r="L591" s="58" t="s">
        <v>42</v>
      </c>
      <c r="M591" s="78">
        <f>M592+M598+M599</f>
        <v>439.41755207999989</v>
      </c>
      <c r="N591" s="42" t="s">
        <v>42</v>
      </c>
      <c r="O591" s="38" t="s">
        <v>42</v>
      </c>
      <c r="P591" s="57">
        <f t="shared" ref="P591:AE591" si="47">P592+P598+P599</f>
        <v>0</v>
      </c>
      <c r="Q591" s="57">
        <f t="shared" si="47"/>
        <v>0</v>
      </c>
      <c r="R591" s="57">
        <f t="shared" si="47"/>
        <v>0</v>
      </c>
      <c r="S591" s="4">
        <f t="shared" si="47"/>
        <v>211</v>
      </c>
      <c r="T591" s="57">
        <f t="shared" si="47"/>
        <v>0</v>
      </c>
      <c r="U591" s="57">
        <f t="shared" si="47"/>
        <v>7.5</v>
      </c>
      <c r="V591" s="57">
        <f t="shared" si="47"/>
        <v>0</v>
      </c>
      <c r="W591" s="57">
        <f t="shared" si="47"/>
        <v>0</v>
      </c>
      <c r="X591" s="57">
        <f t="shared" si="47"/>
        <v>0</v>
      </c>
      <c r="Y591" s="57">
        <f t="shared" si="47"/>
        <v>0</v>
      </c>
      <c r="Z591" s="57">
        <f t="shared" si="47"/>
        <v>0</v>
      </c>
      <c r="AA591" s="57">
        <f t="shared" si="47"/>
        <v>0</v>
      </c>
      <c r="AB591" s="57">
        <f t="shared" si="47"/>
        <v>0</v>
      </c>
      <c r="AC591" s="57">
        <f t="shared" si="47"/>
        <v>0</v>
      </c>
      <c r="AD591" s="57">
        <f t="shared" si="47"/>
        <v>0</v>
      </c>
      <c r="AE591" s="57">
        <f t="shared" si="47"/>
        <v>0</v>
      </c>
    </row>
    <row r="592" spans="1:31" s="63" customFormat="1" ht="67.5" customHeight="1" x14ac:dyDescent="0.25">
      <c r="A592" s="2" t="s">
        <v>148</v>
      </c>
      <c r="B592" s="1" t="s">
        <v>43</v>
      </c>
      <c r="C592" s="9" t="s">
        <v>41</v>
      </c>
      <c r="D592" s="76">
        <f>D593+D594+D595+D596</f>
        <v>84.575859999999992</v>
      </c>
      <c r="E592" s="42" t="s">
        <v>42</v>
      </c>
      <c r="F592" s="76">
        <f t="shared" ref="F592" si="48">F593+F594+F595+F596</f>
        <v>84.148559999999989</v>
      </c>
      <c r="G592" s="76">
        <f t="shared" ref="G592:H592" si="49">G593+G594+G595+G596</f>
        <v>0</v>
      </c>
      <c r="H592" s="76">
        <f t="shared" si="49"/>
        <v>0</v>
      </c>
      <c r="I592" s="76">
        <f t="shared" ref="I592" si="50">I593+I594+I595+I596</f>
        <v>70.123800000000003</v>
      </c>
      <c r="J592" s="76">
        <f t="shared" ref="J592" si="51">J593+J594+J595+J596</f>
        <v>14.024759999999999</v>
      </c>
      <c r="K592" s="78">
        <f t="shared" ref="K592" si="52">K593+K594+K595+K596</f>
        <v>70.123799999999989</v>
      </c>
      <c r="L592" s="58" t="s">
        <v>42</v>
      </c>
      <c r="M592" s="78">
        <f>M593+M594+M595+M596</f>
        <v>70.486000000000004</v>
      </c>
      <c r="N592" s="42" t="s">
        <v>42</v>
      </c>
      <c r="O592" s="38" t="s">
        <v>42</v>
      </c>
      <c r="P592" s="57">
        <f t="shared" ref="P592:AE592" si="53">P593+P594+P595+P596</f>
        <v>0</v>
      </c>
      <c r="Q592" s="57">
        <f t="shared" si="53"/>
        <v>0</v>
      </c>
      <c r="R592" s="57">
        <f t="shared" si="53"/>
        <v>0</v>
      </c>
      <c r="S592" s="4">
        <f t="shared" si="53"/>
        <v>0</v>
      </c>
      <c r="T592" s="57">
        <f t="shared" si="53"/>
        <v>0</v>
      </c>
      <c r="U592" s="57">
        <f t="shared" si="53"/>
        <v>7.5</v>
      </c>
      <c r="V592" s="57">
        <f t="shared" si="53"/>
        <v>0</v>
      </c>
      <c r="W592" s="57">
        <f t="shared" si="53"/>
        <v>0</v>
      </c>
      <c r="X592" s="57">
        <f t="shared" si="53"/>
        <v>0</v>
      </c>
      <c r="Y592" s="57">
        <f t="shared" si="53"/>
        <v>0</v>
      </c>
      <c r="Z592" s="57">
        <f t="shared" si="53"/>
        <v>0</v>
      </c>
      <c r="AA592" s="57">
        <f t="shared" si="53"/>
        <v>0</v>
      </c>
      <c r="AB592" s="57">
        <f t="shared" si="53"/>
        <v>0</v>
      </c>
      <c r="AC592" s="57">
        <f t="shared" si="53"/>
        <v>0</v>
      </c>
      <c r="AD592" s="57">
        <f t="shared" si="53"/>
        <v>0</v>
      </c>
      <c r="AE592" s="57">
        <f t="shared" si="53"/>
        <v>0</v>
      </c>
    </row>
    <row r="593" spans="1:31" s="62" customFormat="1" ht="67.5" customHeight="1" x14ac:dyDescent="0.25">
      <c r="A593" s="2" t="s">
        <v>149</v>
      </c>
      <c r="B593" s="1" t="s">
        <v>44</v>
      </c>
      <c r="C593" s="9" t="s">
        <v>41</v>
      </c>
      <c r="D593" s="76">
        <v>0</v>
      </c>
      <c r="E593" s="42" t="s">
        <v>42</v>
      </c>
      <c r="F593" s="76">
        <v>0</v>
      </c>
      <c r="G593" s="76">
        <v>0</v>
      </c>
      <c r="H593" s="76">
        <v>0</v>
      </c>
      <c r="I593" s="76">
        <v>0</v>
      </c>
      <c r="J593" s="76">
        <v>0</v>
      </c>
      <c r="K593" s="78">
        <v>0</v>
      </c>
      <c r="L593" s="58" t="s">
        <v>42</v>
      </c>
      <c r="M593" s="78">
        <v>0</v>
      </c>
      <c r="N593" s="42" t="s">
        <v>42</v>
      </c>
      <c r="O593" s="38" t="s">
        <v>42</v>
      </c>
      <c r="P593" s="57">
        <v>0</v>
      </c>
      <c r="Q593" s="57">
        <v>0</v>
      </c>
      <c r="R593" s="57">
        <v>0</v>
      </c>
      <c r="S593" s="4">
        <v>0</v>
      </c>
      <c r="T593" s="57">
        <v>0</v>
      </c>
      <c r="U593" s="57">
        <v>0</v>
      </c>
      <c r="V593" s="57">
        <v>0</v>
      </c>
      <c r="W593" s="57">
        <v>0</v>
      </c>
      <c r="X593" s="57">
        <v>0</v>
      </c>
      <c r="Y593" s="57">
        <v>0</v>
      </c>
      <c r="Z593" s="57">
        <v>0</v>
      </c>
      <c r="AA593" s="57">
        <v>0</v>
      </c>
      <c r="AB593" s="57">
        <v>0</v>
      </c>
      <c r="AC593" s="57">
        <v>0</v>
      </c>
      <c r="AD593" s="57">
        <v>0</v>
      </c>
      <c r="AE593" s="57">
        <v>0</v>
      </c>
    </row>
    <row r="594" spans="1:31" s="62" customFormat="1" ht="67.5" customHeight="1" x14ac:dyDescent="0.25">
      <c r="A594" s="2" t="s">
        <v>150</v>
      </c>
      <c r="B594" s="1" t="s">
        <v>45</v>
      </c>
      <c r="C594" s="9" t="s">
        <v>41</v>
      </c>
      <c r="D594" s="76">
        <v>0</v>
      </c>
      <c r="E594" s="42" t="s">
        <v>42</v>
      </c>
      <c r="F594" s="76">
        <v>0</v>
      </c>
      <c r="G594" s="76">
        <v>0</v>
      </c>
      <c r="H594" s="76">
        <v>0</v>
      </c>
      <c r="I594" s="76">
        <v>0</v>
      </c>
      <c r="J594" s="76">
        <v>0</v>
      </c>
      <c r="K594" s="78">
        <v>0</v>
      </c>
      <c r="L594" s="58" t="s">
        <v>42</v>
      </c>
      <c r="M594" s="78">
        <v>0</v>
      </c>
      <c r="N594" s="42" t="s">
        <v>42</v>
      </c>
      <c r="O594" s="38" t="s">
        <v>42</v>
      </c>
      <c r="P594" s="57">
        <v>0</v>
      </c>
      <c r="Q594" s="57">
        <v>0</v>
      </c>
      <c r="R594" s="57">
        <v>0</v>
      </c>
      <c r="S594" s="4">
        <v>0</v>
      </c>
      <c r="T594" s="57">
        <v>0</v>
      </c>
      <c r="U594" s="57">
        <v>0</v>
      </c>
      <c r="V594" s="57">
        <v>0</v>
      </c>
      <c r="W594" s="57">
        <v>0</v>
      </c>
      <c r="X594" s="57">
        <v>0</v>
      </c>
      <c r="Y594" s="57">
        <v>0</v>
      </c>
      <c r="Z594" s="57">
        <v>0</v>
      </c>
      <c r="AA594" s="57">
        <v>0</v>
      </c>
      <c r="AB594" s="57">
        <v>0</v>
      </c>
      <c r="AC594" s="57">
        <v>0</v>
      </c>
      <c r="AD594" s="57">
        <v>0</v>
      </c>
      <c r="AE594" s="57">
        <v>0</v>
      </c>
    </row>
    <row r="595" spans="1:31" s="62" customFormat="1" ht="67.5" customHeight="1" x14ac:dyDescent="0.25">
      <c r="A595" s="2" t="s">
        <v>151</v>
      </c>
      <c r="B595" s="1" t="s">
        <v>47</v>
      </c>
      <c r="C595" s="9" t="s">
        <v>41</v>
      </c>
      <c r="D595" s="76">
        <v>0</v>
      </c>
      <c r="E595" s="42" t="s">
        <v>42</v>
      </c>
      <c r="F595" s="76">
        <v>0</v>
      </c>
      <c r="G595" s="76">
        <v>0</v>
      </c>
      <c r="H595" s="76">
        <v>0</v>
      </c>
      <c r="I595" s="76">
        <v>0</v>
      </c>
      <c r="J595" s="76">
        <v>0</v>
      </c>
      <c r="K595" s="78">
        <v>0</v>
      </c>
      <c r="L595" s="58" t="s">
        <v>42</v>
      </c>
      <c r="M595" s="78">
        <v>0</v>
      </c>
      <c r="N595" s="42" t="s">
        <v>42</v>
      </c>
      <c r="O595" s="38" t="s">
        <v>42</v>
      </c>
      <c r="P595" s="57">
        <v>0</v>
      </c>
      <c r="Q595" s="57">
        <v>0</v>
      </c>
      <c r="R595" s="57">
        <v>0</v>
      </c>
      <c r="S595" s="4">
        <v>0</v>
      </c>
      <c r="T595" s="57">
        <v>0</v>
      </c>
      <c r="U595" s="57">
        <v>0</v>
      </c>
      <c r="V595" s="57">
        <v>0</v>
      </c>
      <c r="W595" s="57">
        <v>0</v>
      </c>
      <c r="X595" s="57">
        <v>0</v>
      </c>
      <c r="Y595" s="57">
        <v>0</v>
      </c>
      <c r="Z595" s="57">
        <v>0</v>
      </c>
      <c r="AA595" s="57">
        <v>0</v>
      </c>
      <c r="AB595" s="57">
        <v>0</v>
      </c>
      <c r="AC595" s="57">
        <v>0</v>
      </c>
      <c r="AD595" s="57">
        <v>0</v>
      </c>
      <c r="AE595" s="57">
        <v>0</v>
      </c>
    </row>
    <row r="596" spans="1:31" s="62" customFormat="1" ht="67.5" customHeight="1" x14ac:dyDescent="0.25">
      <c r="A596" s="2" t="s">
        <v>152</v>
      </c>
      <c r="B596" s="1" t="s">
        <v>48</v>
      </c>
      <c r="C596" s="9" t="s">
        <v>41</v>
      </c>
      <c r="D596" s="76">
        <f>SUM(D597:D597)</f>
        <v>84.575859999999992</v>
      </c>
      <c r="E596" s="42" t="s">
        <v>42</v>
      </c>
      <c r="F596" s="76">
        <f t="shared" ref="F596:K596" si="54">SUM(F597:F597)</f>
        <v>84.148559999999989</v>
      </c>
      <c r="G596" s="76">
        <f t="shared" si="54"/>
        <v>0</v>
      </c>
      <c r="H596" s="76">
        <f t="shared" si="54"/>
        <v>0</v>
      </c>
      <c r="I596" s="76">
        <f t="shared" si="54"/>
        <v>70.123800000000003</v>
      </c>
      <c r="J596" s="76">
        <f t="shared" si="54"/>
        <v>14.024759999999999</v>
      </c>
      <c r="K596" s="78">
        <f t="shared" si="54"/>
        <v>70.123799999999989</v>
      </c>
      <c r="L596" s="58" t="s">
        <v>42</v>
      </c>
      <c r="M596" s="78">
        <f>SUM(M597:M597)</f>
        <v>70.486000000000004</v>
      </c>
      <c r="N596" s="42" t="s">
        <v>42</v>
      </c>
      <c r="O596" s="38" t="s">
        <v>42</v>
      </c>
      <c r="P596" s="57">
        <f t="shared" ref="P596:AE596" si="55">SUM(P597:P597)</f>
        <v>0</v>
      </c>
      <c r="Q596" s="57">
        <f t="shared" si="55"/>
        <v>0</v>
      </c>
      <c r="R596" s="57">
        <f t="shared" si="55"/>
        <v>0</v>
      </c>
      <c r="S596" s="4">
        <f t="shared" si="55"/>
        <v>0</v>
      </c>
      <c r="T596" s="57">
        <f t="shared" si="55"/>
        <v>0</v>
      </c>
      <c r="U596" s="57">
        <f t="shared" si="55"/>
        <v>7.5</v>
      </c>
      <c r="V596" s="57">
        <f t="shared" si="55"/>
        <v>0</v>
      </c>
      <c r="W596" s="57">
        <f t="shared" si="55"/>
        <v>0</v>
      </c>
      <c r="X596" s="57">
        <f t="shared" si="55"/>
        <v>0</v>
      </c>
      <c r="Y596" s="57">
        <f t="shared" si="55"/>
        <v>0</v>
      </c>
      <c r="Z596" s="57">
        <f t="shared" si="55"/>
        <v>0</v>
      </c>
      <c r="AA596" s="57">
        <f t="shared" si="55"/>
        <v>0</v>
      </c>
      <c r="AB596" s="57">
        <f t="shared" si="55"/>
        <v>0</v>
      </c>
      <c r="AC596" s="57">
        <f t="shared" si="55"/>
        <v>0</v>
      </c>
      <c r="AD596" s="57">
        <f t="shared" si="55"/>
        <v>0</v>
      </c>
      <c r="AE596" s="57">
        <f t="shared" si="55"/>
        <v>0</v>
      </c>
    </row>
    <row r="597" spans="1:31" ht="67.5" customHeight="1" x14ac:dyDescent="0.25">
      <c r="A597" s="15" t="s">
        <v>152</v>
      </c>
      <c r="B597" s="20" t="s">
        <v>196</v>
      </c>
      <c r="C597" s="23" t="s">
        <v>97</v>
      </c>
      <c r="D597" s="75">
        <v>84.575859999999992</v>
      </c>
      <c r="E597" s="45" t="s">
        <v>112</v>
      </c>
      <c r="F597" s="75">
        <v>84.148559999999989</v>
      </c>
      <c r="G597" s="75">
        <v>0</v>
      </c>
      <c r="H597" s="75">
        <v>0</v>
      </c>
      <c r="I597" s="75">
        <v>70.123800000000003</v>
      </c>
      <c r="J597" s="75">
        <v>14.024759999999999</v>
      </c>
      <c r="K597" s="80">
        <v>70.123799999999989</v>
      </c>
      <c r="L597" s="44">
        <v>2026</v>
      </c>
      <c r="M597" s="80">
        <v>70.486000000000004</v>
      </c>
      <c r="N597" s="45" t="s">
        <v>189</v>
      </c>
      <c r="O597" s="43" t="s">
        <v>42</v>
      </c>
      <c r="P597" s="13">
        <v>0</v>
      </c>
      <c r="Q597" s="13">
        <v>0</v>
      </c>
      <c r="R597" s="13">
        <v>0</v>
      </c>
      <c r="S597" s="12">
        <v>0</v>
      </c>
      <c r="T597" s="13">
        <v>0</v>
      </c>
      <c r="U597" s="13">
        <v>7.5</v>
      </c>
      <c r="V597" s="13">
        <v>0</v>
      </c>
      <c r="W597" s="13">
        <v>0</v>
      </c>
      <c r="X597" s="13">
        <v>0</v>
      </c>
      <c r="Y597" s="13">
        <v>0</v>
      </c>
      <c r="Z597" s="13">
        <v>0</v>
      </c>
      <c r="AA597" s="13">
        <v>0</v>
      </c>
      <c r="AB597" s="13">
        <v>0</v>
      </c>
      <c r="AC597" s="13">
        <v>0</v>
      </c>
      <c r="AD597" s="13">
        <v>0</v>
      </c>
      <c r="AE597" s="13">
        <v>0</v>
      </c>
    </row>
    <row r="598" spans="1:31" s="62" customFormat="1" ht="67.5" customHeight="1" x14ac:dyDescent="0.25">
      <c r="A598" s="2" t="s">
        <v>153</v>
      </c>
      <c r="B598" s="6" t="s">
        <v>54</v>
      </c>
      <c r="C598" s="9" t="s">
        <v>41</v>
      </c>
      <c r="D598" s="76">
        <v>0</v>
      </c>
      <c r="E598" s="42" t="s">
        <v>42</v>
      </c>
      <c r="F598" s="76">
        <v>0</v>
      </c>
      <c r="G598" s="76">
        <v>0</v>
      </c>
      <c r="H598" s="76">
        <v>0</v>
      </c>
      <c r="I598" s="76">
        <v>0</v>
      </c>
      <c r="J598" s="76">
        <v>0</v>
      </c>
      <c r="K598" s="78">
        <v>0</v>
      </c>
      <c r="L598" s="58" t="s">
        <v>42</v>
      </c>
      <c r="M598" s="78">
        <v>0</v>
      </c>
      <c r="N598" s="42" t="s">
        <v>42</v>
      </c>
      <c r="O598" s="38" t="s">
        <v>42</v>
      </c>
      <c r="P598" s="57">
        <v>0</v>
      </c>
      <c r="Q598" s="57">
        <v>0</v>
      </c>
      <c r="R598" s="57">
        <v>0</v>
      </c>
      <c r="S598" s="4">
        <v>0</v>
      </c>
      <c r="T598" s="57">
        <v>0</v>
      </c>
      <c r="U598" s="57">
        <v>0</v>
      </c>
      <c r="V598" s="57">
        <v>0</v>
      </c>
      <c r="W598" s="57">
        <v>0</v>
      </c>
      <c r="X598" s="57">
        <v>0</v>
      </c>
      <c r="Y598" s="57">
        <v>0</v>
      </c>
      <c r="Z598" s="57">
        <v>0</v>
      </c>
      <c r="AA598" s="57">
        <v>0</v>
      </c>
      <c r="AB598" s="57">
        <v>0</v>
      </c>
      <c r="AC598" s="57">
        <v>0</v>
      </c>
      <c r="AD598" s="57">
        <v>0</v>
      </c>
      <c r="AE598" s="57">
        <v>0</v>
      </c>
    </row>
    <row r="599" spans="1:31" s="62" customFormat="1" ht="67.5" customHeight="1" x14ac:dyDescent="0.25">
      <c r="A599" s="2" t="s">
        <v>154</v>
      </c>
      <c r="B599" s="6" t="s">
        <v>55</v>
      </c>
      <c r="C599" s="9" t="s">
        <v>41</v>
      </c>
      <c r="D599" s="76">
        <f>SUM(D600:D667)</f>
        <v>442.52622689999998</v>
      </c>
      <c r="E599" s="42" t="s">
        <v>42</v>
      </c>
      <c r="F599" s="76">
        <f t="shared" ref="F599:K599" si="56">SUM(F600:F667)</f>
        <v>225.85760905199996</v>
      </c>
      <c r="G599" s="76">
        <f t="shared" si="56"/>
        <v>0</v>
      </c>
      <c r="H599" s="76">
        <f t="shared" si="56"/>
        <v>0</v>
      </c>
      <c r="I599" s="76">
        <f t="shared" si="56"/>
        <v>188.21467421</v>
      </c>
      <c r="J599" s="76">
        <f t="shared" si="56"/>
        <v>37.642934842000003</v>
      </c>
      <c r="K599" s="76">
        <f t="shared" si="56"/>
        <v>188.21467421</v>
      </c>
      <c r="L599" s="58" t="s">
        <v>42</v>
      </c>
      <c r="M599" s="76">
        <f>SUM(M600:M667)</f>
        <v>368.9315520799999</v>
      </c>
      <c r="N599" s="42" t="s">
        <v>42</v>
      </c>
      <c r="O599" s="38" t="s">
        <v>42</v>
      </c>
      <c r="P599" s="57">
        <f t="shared" ref="P599:AE599" si="57">SUM(P600:P667)</f>
        <v>0</v>
      </c>
      <c r="Q599" s="57">
        <f t="shared" si="57"/>
        <v>0</v>
      </c>
      <c r="R599" s="57">
        <f t="shared" si="57"/>
        <v>0</v>
      </c>
      <c r="S599" s="57">
        <f t="shared" si="57"/>
        <v>211</v>
      </c>
      <c r="T599" s="57">
        <f t="shared" si="57"/>
        <v>0</v>
      </c>
      <c r="U599" s="57">
        <f t="shared" si="57"/>
        <v>0</v>
      </c>
      <c r="V599" s="57">
        <f t="shared" si="57"/>
        <v>0</v>
      </c>
      <c r="W599" s="57">
        <f t="shared" si="57"/>
        <v>0</v>
      </c>
      <c r="X599" s="57">
        <f t="shared" si="57"/>
        <v>0</v>
      </c>
      <c r="Y599" s="57">
        <f t="shared" si="57"/>
        <v>0</v>
      </c>
      <c r="Z599" s="57">
        <f t="shared" si="57"/>
        <v>0</v>
      </c>
      <c r="AA599" s="57">
        <f t="shared" si="57"/>
        <v>0</v>
      </c>
      <c r="AB599" s="57">
        <f t="shared" si="57"/>
        <v>0</v>
      </c>
      <c r="AC599" s="57">
        <f t="shared" si="57"/>
        <v>0</v>
      </c>
      <c r="AD599" s="57">
        <f t="shared" si="57"/>
        <v>0</v>
      </c>
      <c r="AE599" s="57">
        <f t="shared" si="57"/>
        <v>0</v>
      </c>
    </row>
    <row r="600" spans="1:31" ht="93.75" customHeight="1" x14ac:dyDescent="0.25">
      <c r="A600" s="15" t="s">
        <v>154</v>
      </c>
      <c r="B600" s="20" t="s">
        <v>399</v>
      </c>
      <c r="C600" s="33" t="s">
        <v>400</v>
      </c>
      <c r="D600" s="75">
        <v>0.80955248000000002</v>
      </c>
      <c r="E600" s="45" t="s">
        <v>112</v>
      </c>
      <c r="F600" s="75">
        <v>0</v>
      </c>
      <c r="G600" s="75">
        <v>0</v>
      </c>
      <c r="H600" s="75">
        <v>0</v>
      </c>
      <c r="I600" s="75">
        <v>0</v>
      </c>
      <c r="J600" s="75">
        <v>0</v>
      </c>
      <c r="K600" s="80">
        <v>0</v>
      </c>
      <c r="L600" s="44">
        <v>2031</v>
      </c>
      <c r="M600" s="80">
        <v>0.80955248000000002</v>
      </c>
      <c r="N600" s="45" t="s">
        <v>719</v>
      </c>
      <c r="O600" s="43" t="s">
        <v>42</v>
      </c>
      <c r="P600" s="13">
        <v>0</v>
      </c>
      <c r="Q600" s="13">
        <v>0</v>
      </c>
      <c r="R600" s="13">
        <v>0</v>
      </c>
      <c r="S600" s="12">
        <v>1</v>
      </c>
      <c r="T600" s="13">
        <v>0</v>
      </c>
      <c r="U600" s="13">
        <f>10.2-10.2</f>
        <v>0</v>
      </c>
      <c r="V600" s="13">
        <v>0</v>
      </c>
      <c r="W600" s="13">
        <v>0</v>
      </c>
      <c r="X600" s="13">
        <v>0</v>
      </c>
      <c r="Y600" s="13">
        <v>0</v>
      </c>
      <c r="Z600" s="13">
        <v>0</v>
      </c>
      <c r="AA600" s="13">
        <v>0</v>
      </c>
      <c r="AB600" s="13">
        <v>0</v>
      </c>
      <c r="AC600" s="13">
        <v>0</v>
      </c>
      <c r="AD600" s="13">
        <v>0</v>
      </c>
      <c r="AE600" s="13">
        <v>0</v>
      </c>
    </row>
    <row r="601" spans="1:31" ht="67.5" customHeight="1" x14ac:dyDescent="0.25">
      <c r="A601" s="15" t="s">
        <v>154</v>
      </c>
      <c r="B601" s="20" t="s">
        <v>706</v>
      </c>
      <c r="C601" s="87" t="s">
        <v>709</v>
      </c>
      <c r="D601" s="75">
        <v>2.4000035999999998</v>
      </c>
      <c r="E601" s="45" t="s">
        <v>112</v>
      </c>
      <c r="F601" s="75">
        <v>0</v>
      </c>
      <c r="G601" s="75">
        <v>0</v>
      </c>
      <c r="H601" s="75">
        <v>0</v>
      </c>
      <c r="I601" s="75">
        <v>0</v>
      </c>
      <c r="J601" s="75">
        <v>0</v>
      </c>
      <c r="K601" s="80">
        <v>0</v>
      </c>
      <c r="L601" s="44">
        <v>2031</v>
      </c>
      <c r="M601" s="80">
        <v>2.000003</v>
      </c>
      <c r="N601" s="45" t="s">
        <v>711</v>
      </c>
      <c r="O601" s="43" t="s">
        <v>42</v>
      </c>
      <c r="P601" s="13">
        <v>0</v>
      </c>
      <c r="Q601" s="13">
        <v>0</v>
      </c>
      <c r="R601" s="13">
        <v>0</v>
      </c>
      <c r="S601" s="12">
        <v>1</v>
      </c>
      <c r="T601" s="13">
        <v>0</v>
      </c>
      <c r="U601" s="13">
        <v>0</v>
      </c>
      <c r="V601" s="13">
        <v>0</v>
      </c>
      <c r="W601" s="13">
        <v>0</v>
      </c>
      <c r="X601" s="13">
        <v>0</v>
      </c>
      <c r="Y601" s="13">
        <v>0</v>
      </c>
      <c r="Z601" s="13">
        <v>0</v>
      </c>
      <c r="AA601" s="13">
        <v>0</v>
      </c>
      <c r="AB601" s="13">
        <v>0</v>
      </c>
      <c r="AC601" s="13">
        <v>0</v>
      </c>
      <c r="AD601" s="13">
        <v>0</v>
      </c>
      <c r="AE601" s="13">
        <v>0</v>
      </c>
    </row>
    <row r="602" spans="1:31" ht="67.5" customHeight="1" x14ac:dyDescent="0.25">
      <c r="A602" s="15" t="s">
        <v>154</v>
      </c>
      <c r="B602" s="20" t="s">
        <v>858</v>
      </c>
      <c r="C602" s="87" t="s">
        <v>859</v>
      </c>
      <c r="D602" s="75">
        <v>74.399507999999983</v>
      </c>
      <c r="E602" s="45" t="s">
        <v>112</v>
      </c>
      <c r="F602" s="75">
        <v>0</v>
      </c>
      <c r="G602" s="75">
        <v>0</v>
      </c>
      <c r="H602" s="75">
        <v>0</v>
      </c>
      <c r="I602" s="75">
        <v>0</v>
      </c>
      <c r="J602" s="75">
        <v>0</v>
      </c>
      <c r="K602" s="80">
        <v>0</v>
      </c>
      <c r="L602" s="44">
        <v>2025</v>
      </c>
      <c r="M602" s="80">
        <v>61.999589999999998</v>
      </c>
      <c r="N602" s="45" t="s">
        <v>860</v>
      </c>
      <c r="O602" s="43" t="s">
        <v>42</v>
      </c>
      <c r="P602" s="13">
        <v>0</v>
      </c>
      <c r="Q602" s="13">
        <v>0</v>
      </c>
      <c r="R602" s="13">
        <v>0</v>
      </c>
      <c r="S602" s="12">
        <v>1</v>
      </c>
      <c r="T602" s="13">
        <v>0</v>
      </c>
      <c r="U602" s="13">
        <v>0</v>
      </c>
      <c r="V602" s="13">
        <v>0</v>
      </c>
      <c r="W602" s="13">
        <v>0</v>
      </c>
      <c r="X602" s="13">
        <v>0</v>
      </c>
      <c r="Y602" s="13">
        <v>0</v>
      </c>
      <c r="Z602" s="13">
        <v>0</v>
      </c>
      <c r="AA602" s="13">
        <v>0</v>
      </c>
      <c r="AB602" s="13">
        <v>0</v>
      </c>
      <c r="AC602" s="13">
        <v>0</v>
      </c>
      <c r="AD602" s="13">
        <v>0</v>
      </c>
      <c r="AE602" s="13">
        <v>0</v>
      </c>
    </row>
    <row r="603" spans="1:31" ht="67.5" customHeight="1" x14ac:dyDescent="0.25">
      <c r="A603" s="15" t="s">
        <v>154</v>
      </c>
      <c r="B603" s="20" t="s">
        <v>338</v>
      </c>
      <c r="C603" s="23" t="s">
        <v>339</v>
      </c>
      <c r="D603" s="75">
        <v>8.2687424999999983</v>
      </c>
      <c r="E603" s="45" t="s">
        <v>113</v>
      </c>
      <c r="F603" s="75">
        <v>8.2687424999999983</v>
      </c>
      <c r="G603" s="75">
        <v>0</v>
      </c>
      <c r="H603" s="75">
        <v>0</v>
      </c>
      <c r="I603" s="75">
        <v>6.8906187499999989</v>
      </c>
      <c r="J603" s="75">
        <v>1.3781237499999994</v>
      </c>
      <c r="K603" s="80">
        <v>6.8906187499999998</v>
      </c>
      <c r="L603" s="44">
        <v>2023</v>
      </c>
      <c r="M603" s="80">
        <v>6.8906187499999998</v>
      </c>
      <c r="N603" s="45" t="s">
        <v>89</v>
      </c>
      <c r="O603" s="43" t="s">
        <v>42</v>
      </c>
      <c r="P603" s="13">
        <v>0</v>
      </c>
      <c r="Q603" s="13">
        <v>0</v>
      </c>
      <c r="R603" s="13">
        <v>0</v>
      </c>
      <c r="S603" s="12">
        <v>1</v>
      </c>
      <c r="T603" s="13">
        <v>0</v>
      </c>
      <c r="U603" s="13">
        <v>0</v>
      </c>
      <c r="V603" s="13">
        <v>0</v>
      </c>
      <c r="W603" s="13">
        <v>0</v>
      </c>
      <c r="X603" s="13">
        <v>0</v>
      </c>
      <c r="Y603" s="13">
        <v>0</v>
      </c>
      <c r="Z603" s="13">
        <v>0</v>
      </c>
      <c r="AA603" s="13">
        <v>0</v>
      </c>
      <c r="AB603" s="13">
        <v>0</v>
      </c>
      <c r="AC603" s="13">
        <v>0</v>
      </c>
      <c r="AD603" s="13">
        <v>0</v>
      </c>
      <c r="AE603" s="13">
        <v>0</v>
      </c>
    </row>
    <row r="604" spans="1:31" ht="67.5" customHeight="1" x14ac:dyDescent="0.25">
      <c r="A604" s="15" t="s">
        <v>154</v>
      </c>
      <c r="B604" s="20" t="s">
        <v>340</v>
      </c>
      <c r="C604" s="23" t="s">
        <v>341</v>
      </c>
      <c r="D604" s="75">
        <v>16.537484999999997</v>
      </c>
      <c r="E604" s="45" t="s">
        <v>113</v>
      </c>
      <c r="F604" s="75">
        <v>16.537484999999997</v>
      </c>
      <c r="G604" s="75">
        <v>0</v>
      </c>
      <c r="H604" s="75">
        <v>0</v>
      </c>
      <c r="I604" s="75">
        <v>13.781237499999998</v>
      </c>
      <c r="J604" s="75">
        <v>2.7562474999999989</v>
      </c>
      <c r="K604" s="80">
        <v>13.7812375</v>
      </c>
      <c r="L604" s="44">
        <v>2023</v>
      </c>
      <c r="M604" s="80">
        <v>13.7812375</v>
      </c>
      <c r="N604" s="45" t="s">
        <v>89</v>
      </c>
      <c r="O604" s="43" t="s">
        <v>42</v>
      </c>
      <c r="P604" s="13">
        <v>0</v>
      </c>
      <c r="Q604" s="13">
        <v>0</v>
      </c>
      <c r="R604" s="13">
        <v>0</v>
      </c>
      <c r="S604" s="12">
        <v>14</v>
      </c>
      <c r="T604" s="13">
        <v>0</v>
      </c>
      <c r="U604" s="13">
        <v>0</v>
      </c>
      <c r="V604" s="13">
        <v>0</v>
      </c>
      <c r="W604" s="13">
        <v>0</v>
      </c>
      <c r="X604" s="13">
        <v>0</v>
      </c>
      <c r="Y604" s="13">
        <v>0</v>
      </c>
      <c r="Z604" s="13">
        <v>0</v>
      </c>
      <c r="AA604" s="13">
        <v>0</v>
      </c>
      <c r="AB604" s="13">
        <v>0</v>
      </c>
      <c r="AC604" s="13">
        <v>0</v>
      </c>
      <c r="AD604" s="13">
        <v>0</v>
      </c>
      <c r="AE604" s="13">
        <v>0</v>
      </c>
    </row>
    <row r="605" spans="1:31" ht="67.5" customHeight="1" x14ac:dyDescent="0.25">
      <c r="A605" s="15" t="s">
        <v>154</v>
      </c>
      <c r="B605" s="20" t="s">
        <v>342</v>
      </c>
      <c r="C605" s="23" t="s">
        <v>343</v>
      </c>
      <c r="D605" s="75">
        <v>4.4099960039999999</v>
      </c>
      <c r="E605" s="45" t="s">
        <v>113</v>
      </c>
      <c r="F605" s="75">
        <v>4.4099960039999999</v>
      </c>
      <c r="G605" s="75">
        <v>0</v>
      </c>
      <c r="H605" s="75">
        <v>0</v>
      </c>
      <c r="I605" s="75">
        <v>3.6749966700000001</v>
      </c>
      <c r="J605" s="75">
        <v>0.73499933399999984</v>
      </c>
      <c r="K605" s="80">
        <v>3.6749966700000001</v>
      </c>
      <c r="L605" s="44">
        <v>2023</v>
      </c>
      <c r="M605" s="80">
        <v>3.6749966700000001</v>
      </c>
      <c r="N605" s="45" t="s">
        <v>89</v>
      </c>
      <c r="O605" s="43" t="s">
        <v>42</v>
      </c>
      <c r="P605" s="13">
        <v>0</v>
      </c>
      <c r="Q605" s="13">
        <v>0</v>
      </c>
      <c r="R605" s="13">
        <v>0</v>
      </c>
      <c r="S605" s="12">
        <v>1</v>
      </c>
      <c r="T605" s="13">
        <v>0</v>
      </c>
      <c r="U605" s="13">
        <v>0</v>
      </c>
      <c r="V605" s="13">
        <v>0</v>
      </c>
      <c r="W605" s="13">
        <v>0</v>
      </c>
      <c r="X605" s="13">
        <v>0</v>
      </c>
      <c r="Y605" s="13">
        <v>0</v>
      </c>
      <c r="Z605" s="13">
        <v>0</v>
      </c>
      <c r="AA605" s="13">
        <v>0</v>
      </c>
      <c r="AB605" s="13">
        <v>0</v>
      </c>
      <c r="AC605" s="13">
        <v>0</v>
      </c>
      <c r="AD605" s="13">
        <v>0</v>
      </c>
      <c r="AE605" s="13">
        <v>0</v>
      </c>
    </row>
    <row r="606" spans="1:31" ht="67.5" customHeight="1" x14ac:dyDescent="0.25">
      <c r="A606" s="15" t="s">
        <v>154</v>
      </c>
      <c r="B606" s="20" t="s">
        <v>344</v>
      </c>
      <c r="C606" s="23" t="s">
        <v>345</v>
      </c>
      <c r="D606" s="75">
        <v>1.6537484999999998</v>
      </c>
      <c r="E606" s="45" t="s">
        <v>113</v>
      </c>
      <c r="F606" s="75">
        <v>1.6537484999999998</v>
      </c>
      <c r="G606" s="75">
        <v>0</v>
      </c>
      <c r="H606" s="75">
        <v>0</v>
      </c>
      <c r="I606" s="75">
        <v>1.3781237499999999</v>
      </c>
      <c r="J606" s="75">
        <v>0.27562474999999997</v>
      </c>
      <c r="K606" s="80">
        <v>1.3781237499999999</v>
      </c>
      <c r="L606" s="44">
        <v>2023</v>
      </c>
      <c r="M606" s="80">
        <v>1.3781237499999999</v>
      </c>
      <c r="N606" s="45" t="s">
        <v>89</v>
      </c>
      <c r="O606" s="43" t="s">
        <v>42</v>
      </c>
      <c r="P606" s="13">
        <v>0</v>
      </c>
      <c r="Q606" s="13">
        <v>0</v>
      </c>
      <c r="R606" s="13">
        <v>0</v>
      </c>
      <c r="S606" s="12">
        <v>1</v>
      </c>
      <c r="T606" s="13">
        <v>0</v>
      </c>
      <c r="U606" s="13">
        <v>0</v>
      </c>
      <c r="V606" s="13">
        <v>0</v>
      </c>
      <c r="W606" s="13">
        <v>0</v>
      </c>
      <c r="X606" s="13">
        <v>0</v>
      </c>
      <c r="Y606" s="13">
        <v>0</v>
      </c>
      <c r="Z606" s="13">
        <v>0</v>
      </c>
      <c r="AA606" s="13">
        <v>0</v>
      </c>
      <c r="AB606" s="13">
        <v>0</v>
      </c>
      <c r="AC606" s="13">
        <v>0</v>
      </c>
      <c r="AD606" s="13">
        <v>0</v>
      </c>
      <c r="AE606" s="13">
        <v>0</v>
      </c>
    </row>
    <row r="607" spans="1:31" ht="67.5" customHeight="1" x14ac:dyDescent="0.25">
      <c r="A607" s="15" t="s">
        <v>154</v>
      </c>
      <c r="B607" s="20" t="s">
        <v>346</v>
      </c>
      <c r="C607" s="23" t="s">
        <v>347</v>
      </c>
      <c r="D607" s="75">
        <v>4.4099960039999999</v>
      </c>
      <c r="E607" s="45" t="s">
        <v>113</v>
      </c>
      <c r="F607" s="75">
        <v>4.4099960039999999</v>
      </c>
      <c r="G607" s="75">
        <v>0</v>
      </c>
      <c r="H607" s="75">
        <v>0</v>
      </c>
      <c r="I607" s="75">
        <v>3.6749966700000001</v>
      </c>
      <c r="J607" s="75">
        <v>0.73499933399999984</v>
      </c>
      <c r="K607" s="80">
        <v>3.6749966700000001</v>
      </c>
      <c r="L607" s="44">
        <v>2023</v>
      </c>
      <c r="M607" s="80">
        <v>3.6749966700000001</v>
      </c>
      <c r="N607" s="45" t="s">
        <v>89</v>
      </c>
      <c r="O607" s="43" t="s">
        <v>42</v>
      </c>
      <c r="P607" s="13">
        <v>0</v>
      </c>
      <c r="Q607" s="13">
        <v>0</v>
      </c>
      <c r="R607" s="13">
        <v>0</v>
      </c>
      <c r="S607" s="12">
        <v>10</v>
      </c>
      <c r="T607" s="13">
        <v>0</v>
      </c>
      <c r="U607" s="13">
        <v>0</v>
      </c>
      <c r="V607" s="13">
        <v>0</v>
      </c>
      <c r="W607" s="13">
        <v>0</v>
      </c>
      <c r="X607" s="13">
        <v>0</v>
      </c>
      <c r="Y607" s="13">
        <v>0</v>
      </c>
      <c r="Z607" s="13">
        <v>0</v>
      </c>
      <c r="AA607" s="13">
        <v>0</v>
      </c>
      <c r="AB607" s="13">
        <v>0</v>
      </c>
      <c r="AC607" s="13">
        <v>0</v>
      </c>
      <c r="AD607" s="13">
        <v>0</v>
      </c>
      <c r="AE607" s="13">
        <v>0</v>
      </c>
    </row>
    <row r="608" spans="1:31" ht="67.5" customHeight="1" x14ac:dyDescent="0.25">
      <c r="A608" s="15" t="s">
        <v>154</v>
      </c>
      <c r="B608" s="20" t="s">
        <v>348</v>
      </c>
      <c r="C608" s="23" t="s">
        <v>349</v>
      </c>
      <c r="D608" s="75">
        <v>1.5875985600000002</v>
      </c>
      <c r="E608" s="45" t="s">
        <v>113</v>
      </c>
      <c r="F608" s="75">
        <v>1.5875985600000002</v>
      </c>
      <c r="G608" s="75">
        <v>0</v>
      </c>
      <c r="H608" s="75">
        <v>0</v>
      </c>
      <c r="I608" s="75">
        <v>1.3229988000000001</v>
      </c>
      <c r="J608" s="75">
        <v>0.26459976000000007</v>
      </c>
      <c r="K608" s="80">
        <v>1.3229988000000001</v>
      </c>
      <c r="L608" s="44">
        <v>2023</v>
      </c>
      <c r="M608" s="80">
        <v>1.3229988000000001</v>
      </c>
      <c r="N608" s="45" t="s">
        <v>89</v>
      </c>
      <c r="O608" s="43" t="s">
        <v>42</v>
      </c>
      <c r="P608" s="13">
        <v>0</v>
      </c>
      <c r="Q608" s="13">
        <v>0</v>
      </c>
      <c r="R608" s="13">
        <v>0</v>
      </c>
      <c r="S608" s="12">
        <v>2</v>
      </c>
      <c r="T608" s="13">
        <v>0</v>
      </c>
      <c r="U608" s="13">
        <v>0</v>
      </c>
      <c r="V608" s="13">
        <v>0</v>
      </c>
      <c r="W608" s="13">
        <v>0</v>
      </c>
      <c r="X608" s="13">
        <v>0</v>
      </c>
      <c r="Y608" s="13">
        <v>0</v>
      </c>
      <c r="Z608" s="13">
        <v>0</v>
      </c>
      <c r="AA608" s="13">
        <v>0</v>
      </c>
      <c r="AB608" s="13">
        <v>0</v>
      </c>
      <c r="AC608" s="13">
        <v>0</v>
      </c>
      <c r="AD608" s="13">
        <v>0</v>
      </c>
      <c r="AE608" s="13">
        <v>0</v>
      </c>
    </row>
    <row r="609" spans="1:31" ht="67.5" customHeight="1" x14ac:dyDescent="0.25">
      <c r="A609" s="15" t="s">
        <v>154</v>
      </c>
      <c r="B609" s="20" t="s">
        <v>350</v>
      </c>
      <c r="C609" s="23" t="s">
        <v>351</v>
      </c>
      <c r="D609" s="75">
        <v>1.8742482959999998</v>
      </c>
      <c r="E609" s="45" t="s">
        <v>113</v>
      </c>
      <c r="F609" s="75">
        <v>1.8742482959999998</v>
      </c>
      <c r="G609" s="75">
        <v>0</v>
      </c>
      <c r="H609" s="75">
        <v>0</v>
      </c>
      <c r="I609" s="75">
        <v>1.5618735799999999</v>
      </c>
      <c r="J609" s="75">
        <v>0.31237471599999989</v>
      </c>
      <c r="K609" s="80">
        <v>1.5618735799999999</v>
      </c>
      <c r="L609" s="44">
        <v>2023</v>
      </c>
      <c r="M609" s="80">
        <v>1.5618735799999999</v>
      </c>
      <c r="N609" s="45" t="s">
        <v>89</v>
      </c>
      <c r="O609" s="43" t="s">
        <v>42</v>
      </c>
      <c r="P609" s="13">
        <v>0</v>
      </c>
      <c r="Q609" s="13">
        <v>0</v>
      </c>
      <c r="R609" s="13">
        <v>0</v>
      </c>
      <c r="S609" s="12">
        <v>1</v>
      </c>
      <c r="T609" s="13">
        <v>0</v>
      </c>
      <c r="U609" s="13">
        <v>0</v>
      </c>
      <c r="V609" s="13">
        <v>0</v>
      </c>
      <c r="W609" s="13">
        <v>0</v>
      </c>
      <c r="X609" s="13">
        <v>0</v>
      </c>
      <c r="Y609" s="13">
        <v>0</v>
      </c>
      <c r="Z609" s="13">
        <v>0</v>
      </c>
      <c r="AA609" s="13">
        <v>0</v>
      </c>
      <c r="AB609" s="13">
        <v>0</v>
      </c>
      <c r="AC609" s="13">
        <v>0</v>
      </c>
      <c r="AD609" s="13">
        <v>0</v>
      </c>
      <c r="AE609" s="13">
        <v>0</v>
      </c>
    </row>
    <row r="610" spans="1:31" ht="67.5" customHeight="1" x14ac:dyDescent="0.25">
      <c r="A610" s="15" t="s">
        <v>154</v>
      </c>
      <c r="B610" s="20" t="s">
        <v>352</v>
      </c>
      <c r="C610" s="23" t="s">
        <v>353</v>
      </c>
      <c r="D610" s="75">
        <v>0.26129226</v>
      </c>
      <c r="E610" s="45" t="s">
        <v>113</v>
      </c>
      <c r="F610" s="75">
        <v>0.26129226</v>
      </c>
      <c r="G610" s="75">
        <v>0</v>
      </c>
      <c r="H610" s="75">
        <v>0</v>
      </c>
      <c r="I610" s="75">
        <v>0.21774355000000001</v>
      </c>
      <c r="J610" s="75">
        <v>4.354870999999999E-2</v>
      </c>
      <c r="K610" s="80">
        <v>0.21774355000000001</v>
      </c>
      <c r="L610" s="44">
        <v>2023</v>
      </c>
      <c r="M610" s="80">
        <v>0.21774355000000001</v>
      </c>
      <c r="N610" s="45" t="s">
        <v>89</v>
      </c>
      <c r="O610" s="43" t="s">
        <v>42</v>
      </c>
      <c r="P610" s="13">
        <v>0</v>
      </c>
      <c r="Q610" s="13">
        <v>0</v>
      </c>
      <c r="R610" s="13">
        <v>0</v>
      </c>
      <c r="S610" s="12">
        <v>1</v>
      </c>
      <c r="T610" s="13">
        <v>0</v>
      </c>
      <c r="U610" s="13">
        <v>0</v>
      </c>
      <c r="V610" s="13">
        <v>0</v>
      </c>
      <c r="W610" s="13">
        <v>0</v>
      </c>
      <c r="X610" s="13">
        <v>0</v>
      </c>
      <c r="Y610" s="13">
        <v>0</v>
      </c>
      <c r="Z610" s="13">
        <v>0</v>
      </c>
      <c r="AA610" s="13">
        <v>0</v>
      </c>
      <c r="AB610" s="13">
        <v>0</v>
      </c>
      <c r="AC610" s="13">
        <v>0</v>
      </c>
      <c r="AD610" s="13">
        <v>0</v>
      </c>
      <c r="AE610" s="13">
        <v>0</v>
      </c>
    </row>
    <row r="611" spans="1:31" ht="67.5" customHeight="1" x14ac:dyDescent="0.25">
      <c r="A611" s="15" t="s">
        <v>154</v>
      </c>
      <c r="B611" s="20" t="s">
        <v>354</v>
      </c>
      <c r="C611" s="23" t="s">
        <v>355</v>
      </c>
      <c r="D611" s="75">
        <v>1.5490110959999999</v>
      </c>
      <c r="E611" s="45" t="s">
        <v>113</v>
      </c>
      <c r="F611" s="75">
        <v>1.5490110959999999</v>
      </c>
      <c r="G611" s="75">
        <v>0</v>
      </c>
      <c r="H611" s="75">
        <v>0</v>
      </c>
      <c r="I611" s="75">
        <v>1.2908425800000001</v>
      </c>
      <c r="J611" s="75">
        <v>0.25816851599999979</v>
      </c>
      <c r="K611" s="80">
        <v>1.2908425800000001</v>
      </c>
      <c r="L611" s="44">
        <v>2023</v>
      </c>
      <c r="M611" s="80">
        <v>1.2908425800000001</v>
      </c>
      <c r="N611" s="45" t="s">
        <v>89</v>
      </c>
      <c r="O611" s="43" t="s">
        <v>42</v>
      </c>
      <c r="P611" s="13">
        <v>0</v>
      </c>
      <c r="Q611" s="13">
        <v>0</v>
      </c>
      <c r="R611" s="13">
        <v>0</v>
      </c>
      <c r="S611" s="12">
        <v>4</v>
      </c>
      <c r="T611" s="13">
        <v>0</v>
      </c>
      <c r="U611" s="13">
        <v>0</v>
      </c>
      <c r="V611" s="13">
        <v>0</v>
      </c>
      <c r="W611" s="13">
        <v>0</v>
      </c>
      <c r="X611" s="13">
        <v>0</v>
      </c>
      <c r="Y611" s="13">
        <v>0</v>
      </c>
      <c r="Z611" s="13">
        <v>0</v>
      </c>
      <c r="AA611" s="13">
        <v>0</v>
      </c>
      <c r="AB611" s="13">
        <v>0</v>
      </c>
      <c r="AC611" s="13">
        <v>0</v>
      </c>
      <c r="AD611" s="13">
        <v>0</v>
      </c>
      <c r="AE611" s="13">
        <v>0</v>
      </c>
    </row>
    <row r="612" spans="1:31" ht="67.5" customHeight="1" x14ac:dyDescent="0.25">
      <c r="A612" s="15" t="s">
        <v>154</v>
      </c>
      <c r="B612" s="20" t="s">
        <v>382</v>
      </c>
      <c r="C612" s="33" t="s">
        <v>111</v>
      </c>
      <c r="D612" s="75">
        <v>18.023279989999999</v>
      </c>
      <c r="E612" s="45" t="s">
        <v>185</v>
      </c>
      <c r="F612" s="75">
        <v>0</v>
      </c>
      <c r="G612" s="75">
        <v>0</v>
      </c>
      <c r="H612" s="75">
        <v>0</v>
      </c>
      <c r="I612" s="75">
        <v>0</v>
      </c>
      <c r="J612" s="75">
        <v>0</v>
      </c>
      <c r="K612" s="80">
        <v>0</v>
      </c>
      <c r="L612" s="44">
        <v>2017</v>
      </c>
      <c r="M612" s="80">
        <v>15.111587569999999</v>
      </c>
      <c r="N612" s="45" t="s">
        <v>91</v>
      </c>
      <c r="O612" s="43" t="s">
        <v>42</v>
      </c>
      <c r="P612" s="13">
        <v>0</v>
      </c>
      <c r="Q612" s="13">
        <v>0</v>
      </c>
      <c r="R612" s="13">
        <v>0</v>
      </c>
      <c r="S612" s="12">
        <v>6</v>
      </c>
      <c r="T612" s="13">
        <v>0</v>
      </c>
      <c r="U612" s="13">
        <v>0</v>
      </c>
      <c r="V612" s="13">
        <v>0</v>
      </c>
      <c r="W612" s="13">
        <v>0</v>
      </c>
      <c r="X612" s="13">
        <v>0</v>
      </c>
      <c r="Y612" s="13">
        <v>0</v>
      </c>
      <c r="Z612" s="13">
        <v>0</v>
      </c>
      <c r="AA612" s="13">
        <v>0</v>
      </c>
      <c r="AB612" s="13">
        <v>0</v>
      </c>
      <c r="AC612" s="13">
        <v>0</v>
      </c>
      <c r="AD612" s="13">
        <v>0</v>
      </c>
      <c r="AE612" s="13">
        <v>0</v>
      </c>
    </row>
    <row r="613" spans="1:31" ht="67.5" customHeight="1" x14ac:dyDescent="0.25">
      <c r="A613" s="15" t="s">
        <v>154</v>
      </c>
      <c r="B613" s="20" t="s">
        <v>98</v>
      </c>
      <c r="C613" s="23" t="s">
        <v>99</v>
      </c>
      <c r="D613" s="75">
        <v>25.881283290000002</v>
      </c>
      <c r="E613" s="45" t="s">
        <v>113</v>
      </c>
      <c r="F613" s="75">
        <v>0</v>
      </c>
      <c r="G613" s="75">
        <v>0</v>
      </c>
      <c r="H613" s="75">
        <v>0</v>
      </c>
      <c r="I613" s="75">
        <v>0</v>
      </c>
      <c r="J613" s="75">
        <v>0</v>
      </c>
      <c r="K613" s="80">
        <v>0</v>
      </c>
      <c r="L613" s="44">
        <v>2022</v>
      </c>
      <c r="M613" s="80">
        <v>21.56773608</v>
      </c>
      <c r="N613" s="45" t="s">
        <v>91</v>
      </c>
      <c r="O613" s="43" t="s">
        <v>42</v>
      </c>
      <c r="P613" s="13">
        <v>0</v>
      </c>
      <c r="Q613" s="13">
        <v>0</v>
      </c>
      <c r="R613" s="13">
        <v>0</v>
      </c>
      <c r="S613" s="12">
        <v>1</v>
      </c>
      <c r="T613" s="13">
        <v>0</v>
      </c>
      <c r="U613" s="13">
        <v>0</v>
      </c>
      <c r="V613" s="13">
        <v>0</v>
      </c>
      <c r="W613" s="13">
        <v>0</v>
      </c>
      <c r="X613" s="13">
        <v>0</v>
      </c>
      <c r="Y613" s="13">
        <v>0</v>
      </c>
      <c r="Z613" s="13">
        <v>0</v>
      </c>
      <c r="AA613" s="13">
        <v>0</v>
      </c>
      <c r="AB613" s="13">
        <v>0</v>
      </c>
      <c r="AC613" s="13">
        <v>0</v>
      </c>
      <c r="AD613" s="13">
        <v>0</v>
      </c>
      <c r="AE613" s="13">
        <v>0</v>
      </c>
    </row>
    <row r="614" spans="1:31" ht="67.5" customHeight="1" x14ac:dyDescent="0.25">
      <c r="A614" s="15" t="s">
        <v>154</v>
      </c>
      <c r="B614" s="20" t="s">
        <v>356</v>
      </c>
      <c r="C614" s="23" t="s">
        <v>357</v>
      </c>
      <c r="D614" s="75">
        <v>0</v>
      </c>
      <c r="E614" s="45" t="s">
        <v>113</v>
      </c>
      <c r="F614" s="75">
        <v>0</v>
      </c>
      <c r="G614" s="75">
        <v>0</v>
      </c>
      <c r="H614" s="75">
        <v>0</v>
      </c>
      <c r="I614" s="75">
        <v>0</v>
      </c>
      <c r="J614" s="75">
        <v>0</v>
      </c>
      <c r="K614" s="80">
        <v>0</v>
      </c>
      <c r="L614" s="44">
        <v>2023</v>
      </c>
      <c r="M614" s="80">
        <v>0</v>
      </c>
      <c r="N614" s="45" t="s">
        <v>91</v>
      </c>
      <c r="O614" s="43" t="s">
        <v>42</v>
      </c>
      <c r="P614" s="13">
        <v>0</v>
      </c>
      <c r="Q614" s="13">
        <v>0</v>
      </c>
      <c r="R614" s="13">
        <v>0</v>
      </c>
      <c r="S614" s="12">
        <v>1</v>
      </c>
      <c r="T614" s="13">
        <v>0</v>
      </c>
      <c r="U614" s="13">
        <v>0</v>
      </c>
      <c r="V614" s="13">
        <v>0</v>
      </c>
      <c r="W614" s="13">
        <v>0</v>
      </c>
      <c r="X614" s="13">
        <v>0</v>
      </c>
      <c r="Y614" s="13">
        <v>0</v>
      </c>
      <c r="Z614" s="13">
        <v>0</v>
      </c>
      <c r="AA614" s="13">
        <v>0</v>
      </c>
      <c r="AB614" s="13">
        <v>0</v>
      </c>
      <c r="AC614" s="13">
        <v>0</v>
      </c>
      <c r="AD614" s="13">
        <v>0</v>
      </c>
      <c r="AE614" s="13">
        <v>0</v>
      </c>
    </row>
    <row r="615" spans="1:31" ht="67.5" customHeight="1" x14ac:dyDescent="0.25">
      <c r="A615" s="15" t="s">
        <v>154</v>
      </c>
      <c r="B615" s="20" t="s">
        <v>358</v>
      </c>
      <c r="C615" s="23" t="s">
        <v>359</v>
      </c>
      <c r="D615" s="75">
        <v>90.974163564000008</v>
      </c>
      <c r="E615" s="45" t="s">
        <v>113</v>
      </c>
      <c r="F615" s="75">
        <v>0</v>
      </c>
      <c r="G615" s="75">
        <v>0</v>
      </c>
      <c r="H615" s="75">
        <v>0</v>
      </c>
      <c r="I615" s="75">
        <v>0</v>
      </c>
      <c r="J615" s="75">
        <v>0</v>
      </c>
      <c r="K615" s="80">
        <v>0</v>
      </c>
      <c r="L615" s="44">
        <v>2023</v>
      </c>
      <c r="M615" s="80">
        <v>75.811802970000002</v>
      </c>
      <c r="N615" s="45" t="s">
        <v>91</v>
      </c>
      <c r="O615" s="43" t="s">
        <v>42</v>
      </c>
      <c r="P615" s="13">
        <v>0</v>
      </c>
      <c r="Q615" s="13">
        <v>0</v>
      </c>
      <c r="R615" s="13">
        <v>0</v>
      </c>
      <c r="S615" s="12">
        <v>1</v>
      </c>
      <c r="T615" s="13">
        <v>0</v>
      </c>
      <c r="U615" s="13">
        <v>0</v>
      </c>
      <c r="V615" s="13">
        <v>0</v>
      </c>
      <c r="W615" s="13">
        <v>0</v>
      </c>
      <c r="X615" s="13">
        <v>0</v>
      </c>
      <c r="Y615" s="13">
        <v>0</v>
      </c>
      <c r="Z615" s="13">
        <v>0</v>
      </c>
      <c r="AA615" s="13">
        <v>0</v>
      </c>
      <c r="AB615" s="13">
        <v>0</v>
      </c>
      <c r="AC615" s="13">
        <v>0</v>
      </c>
      <c r="AD615" s="13">
        <v>0</v>
      </c>
      <c r="AE615" s="13">
        <v>0</v>
      </c>
    </row>
    <row r="616" spans="1:31" ht="67.5" customHeight="1" x14ac:dyDescent="0.25">
      <c r="A616" s="15" t="s">
        <v>154</v>
      </c>
      <c r="B616" s="20" t="s">
        <v>358</v>
      </c>
      <c r="C616" s="23" t="s">
        <v>861</v>
      </c>
      <c r="D616" s="75">
        <v>99.917196767999997</v>
      </c>
      <c r="E616" s="45" t="s">
        <v>113</v>
      </c>
      <c r="F616" s="75">
        <v>99.917196767999997</v>
      </c>
      <c r="G616" s="75">
        <v>0</v>
      </c>
      <c r="H616" s="75">
        <v>0</v>
      </c>
      <c r="I616" s="75">
        <v>83.264330639999997</v>
      </c>
      <c r="J616" s="75">
        <v>16.652866127999999</v>
      </c>
      <c r="K616" s="80">
        <v>83.264330639999997</v>
      </c>
      <c r="L616" s="44">
        <v>2024</v>
      </c>
      <c r="M616" s="80">
        <v>83.264330639999997</v>
      </c>
      <c r="N616" s="45" t="s">
        <v>91</v>
      </c>
      <c r="O616" s="43" t="s">
        <v>42</v>
      </c>
      <c r="P616" s="13">
        <v>0</v>
      </c>
      <c r="Q616" s="13">
        <v>0</v>
      </c>
      <c r="R616" s="13">
        <v>0</v>
      </c>
      <c r="S616" s="12">
        <v>1</v>
      </c>
      <c r="T616" s="13">
        <v>0</v>
      </c>
      <c r="U616" s="13">
        <v>0</v>
      </c>
      <c r="V616" s="13">
        <v>0</v>
      </c>
      <c r="W616" s="13">
        <v>0</v>
      </c>
      <c r="X616" s="13">
        <v>0</v>
      </c>
      <c r="Y616" s="13">
        <v>0</v>
      </c>
      <c r="Z616" s="13">
        <v>0</v>
      </c>
      <c r="AA616" s="13">
        <v>0</v>
      </c>
      <c r="AB616" s="13">
        <v>0</v>
      </c>
      <c r="AC616" s="13">
        <v>0</v>
      </c>
      <c r="AD616" s="13">
        <v>0</v>
      </c>
      <c r="AE616" s="13">
        <v>0</v>
      </c>
    </row>
    <row r="617" spans="1:31" ht="67.5" customHeight="1" x14ac:dyDescent="0.25">
      <c r="A617" s="15" t="s">
        <v>154</v>
      </c>
      <c r="B617" s="20" t="s">
        <v>360</v>
      </c>
      <c r="C617" s="23" t="s">
        <v>361</v>
      </c>
      <c r="D617" s="75">
        <v>0.13362288</v>
      </c>
      <c r="E617" s="45" t="s">
        <v>113</v>
      </c>
      <c r="F617" s="75">
        <v>0.13362288</v>
      </c>
      <c r="G617" s="75">
        <v>0</v>
      </c>
      <c r="H617" s="75">
        <v>0</v>
      </c>
      <c r="I617" s="75">
        <v>0.11135240000000002</v>
      </c>
      <c r="J617" s="75">
        <v>2.2270479999999981E-2</v>
      </c>
      <c r="K617" s="80">
        <v>0.1113524</v>
      </c>
      <c r="L617" s="44">
        <v>2023</v>
      </c>
      <c r="M617" s="80">
        <v>0.1113524</v>
      </c>
      <c r="N617" s="45" t="s">
        <v>92</v>
      </c>
      <c r="O617" s="43" t="s">
        <v>42</v>
      </c>
      <c r="P617" s="13">
        <v>0</v>
      </c>
      <c r="Q617" s="13">
        <v>0</v>
      </c>
      <c r="R617" s="13">
        <v>0</v>
      </c>
      <c r="S617" s="12">
        <v>1</v>
      </c>
      <c r="T617" s="13">
        <v>0</v>
      </c>
      <c r="U617" s="13">
        <v>0</v>
      </c>
      <c r="V617" s="13">
        <v>0</v>
      </c>
      <c r="W617" s="13">
        <v>0</v>
      </c>
      <c r="X617" s="13">
        <v>0</v>
      </c>
      <c r="Y617" s="13">
        <v>0</v>
      </c>
      <c r="Z617" s="13">
        <v>0</v>
      </c>
      <c r="AA617" s="13">
        <v>0</v>
      </c>
      <c r="AB617" s="13">
        <v>0</v>
      </c>
      <c r="AC617" s="13">
        <v>0</v>
      </c>
      <c r="AD617" s="13">
        <v>0</v>
      </c>
      <c r="AE617" s="13">
        <v>0</v>
      </c>
    </row>
    <row r="618" spans="1:31" ht="67.5" customHeight="1" x14ac:dyDescent="0.25">
      <c r="A618" s="15" t="s">
        <v>154</v>
      </c>
      <c r="B618" s="20" t="s">
        <v>362</v>
      </c>
      <c r="C618" s="23" t="s">
        <v>363</v>
      </c>
      <c r="D618" s="75">
        <v>2.17252578</v>
      </c>
      <c r="E618" s="45" t="s">
        <v>113</v>
      </c>
      <c r="F618" s="75">
        <v>2.17252578</v>
      </c>
      <c r="G618" s="75">
        <v>0</v>
      </c>
      <c r="H618" s="75">
        <v>0</v>
      </c>
      <c r="I618" s="75">
        <v>1.81043815</v>
      </c>
      <c r="J618" s="75">
        <v>0.36208762999999999</v>
      </c>
      <c r="K618" s="80">
        <v>1.81043815</v>
      </c>
      <c r="L618" s="44">
        <v>2023</v>
      </c>
      <c r="M618" s="80">
        <v>1.81043815</v>
      </c>
      <c r="N618" s="45" t="s">
        <v>92</v>
      </c>
      <c r="O618" s="43" t="s">
        <v>42</v>
      </c>
      <c r="P618" s="13">
        <v>0</v>
      </c>
      <c r="Q618" s="13">
        <v>0</v>
      </c>
      <c r="R618" s="13">
        <v>0</v>
      </c>
      <c r="S618" s="12">
        <v>1</v>
      </c>
      <c r="T618" s="13">
        <v>0</v>
      </c>
      <c r="U618" s="13">
        <v>0</v>
      </c>
      <c r="V618" s="13">
        <v>0</v>
      </c>
      <c r="W618" s="13">
        <v>0</v>
      </c>
      <c r="X618" s="13">
        <v>0</v>
      </c>
      <c r="Y618" s="13">
        <v>0</v>
      </c>
      <c r="Z618" s="13">
        <v>0</v>
      </c>
      <c r="AA618" s="13">
        <v>0</v>
      </c>
      <c r="AB618" s="13">
        <v>0</v>
      </c>
      <c r="AC618" s="13">
        <v>0</v>
      </c>
      <c r="AD618" s="13">
        <v>0</v>
      </c>
      <c r="AE618" s="13">
        <v>0</v>
      </c>
    </row>
    <row r="619" spans="1:31" ht="67.5" customHeight="1" x14ac:dyDescent="0.25">
      <c r="A619" s="15" t="s">
        <v>154</v>
      </c>
      <c r="B619" s="20" t="s">
        <v>364</v>
      </c>
      <c r="C619" s="23" t="s">
        <v>365</v>
      </c>
      <c r="D619" s="75">
        <v>0</v>
      </c>
      <c r="E619" s="45" t="s">
        <v>113</v>
      </c>
      <c r="F619" s="75">
        <v>0</v>
      </c>
      <c r="G619" s="75">
        <v>0</v>
      </c>
      <c r="H619" s="75">
        <v>0</v>
      </c>
      <c r="I619" s="75">
        <v>0</v>
      </c>
      <c r="J619" s="75">
        <v>0</v>
      </c>
      <c r="K619" s="80">
        <v>0</v>
      </c>
      <c r="L619" s="44">
        <v>2023</v>
      </c>
      <c r="M619" s="80">
        <v>0</v>
      </c>
      <c r="N619" s="45" t="s">
        <v>92</v>
      </c>
      <c r="O619" s="43" t="s">
        <v>42</v>
      </c>
      <c r="P619" s="13">
        <v>0</v>
      </c>
      <c r="Q619" s="13">
        <v>0</v>
      </c>
      <c r="R619" s="13">
        <v>0</v>
      </c>
      <c r="S619" s="12">
        <v>1</v>
      </c>
      <c r="T619" s="13">
        <v>0</v>
      </c>
      <c r="U619" s="13">
        <v>0</v>
      </c>
      <c r="V619" s="13">
        <v>0</v>
      </c>
      <c r="W619" s="13">
        <v>0</v>
      </c>
      <c r="X619" s="13">
        <v>0</v>
      </c>
      <c r="Y619" s="13">
        <v>0</v>
      </c>
      <c r="Z619" s="13">
        <v>0</v>
      </c>
      <c r="AA619" s="13">
        <v>0</v>
      </c>
      <c r="AB619" s="13">
        <v>0</v>
      </c>
      <c r="AC619" s="13">
        <v>0</v>
      </c>
      <c r="AD619" s="13">
        <v>0</v>
      </c>
      <c r="AE619" s="13">
        <v>0</v>
      </c>
    </row>
    <row r="620" spans="1:31" ht="67.5" customHeight="1" x14ac:dyDescent="0.25">
      <c r="A620" s="15" t="s">
        <v>154</v>
      </c>
      <c r="B620" s="20" t="s">
        <v>366</v>
      </c>
      <c r="C620" s="23" t="s">
        <v>367</v>
      </c>
      <c r="D620" s="75">
        <v>0</v>
      </c>
      <c r="E620" s="45" t="s">
        <v>113</v>
      </c>
      <c r="F620" s="75">
        <v>0</v>
      </c>
      <c r="G620" s="75">
        <v>0</v>
      </c>
      <c r="H620" s="75">
        <v>0</v>
      </c>
      <c r="I620" s="75">
        <v>0</v>
      </c>
      <c r="J620" s="75">
        <v>0</v>
      </c>
      <c r="K620" s="80">
        <v>0</v>
      </c>
      <c r="L620" s="44">
        <v>2023</v>
      </c>
      <c r="M620" s="80">
        <v>0</v>
      </c>
      <c r="N620" s="45" t="s">
        <v>92</v>
      </c>
      <c r="O620" s="43" t="s">
        <v>42</v>
      </c>
      <c r="P620" s="13">
        <v>0</v>
      </c>
      <c r="Q620" s="13">
        <v>0</v>
      </c>
      <c r="R620" s="13">
        <v>0</v>
      </c>
      <c r="S620" s="12">
        <v>1</v>
      </c>
      <c r="T620" s="13">
        <v>0</v>
      </c>
      <c r="U620" s="13">
        <v>0</v>
      </c>
      <c r="V620" s="13">
        <v>0</v>
      </c>
      <c r="W620" s="13">
        <v>0</v>
      </c>
      <c r="X620" s="13">
        <v>0</v>
      </c>
      <c r="Y620" s="13">
        <v>0</v>
      </c>
      <c r="Z620" s="13">
        <v>0</v>
      </c>
      <c r="AA620" s="13">
        <v>0</v>
      </c>
      <c r="AB620" s="13">
        <v>0</v>
      </c>
      <c r="AC620" s="13">
        <v>0</v>
      </c>
      <c r="AD620" s="13">
        <v>0</v>
      </c>
      <c r="AE620" s="13">
        <v>0</v>
      </c>
    </row>
    <row r="621" spans="1:31" ht="67.5" customHeight="1" x14ac:dyDescent="0.25">
      <c r="A621" s="15" t="s">
        <v>154</v>
      </c>
      <c r="B621" s="20" t="s">
        <v>368</v>
      </c>
      <c r="C621" s="23" t="s">
        <v>369</v>
      </c>
      <c r="D621" s="75">
        <v>0.61327609199999999</v>
      </c>
      <c r="E621" s="45" t="s">
        <v>113</v>
      </c>
      <c r="F621" s="75">
        <v>0.61327609199999999</v>
      </c>
      <c r="G621" s="75">
        <v>0</v>
      </c>
      <c r="H621" s="75">
        <v>0</v>
      </c>
      <c r="I621" s="75">
        <v>0.51106341</v>
      </c>
      <c r="J621" s="75">
        <v>0.102212682</v>
      </c>
      <c r="K621" s="80">
        <v>0.51106341</v>
      </c>
      <c r="L621" s="44">
        <v>2023</v>
      </c>
      <c r="M621" s="80">
        <v>0.51106341</v>
      </c>
      <c r="N621" s="45" t="s">
        <v>92</v>
      </c>
      <c r="O621" s="43" t="s">
        <v>42</v>
      </c>
      <c r="P621" s="13">
        <v>0</v>
      </c>
      <c r="Q621" s="13">
        <v>0</v>
      </c>
      <c r="R621" s="13">
        <v>0</v>
      </c>
      <c r="S621" s="12">
        <v>2</v>
      </c>
      <c r="T621" s="13">
        <v>0</v>
      </c>
      <c r="U621" s="13">
        <v>0</v>
      </c>
      <c r="V621" s="13">
        <v>0</v>
      </c>
      <c r="W621" s="13">
        <v>0</v>
      </c>
      <c r="X621" s="13">
        <v>0</v>
      </c>
      <c r="Y621" s="13">
        <v>0</v>
      </c>
      <c r="Z621" s="13">
        <v>0</v>
      </c>
      <c r="AA621" s="13">
        <v>0</v>
      </c>
      <c r="AB621" s="13">
        <v>0</v>
      </c>
      <c r="AC621" s="13">
        <v>0</v>
      </c>
      <c r="AD621" s="13">
        <v>0</v>
      </c>
      <c r="AE621" s="13">
        <v>0</v>
      </c>
    </row>
    <row r="622" spans="1:31" ht="67.5" customHeight="1" x14ac:dyDescent="0.25">
      <c r="A622" s="15" t="s">
        <v>154</v>
      </c>
      <c r="B622" s="20" t="s">
        <v>370</v>
      </c>
      <c r="C622" s="23" t="s">
        <v>371</v>
      </c>
      <c r="D622" s="75">
        <v>0</v>
      </c>
      <c r="E622" s="45" t="s">
        <v>113</v>
      </c>
      <c r="F622" s="75">
        <v>0</v>
      </c>
      <c r="G622" s="75">
        <v>0</v>
      </c>
      <c r="H622" s="75">
        <v>0</v>
      </c>
      <c r="I622" s="75">
        <v>0</v>
      </c>
      <c r="J622" s="75">
        <v>0</v>
      </c>
      <c r="K622" s="80">
        <v>0</v>
      </c>
      <c r="L622" s="44">
        <v>2023</v>
      </c>
      <c r="M622" s="80">
        <v>0</v>
      </c>
      <c r="N622" s="45" t="s">
        <v>92</v>
      </c>
      <c r="O622" s="43" t="s">
        <v>42</v>
      </c>
      <c r="P622" s="13">
        <v>0</v>
      </c>
      <c r="Q622" s="13">
        <v>0</v>
      </c>
      <c r="R622" s="13">
        <v>0</v>
      </c>
      <c r="S622" s="12">
        <v>1</v>
      </c>
      <c r="T622" s="13">
        <v>0</v>
      </c>
      <c r="U622" s="13">
        <v>0</v>
      </c>
      <c r="V622" s="13">
        <v>0</v>
      </c>
      <c r="W622" s="13">
        <v>0</v>
      </c>
      <c r="X622" s="13">
        <v>0</v>
      </c>
      <c r="Y622" s="13">
        <v>0</v>
      </c>
      <c r="Z622" s="13">
        <v>0</v>
      </c>
      <c r="AA622" s="13">
        <v>0</v>
      </c>
      <c r="AB622" s="13">
        <v>0</v>
      </c>
      <c r="AC622" s="13">
        <v>0</v>
      </c>
      <c r="AD622" s="13">
        <v>0</v>
      </c>
      <c r="AE622" s="13">
        <v>0</v>
      </c>
    </row>
    <row r="623" spans="1:31" ht="67.5" customHeight="1" x14ac:dyDescent="0.25">
      <c r="A623" s="15" t="s">
        <v>154</v>
      </c>
      <c r="B623" s="20" t="s">
        <v>372</v>
      </c>
      <c r="C623" s="23" t="s">
        <v>373</v>
      </c>
      <c r="D623" s="75">
        <v>5.7153548159999996</v>
      </c>
      <c r="E623" s="45" t="s">
        <v>113</v>
      </c>
      <c r="F623" s="75">
        <v>5.7153548159999996</v>
      </c>
      <c r="G623" s="75">
        <v>0</v>
      </c>
      <c r="H623" s="75">
        <v>0</v>
      </c>
      <c r="I623" s="75">
        <v>4.76279568</v>
      </c>
      <c r="J623" s="75">
        <v>0.95255913599999964</v>
      </c>
      <c r="K623" s="80">
        <v>4.76279568</v>
      </c>
      <c r="L623" s="44">
        <v>2023</v>
      </c>
      <c r="M623" s="80">
        <v>4.76279568</v>
      </c>
      <c r="N623" s="45" t="s">
        <v>92</v>
      </c>
      <c r="O623" s="43" t="s">
        <v>42</v>
      </c>
      <c r="P623" s="13">
        <v>0</v>
      </c>
      <c r="Q623" s="13">
        <v>0</v>
      </c>
      <c r="R623" s="13">
        <v>0</v>
      </c>
      <c r="S623" s="12">
        <v>2</v>
      </c>
      <c r="T623" s="13">
        <v>0</v>
      </c>
      <c r="U623" s="13">
        <v>0</v>
      </c>
      <c r="V623" s="13">
        <v>0</v>
      </c>
      <c r="W623" s="13">
        <v>0</v>
      </c>
      <c r="X623" s="13">
        <v>0</v>
      </c>
      <c r="Y623" s="13">
        <v>0</v>
      </c>
      <c r="Z623" s="13">
        <v>0</v>
      </c>
      <c r="AA623" s="13">
        <v>0</v>
      </c>
      <c r="AB623" s="13">
        <v>0</v>
      </c>
      <c r="AC623" s="13">
        <v>0</v>
      </c>
      <c r="AD623" s="13">
        <v>0</v>
      </c>
      <c r="AE623" s="13">
        <v>0</v>
      </c>
    </row>
    <row r="624" spans="1:31" ht="67.5" customHeight="1" x14ac:dyDescent="0.25">
      <c r="A624" s="15" t="s">
        <v>154</v>
      </c>
      <c r="B624" s="20" t="s">
        <v>374</v>
      </c>
      <c r="C624" s="23" t="s">
        <v>375</v>
      </c>
      <c r="D624" s="75">
        <v>0</v>
      </c>
      <c r="E624" s="45" t="s">
        <v>113</v>
      </c>
      <c r="F624" s="75">
        <v>0</v>
      </c>
      <c r="G624" s="75">
        <v>0</v>
      </c>
      <c r="H624" s="75">
        <v>0</v>
      </c>
      <c r="I624" s="75">
        <v>0</v>
      </c>
      <c r="J624" s="75">
        <v>0</v>
      </c>
      <c r="K624" s="80">
        <v>0</v>
      </c>
      <c r="L624" s="44">
        <v>2023</v>
      </c>
      <c r="M624" s="80">
        <v>0</v>
      </c>
      <c r="N624" s="45" t="s">
        <v>92</v>
      </c>
      <c r="O624" s="43" t="s">
        <v>42</v>
      </c>
      <c r="P624" s="13">
        <v>0</v>
      </c>
      <c r="Q624" s="13">
        <v>0</v>
      </c>
      <c r="R624" s="13">
        <v>0</v>
      </c>
      <c r="S624" s="12">
        <v>1</v>
      </c>
      <c r="T624" s="13">
        <v>0</v>
      </c>
      <c r="U624" s="13">
        <v>0</v>
      </c>
      <c r="V624" s="13">
        <v>0</v>
      </c>
      <c r="W624" s="13">
        <v>0</v>
      </c>
      <c r="X624" s="13">
        <v>0</v>
      </c>
      <c r="Y624" s="13">
        <v>0</v>
      </c>
      <c r="Z624" s="13">
        <v>0</v>
      </c>
      <c r="AA624" s="13">
        <v>0</v>
      </c>
      <c r="AB624" s="13">
        <v>0</v>
      </c>
      <c r="AC624" s="13">
        <v>0</v>
      </c>
      <c r="AD624" s="13">
        <v>0</v>
      </c>
      <c r="AE624" s="13">
        <v>0</v>
      </c>
    </row>
    <row r="625" spans="1:31" ht="67.5" customHeight="1" x14ac:dyDescent="0.25">
      <c r="A625" s="15" t="s">
        <v>154</v>
      </c>
      <c r="B625" s="20" t="s">
        <v>693</v>
      </c>
      <c r="C625" s="33" t="s">
        <v>694</v>
      </c>
      <c r="D625" s="75">
        <v>0.33407999999999999</v>
      </c>
      <c r="E625" s="45" t="s">
        <v>113</v>
      </c>
      <c r="F625" s="75">
        <v>0</v>
      </c>
      <c r="G625" s="75">
        <v>0</v>
      </c>
      <c r="H625" s="75">
        <v>0</v>
      </c>
      <c r="I625" s="75">
        <v>0</v>
      </c>
      <c r="J625" s="75">
        <v>0</v>
      </c>
      <c r="K625" s="80">
        <v>0</v>
      </c>
      <c r="L625" s="44">
        <v>2021</v>
      </c>
      <c r="M625" s="80">
        <v>0.27839999999999998</v>
      </c>
      <c r="N625" s="45" t="s">
        <v>92</v>
      </c>
      <c r="O625" s="43" t="s">
        <v>42</v>
      </c>
      <c r="P625" s="13">
        <v>0</v>
      </c>
      <c r="Q625" s="13">
        <v>0</v>
      </c>
      <c r="R625" s="13">
        <v>0</v>
      </c>
      <c r="S625" s="12">
        <v>1</v>
      </c>
      <c r="T625" s="13">
        <v>0</v>
      </c>
      <c r="U625" s="13">
        <v>0</v>
      </c>
      <c r="V625" s="13">
        <v>0</v>
      </c>
      <c r="W625" s="13">
        <v>0</v>
      </c>
      <c r="X625" s="13">
        <v>0</v>
      </c>
      <c r="Y625" s="13">
        <v>0</v>
      </c>
      <c r="Z625" s="13">
        <v>0</v>
      </c>
      <c r="AA625" s="13">
        <v>0</v>
      </c>
      <c r="AB625" s="13">
        <v>0</v>
      </c>
      <c r="AC625" s="13">
        <v>0</v>
      </c>
      <c r="AD625" s="13">
        <v>0</v>
      </c>
      <c r="AE625" s="13">
        <v>0</v>
      </c>
    </row>
    <row r="626" spans="1:31" ht="67.5" customHeight="1" x14ac:dyDescent="0.25">
      <c r="A626" s="15" t="s">
        <v>154</v>
      </c>
      <c r="B626" s="20" t="s">
        <v>695</v>
      </c>
      <c r="C626" s="33" t="s">
        <v>696</v>
      </c>
      <c r="D626" s="75">
        <v>0.1895</v>
      </c>
      <c r="E626" s="45" t="s">
        <v>113</v>
      </c>
      <c r="F626" s="75">
        <v>0</v>
      </c>
      <c r="G626" s="75">
        <v>0</v>
      </c>
      <c r="H626" s="75">
        <v>0</v>
      </c>
      <c r="I626" s="75">
        <v>0</v>
      </c>
      <c r="J626" s="75">
        <v>0</v>
      </c>
      <c r="K626" s="80">
        <v>0</v>
      </c>
      <c r="L626" s="44">
        <v>2021</v>
      </c>
      <c r="M626" s="80">
        <v>9.0499999999999997E-2</v>
      </c>
      <c r="N626" s="45" t="s">
        <v>92</v>
      </c>
      <c r="O626" s="43" t="s">
        <v>42</v>
      </c>
      <c r="P626" s="13">
        <v>0</v>
      </c>
      <c r="Q626" s="13">
        <v>0</v>
      </c>
      <c r="R626" s="13">
        <v>0</v>
      </c>
      <c r="S626" s="12">
        <v>2</v>
      </c>
      <c r="T626" s="13">
        <v>0</v>
      </c>
      <c r="U626" s="13">
        <v>0</v>
      </c>
      <c r="V626" s="13">
        <v>0</v>
      </c>
      <c r="W626" s="13">
        <v>0</v>
      </c>
      <c r="X626" s="13">
        <v>0</v>
      </c>
      <c r="Y626" s="13">
        <v>0</v>
      </c>
      <c r="Z626" s="13">
        <v>0</v>
      </c>
      <c r="AA626" s="13">
        <v>0</v>
      </c>
      <c r="AB626" s="13">
        <v>0</v>
      </c>
      <c r="AC626" s="13">
        <v>0</v>
      </c>
      <c r="AD626" s="13">
        <v>0</v>
      </c>
      <c r="AE626" s="13">
        <v>0</v>
      </c>
    </row>
    <row r="627" spans="1:31" ht="67.5" customHeight="1" x14ac:dyDescent="0.25">
      <c r="A627" s="15" t="s">
        <v>154</v>
      </c>
      <c r="B627" s="20" t="s">
        <v>405</v>
      </c>
      <c r="C627" s="33" t="s">
        <v>542</v>
      </c>
      <c r="D627" s="75">
        <v>0</v>
      </c>
      <c r="E627" s="45" t="s">
        <v>113</v>
      </c>
      <c r="F627" s="75">
        <v>0</v>
      </c>
      <c r="G627" s="75">
        <v>0</v>
      </c>
      <c r="H627" s="75">
        <v>0</v>
      </c>
      <c r="I627" s="75">
        <v>0</v>
      </c>
      <c r="J627" s="75">
        <v>0</v>
      </c>
      <c r="K627" s="80">
        <v>0</v>
      </c>
      <c r="L627" s="44">
        <v>2022</v>
      </c>
      <c r="M627" s="80">
        <v>0</v>
      </c>
      <c r="N627" s="45" t="s">
        <v>92</v>
      </c>
      <c r="O627" s="43" t="s">
        <v>42</v>
      </c>
      <c r="P627" s="13">
        <v>0</v>
      </c>
      <c r="Q627" s="13">
        <v>0</v>
      </c>
      <c r="R627" s="13">
        <v>0</v>
      </c>
      <c r="S627" s="12">
        <v>1</v>
      </c>
      <c r="T627" s="13">
        <v>0</v>
      </c>
      <c r="U627" s="13">
        <v>0</v>
      </c>
      <c r="V627" s="13">
        <v>0</v>
      </c>
      <c r="W627" s="13">
        <v>0</v>
      </c>
      <c r="X627" s="13">
        <v>0</v>
      </c>
      <c r="Y627" s="13">
        <v>0</v>
      </c>
      <c r="Z627" s="13">
        <v>0</v>
      </c>
      <c r="AA627" s="13">
        <v>0</v>
      </c>
      <c r="AB627" s="13">
        <v>0</v>
      </c>
      <c r="AC627" s="13">
        <v>0</v>
      </c>
      <c r="AD627" s="13">
        <v>0</v>
      </c>
      <c r="AE627" s="13">
        <v>0</v>
      </c>
    </row>
    <row r="628" spans="1:31" ht="67.5" customHeight="1" x14ac:dyDescent="0.25">
      <c r="A628" s="15" t="s">
        <v>154</v>
      </c>
      <c r="B628" s="21" t="s">
        <v>1322</v>
      </c>
      <c r="C628" s="33" t="s">
        <v>1323</v>
      </c>
      <c r="D628" s="75">
        <v>0.29005664399999997</v>
      </c>
      <c r="E628" s="45" t="s">
        <v>113</v>
      </c>
      <c r="F628" s="75">
        <v>0.29005664399999997</v>
      </c>
      <c r="G628" s="75">
        <v>0</v>
      </c>
      <c r="H628" s="75">
        <v>0</v>
      </c>
      <c r="I628" s="75">
        <v>0.24171386999999997</v>
      </c>
      <c r="J628" s="75">
        <v>4.8342774000000005E-2</v>
      </c>
      <c r="K628" s="80">
        <v>0.24171387</v>
      </c>
      <c r="L628" s="44">
        <v>2025</v>
      </c>
      <c r="M628" s="80">
        <v>0.24171387</v>
      </c>
      <c r="N628" s="45" t="s">
        <v>1540</v>
      </c>
      <c r="O628" s="43" t="s">
        <v>42</v>
      </c>
      <c r="P628" s="13">
        <v>0</v>
      </c>
      <c r="Q628" s="13">
        <v>0</v>
      </c>
      <c r="R628" s="13">
        <v>0</v>
      </c>
      <c r="S628" s="12">
        <v>1</v>
      </c>
      <c r="T628" s="13">
        <v>0</v>
      </c>
      <c r="U628" s="13">
        <v>0</v>
      </c>
      <c r="V628" s="13">
        <v>0</v>
      </c>
      <c r="W628" s="13">
        <v>0</v>
      </c>
      <c r="X628" s="13">
        <v>0</v>
      </c>
      <c r="Y628" s="13">
        <v>0</v>
      </c>
      <c r="Z628" s="13">
        <v>0</v>
      </c>
      <c r="AA628" s="13">
        <v>0</v>
      </c>
      <c r="AB628" s="13">
        <v>0</v>
      </c>
      <c r="AC628" s="13">
        <v>0</v>
      </c>
      <c r="AD628" s="13">
        <v>0</v>
      </c>
      <c r="AE628" s="13">
        <v>0</v>
      </c>
    </row>
    <row r="629" spans="1:31" ht="67.5" customHeight="1" x14ac:dyDescent="0.25">
      <c r="A629" s="15" t="s">
        <v>154</v>
      </c>
      <c r="B629" s="21" t="s">
        <v>1324</v>
      </c>
      <c r="C629" s="33" t="s">
        <v>1325</v>
      </c>
      <c r="D629" s="75">
        <v>2.1029106240000002</v>
      </c>
      <c r="E629" s="45" t="s">
        <v>113</v>
      </c>
      <c r="F629" s="75">
        <v>2.1029106240000002</v>
      </c>
      <c r="G629" s="75">
        <v>0</v>
      </c>
      <c r="H629" s="75">
        <v>0</v>
      </c>
      <c r="I629" s="75">
        <v>1.7524255200000003</v>
      </c>
      <c r="J629" s="75">
        <v>0.35048510399999988</v>
      </c>
      <c r="K629" s="80">
        <v>1.7524255200000001</v>
      </c>
      <c r="L629" s="44">
        <v>2025</v>
      </c>
      <c r="M629" s="80">
        <v>1.7524255200000001</v>
      </c>
      <c r="N629" s="45" t="s">
        <v>1541</v>
      </c>
      <c r="O629" s="43" t="s">
        <v>42</v>
      </c>
      <c r="P629" s="13">
        <v>0</v>
      </c>
      <c r="Q629" s="13">
        <v>0</v>
      </c>
      <c r="R629" s="13">
        <v>0</v>
      </c>
      <c r="S629" s="12">
        <v>1</v>
      </c>
      <c r="T629" s="13">
        <v>0</v>
      </c>
      <c r="U629" s="13">
        <v>0</v>
      </c>
      <c r="V629" s="13">
        <v>0</v>
      </c>
      <c r="W629" s="13">
        <v>0</v>
      </c>
      <c r="X629" s="13">
        <v>0</v>
      </c>
      <c r="Y629" s="13">
        <v>0</v>
      </c>
      <c r="Z629" s="13">
        <v>0</v>
      </c>
      <c r="AA629" s="13">
        <v>0</v>
      </c>
      <c r="AB629" s="13">
        <v>0</v>
      </c>
      <c r="AC629" s="13">
        <v>0</v>
      </c>
      <c r="AD629" s="13">
        <v>0</v>
      </c>
      <c r="AE629" s="13">
        <v>0</v>
      </c>
    </row>
    <row r="630" spans="1:31" ht="67.5" customHeight="1" x14ac:dyDescent="0.25">
      <c r="A630" s="15" t="s">
        <v>154</v>
      </c>
      <c r="B630" s="21" t="s">
        <v>1326</v>
      </c>
      <c r="C630" s="33" t="s">
        <v>1327</v>
      </c>
      <c r="D630" s="75">
        <v>7.2619392119999997</v>
      </c>
      <c r="E630" s="45" t="s">
        <v>113</v>
      </c>
      <c r="F630" s="75">
        <v>7.2619392119999997</v>
      </c>
      <c r="G630" s="75">
        <v>0</v>
      </c>
      <c r="H630" s="75">
        <v>0</v>
      </c>
      <c r="I630" s="75">
        <v>6.05161601</v>
      </c>
      <c r="J630" s="75">
        <v>1.2103232019999997</v>
      </c>
      <c r="K630" s="80">
        <v>6.05161601</v>
      </c>
      <c r="L630" s="44">
        <v>2025</v>
      </c>
      <c r="M630" s="80">
        <v>6.05161601</v>
      </c>
      <c r="N630" s="45" t="s">
        <v>1542</v>
      </c>
      <c r="O630" s="43" t="s">
        <v>42</v>
      </c>
      <c r="P630" s="13">
        <v>0</v>
      </c>
      <c r="Q630" s="13">
        <v>0</v>
      </c>
      <c r="R630" s="13">
        <v>0</v>
      </c>
      <c r="S630" s="12">
        <v>2</v>
      </c>
      <c r="T630" s="13">
        <v>0</v>
      </c>
      <c r="U630" s="13">
        <v>0</v>
      </c>
      <c r="V630" s="13">
        <v>0</v>
      </c>
      <c r="W630" s="13">
        <v>0</v>
      </c>
      <c r="X630" s="13">
        <v>0</v>
      </c>
      <c r="Y630" s="13">
        <v>0</v>
      </c>
      <c r="Z630" s="13">
        <v>0</v>
      </c>
      <c r="AA630" s="13">
        <v>0</v>
      </c>
      <c r="AB630" s="13">
        <v>0</v>
      </c>
      <c r="AC630" s="13">
        <v>0</v>
      </c>
      <c r="AD630" s="13">
        <v>0</v>
      </c>
      <c r="AE630" s="13">
        <v>0</v>
      </c>
    </row>
    <row r="631" spans="1:31" ht="170.25" customHeight="1" x14ac:dyDescent="0.25">
      <c r="A631" s="15" t="s">
        <v>154</v>
      </c>
      <c r="B631" s="21" t="s">
        <v>1328</v>
      </c>
      <c r="C631" s="33" t="s">
        <v>1329</v>
      </c>
      <c r="D631" s="75">
        <v>0.56561044800000004</v>
      </c>
      <c r="E631" s="45" t="s">
        <v>113</v>
      </c>
      <c r="F631" s="75">
        <v>0.56561044800000004</v>
      </c>
      <c r="G631" s="75">
        <v>0</v>
      </c>
      <c r="H631" s="75">
        <v>0</v>
      </c>
      <c r="I631" s="75">
        <v>0.47134204000000007</v>
      </c>
      <c r="J631" s="75">
        <v>9.426840799999997E-2</v>
      </c>
      <c r="K631" s="80">
        <v>0.47134204000000002</v>
      </c>
      <c r="L631" s="44">
        <v>2025</v>
      </c>
      <c r="M631" s="80">
        <v>0.47134204000000002</v>
      </c>
      <c r="N631" s="45" t="s">
        <v>1516</v>
      </c>
      <c r="O631" s="43" t="s">
        <v>42</v>
      </c>
      <c r="P631" s="13">
        <v>0</v>
      </c>
      <c r="Q631" s="13">
        <v>0</v>
      </c>
      <c r="R631" s="13">
        <v>0</v>
      </c>
      <c r="S631" s="12">
        <v>1</v>
      </c>
      <c r="T631" s="13">
        <v>0</v>
      </c>
      <c r="U631" s="13">
        <v>0</v>
      </c>
      <c r="V631" s="13">
        <v>0</v>
      </c>
      <c r="W631" s="13">
        <v>0</v>
      </c>
      <c r="X631" s="13">
        <v>0</v>
      </c>
      <c r="Y631" s="13">
        <v>0</v>
      </c>
      <c r="Z631" s="13">
        <v>0</v>
      </c>
      <c r="AA631" s="13">
        <v>0</v>
      </c>
      <c r="AB631" s="13">
        <v>0</v>
      </c>
      <c r="AC631" s="13">
        <v>0</v>
      </c>
      <c r="AD631" s="13">
        <v>0</v>
      </c>
      <c r="AE631" s="13">
        <v>0</v>
      </c>
    </row>
    <row r="632" spans="1:31" ht="183.75" customHeight="1" x14ac:dyDescent="0.25">
      <c r="A632" s="15" t="s">
        <v>154</v>
      </c>
      <c r="B632" s="21" t="s">
        <v>1330</v>
      </c>
      <c r="C632" s="33" t="s">
        <v>1331</v>
      </c>
      <c r="D632" s="75">
        <v>0.377073624</v>
      </c>
      <c r="E632" s="45" t="s">
        <v>113</v>
      </c>
      <c r="F632" s="75">
        <v>0.377073624</v>
      </c>
      <c r="G632" s="75">
        <v>0</v>
      </c>
      <c r="H632" s="75">
        <v>0</v>
      </c>
      <c r="I632" s="75">
        <v>0.31422802</v>
      </c>
      <c r="J632" s="75">
        <v>6.2845603999999999E-2</v>
      </c>
      <c r="K632" s="80">
        <v>0.31422802</v>
      </c>
      <c r="L632" s="44">
        <v>2025</v>
      </c>
      <c r="M632" s="80">
        <v>0.31422802</v>
      </c>
      <c r="N632" s="45" t="s">
        <v>1517</v>
      </c>
      <c r="O632" s="43" t="s">
        <v>42</v>
      </c>
      <c r="P632" s="13">
        <v>0</v>
      </c>
      <c r="Q632" s="13">
        <v>0</v>
      </c>
      <c r="R632" s="13">
        <v>0</v>
      </c>
      <c r="S632" s="12">
        <v>1</v>
      </c>
      <c r="T632" s="13">
        <v>0</v>
      </c>
      <c r="U632" s="13">
        <v>0</v>
      </c>
      <c r="V632" s="13">
        <v>0</v>
      </c>
      <c r="W632" s="13">
        <v>0</v>
      </c>
      <c r="X632" s="13">
        <v>0</v>
      </c>
      <c r="Y632" s="13">
        <v>0</v>
      </c>
      <c r="Z632" s="13">
        <v>0</v>
      </c>
      <c r="AA632" s="13">
        <v>0</v>
      </c>
      <c r="AB632" s="13">
        <v>0</v>
      </c>
      <c r="AC632" s="13">
        <v>0</v>
      </c>
      <c r="AD632" s="13">
        <v>0</v>
      </c>
      <c r="AE632" s="13">
        <v>0</v>
      </c>
    </row>
    <row r="633" spans="1:31" ht="67.5" customHeight="1" x14ac:dyDescent="0.25">
      <c r="A633" s="15" t="s">
        <v>154</v>
      </c>
      <c r="B633" s="21" t="s">
        <v>1332</v>
      </c>
      <c r="C633" s="33" t="s">
        <v>1333</v>
      </c>
      <c r="D633" s="75">
        <v>1.131220884</v>
      </c>
      <c r="E633" s="45" t="s">
        <v>113</v>
      </c>
      <c r="F633" s="75">
        <v>1.131220884</v>
      </c>
      <c r="G633" s="75">
        <v>0</v>
      </c>
      <c r="H633" s="75">
        <v>0</v>
      </c>
      <c r="I633" s="75">
        <v>0.9426840700000001</v>
      </c>
      <c r="J633" s="75">
        <v>0.18853681399999989</v>
      </c>
      <c r="K633" s="80">
        <v>0.94268406999999999</v>
      </c>
      <c r="L633" s="44">
        <v>2025</v>
      </c>
      <c r="M633" s="80">
        <v>0.94268406999999999</v>
      </c>
      <c r="N633" s="45" t="s">
        <v>1543</v>
      </c>
      <c r="O633" s="43" t="s">
        <v>42</v>
      </c>
      <c r="P633" s="13">
        <v>0</v>
      </c>
      <c r="Q633" s="13">
        <v>0</v>
      </c>
      <c r="R633" s="13">
        <v>0</v>
      </c>
      <c r="S633" s="12">
        <v>1</v>
      </c>
      <c r="T633" s="13">
        <v>0</v>
      </c>
      <c r="U633" s="13">
        <v>0</v>
      </c>
      <c r="V633" s="13">
        <v>0</v>
      </c>
      <c r="W633" s="13">
        <v>0</v>
      </c>
      <c r="X633" s="13">
        <v>0</v>
      </c>
      <c r="Y633" s="13">
        <v>0</v>
      </c>
      <c r="Z633" s="13">
        <v>0</v>
      </c>
      <c r="AA633" s="13">
        <v>0</v>
      </c>
      <c r="AB633" s="13">
        <v>0</v>
      </c>
      <c r="AC633" s="13">
        <v>0</v>
      </c>
      <c r="AD633" s="13">
        <v>0</v>
      </c>
      <c r="AE633" s="13">
        <v>0</v>
      </c>
    </row>
    <row r="634" spans="1:31" ht="67.5" customHeight="1" x14ac:dyDescent="0.25">
      <c r="A634" s="15" t="s">
        <v>154</v>
      </c>
      <c r="B634" s="21" t="s">
        <v>1334</v>
      </c>
      <c r="C634" s="33" t="s">
        <v>1335</v>
      </c>
      <c r="D634" s="75">
        <v>1.6678256759999999</v>
      </c>
      <c r="E634" s="45" t="s">
        <v>113</v>
      </c>
      <c r="F634" s="75">
        <v>1.6678256759999999</v>
      </c>
      <c r="G634" s="75">
        <v>0</v>
      </c>
      <c r="H634" s="75">
        <v>0</v>
      </c>
      <c r="I634" s="75">
        <v>1.3898547299999999</v>
      </c>
      <c r="J634" s="75">
        <v>0.27797094599999994</v>
      </c>
      <c r="K634" s="80">
        <v>1.3898547299999999</v>
      </c>
      <c r="L634" s="44">
        <v>2025</v>
      </c>
      <c r="M634" s="80">
        <v>1.3898547299999999</v>
      </c>
      <c r="N634" s="45" t="s">
        <v>1544</v>
      </c>
      <c r="O634" s="43" t="s">
        <v>42</v>
      </c>
      <c r="P634" s="13">
        <v>0</v>
      </c>
      <c r="Q634" s="13">
        <v>0</v>
      </c>
      <c r="R634" s="13">
        <v>0</v>
      </c>
      <c r="S634" s="12">
        <v>1</v>
      </c>
      <c r="T634" s="13">
        <v>0</v>
      </c>
      <c r="U634" s="13">
        <v>0</v>
      </c>
      <c r="V634" s="13">
        <v>0</v>
      </c>
      <c r="W634" s="13">
        <v>0</v>
      </c>
      <c r="X634" s="13">
        <v>0</v>
      </c>
      <c r="Y634" s="13">
        <v>0</v>
      </c>
      <c r="Z634" s="13">
        <v>0</v>
      </c>
      <c r="AA634" s="13">
        <v>0</v>
      </c>
      <c r="AB634" s="13">
        <v>0</v>
      </c>
      <c r="AC634" s="13">
        <v>0</v>
      </c>
      <c r="AD634" s="13">
        <v>0</v>
      </c>
      <c r="AE634" s="13">
        <v>0</v>
      </c>
    </row>
    <row r="635" spans="1:31" ht="67.5" customHeight="1" x14ac:dyDescent="0.25">
      <c r="A635" s="15" t="s">
        <v>154</v>
      </c>
      <c r="B635" s="21" t="s">
        <v>1336</v>
      </c>
      <c r="C635" s="33" t="s">
        <v>1337</v>
      </c>
      <c r="D635" s="75">
        <v>0.27555380400000001</v>
      </c>
      <c r="E635" s="45" t="s">
        <v>113</v>
      </c>
      <c r="F635" s="75">
        <v>0.27555380400000001</v>
      </c>
      <c r="G635" s="75">
        <v>0</v>
      </c>
      <c r="H635" s="75">
        <v>0</v>
      </c>
      <c r="I635" s="75">
        <v>0.22962817000000002</v>
      </c>
      <c r="J635" s="75">
        <v>4.5925633999999993E-2</v>
      </c>
      <c r="K635" s="80">
        <v>0.22962817000000002</v>
      </c>
      <c r="L635" s="44">
        <v>2025</v>
      </c>
      <c r="M635" s="80">
        <v>0.22962817000000002</v>
      </c>
      <c r="N635" s="45" t="s">
        <v>1545</v>
      </c>
      <c r="O635" s="43" t="s">
        <v>42</v>
      </c>
      <c r="P635" s="13">
        <v>0</v>
      </c>
      <c r="Q635" s="13">
        <v>0</v>
      </c>
      <c r="R635" s="13">
        <v>0</v>
      </c>
      <c r="S635" s="12">
        <v>1</v>
      </c>
      <c r="T635" s="13">
        <v>0</v>
      </c>
      <c r="U635" s="13">
        <v>0</v>
      </c>
      <c r="V635" s="13">
        <v>0</v>
      </c>
      <c r="W635" s="13">
        <v>0</v>
      </c>
      <c r="X635" s="13">
        <v>0</v>
      </c>
      <c r="Y635" s="13">
        <v>0</v>
      </c>
      <c r="Z635" s="13">
        <v>0</v>
      </c>
      <c r="AA635" s="13">
        <v>0</v>
      </c>
      <c r="AB635" s="13">
        <v>0</v>
      </c>
      <c r="AC635" s="13">
        <v>0</v>
      </c>
      <c r="AD635" s="13">
        <v>0</v>
      </c>
      <c r="AE635" s="13">
        <v>0</v>
      </c>
    </row>
    <row r="636" spans="1:31" ht="67.5" customHeight="1" x14ac:dyDescent="0.25">
      <c r="A636" s="15" t="s">
        <v>154</v>
      </c>
      <c r="B636" s="21" t="s">
        <v>1338</v>
      </c>
      <c r="C636" s="33" t="s">
        <v>1339</v>
      </c>
      <c r="D636" s="75">
        <v>0.69613593600000001</v>
      </c>
      <c r="E636" s="45" t="s">
        <v>113</v>
      </c>
      <c r="F636" s="75">
        <v>0.69613593600000001</v>
      </c>
      <c r="G636" s="75">
        <v>0</v>
      </c>
      <c r="H636" s="75">
        <v>0</v>
      </c>
      <c r="I636" s="75">
        <v>0.58011328000000006</v>
      </c>
      <c r="J636" s="75">
        <v>0.11602265599999995</v>
      </c>
      <c r="K636" s="80">
        <v>0.58011328000000006</v>
      </c>
      <c r="L636" s="44">
        <v>2025</v>
      </c>
      <c r="M636" s="80">
        <v>0.58011328000000006</v>
      </c>
      <c r="N636" s="45" t="s">
        <v>1546</v>
      </c>
      <c r="O636" s="43" t="s">
        <v>42</v>
      </c>
      <c r="P636" s="13">
        <v>0</v>
      </c>
      <c r="Q636" s="13">
        <v>0</v>
      </c>
      <c r="R636" s="13">
        <v>0</v>
      </c>
      <c r="S636" s="12">
        <v>1</v>
      </c>
      <c r="T636" s="13">
        <v>0</v>
      </c>
      <c r="U636" s="13">
        <v>0</v>
      </c>
      <c r="V636" s="13">
        <v>0</v>
      </c>
      <c r="W636" s="13">
        <v>0</v>
      </c>
      <c r="X636" s="13">
        <v>0</v>
      </c>
      <c r="Y636" s="13">
        <v>0</v>
      </c>
      <c r="Z636" s="13">
        <v>0</v>
      </c>
      <c r="AA636" s="13">
        <v>0</v>
      </c>
      <c r="AB636" s="13">
        <v>0</v>
      </c>
      <c r="AC636" s="13">
        <v>0</v>
      </c>
      <c r="AD636" s="13">
        <v>0</v>
      </c>
      <c r="AE636" s="13">
        <v>0</v>
      </c>
    </row>
    <row r="637" spans="1:31" ht="67.5" customHeight="1" x14ac:dyDescent="0.25">
      <c r="A637" s="15" t="s">
        <v>154</v>
      </c>
      <c r="B637" s="21" t="s">
        <v>1340</v>
      </c>
      <c r="C637" s="33" t="s">
        <v>1341</v>
      </c>
      <c r="D637" s="75">
        <v>0.75414725999999999</v>
      </c>
      <c r="E637" s="45" t="s">
        <v>113</v>
      </c>
      <c r="F637" s="75">
        <v>0.75414725999999999</v>
      </c>
      <c r="G637" s="75">
        <v>0</v>
      </c>
      <c r="H637" s="75">
        <v>0</v>
      </c>
      <c r="I637" s="75">
        <v>0.62845605000000004</v>
      </c>
      <c r="J637" s="75">
        <v>0.12569120999999994</v>
      </c>
      <c r="K637" s="80">
        <v>0.62845605000000004</v>
      </c>
      <c r="L637" s="44">
        <v>2025</v>
      </c>
      <c r="M637" s="80">
        <v>0.62845605000000004</v>
      </c>
      <c r="N637" s="45" t="s">
        <v>1547</v>
      </c>
      <c r="O637" s="43" t="s">
        <v>42</v>
      </c>
      <c r="P637" s="13">
        <v>0</v>
      </c>
      <c r="Q637" s="13">
        <v>0</v>
      </c>
      <c r="R637" s="13">
        <v>0</v>
      </c>
      <c r="S637" s="12">
        <v>1</v>
      </c>
      <c r="T637" s="13">
        <v>0</v>
      </c>
      <c r="U637" s="13">
        <v>0</v>
      </c>
      <c r="V637" s="13">
        <v>0</v>
      </c>
      <c r="W637" s="13">
        <v>0</v>
      </c>
      <c r="X637" s="13">
        <v>0</v>
      </c>
      <c r="Y637" s="13">
        <v>0</v>
      </c>
      <c r="Z637" s="13">
        <v>0</v>
      </c>
      <c r="AA637" s="13">
        <v>0</v>
      </c>
      <c r="AB637" s="13">
        <v>0</v>
      </c>
      <c r="AC637" s="13">
        <v>0</v>
      </c>
      <c r="AD637" s="13">
        <v>0</v>
      </c>
      <c r="AE637" s="13">
        <v>0</v>
      </c>
    </row>
    <row r="638" spans="1:31" ht="67.5" customHeight="1" x14ac:dyDescent="0.25">
      <c r="A638" s="15" t="s">
        <v>154</v>
      </c>
      <c r="B638" s="21" t="s">
        <v>1342</v>
      </c>
      <c r="C638" s="33" t="s">
        <v>1343</v>
      </c>
      <c r="D638" s="75">
        <v>0.46409061600000001</v>
      </c>
      <c r="E638" s="45" t="s">
        <v>113</v>
      </c>
      <c r="F638" s="75">
        <v>0.46409061600000001</v>
      </c>
      <c r="G638" s="75">
        <v>0</v>
      </c>
      <c r="H638" s="75">
        <v>0</v>
      </c>
      <c r="I638" s="75">
        <v>0.38674218000000005</v>
      </c>
      <c r="J638" s="75">
        <v>7.7348435999999965E-2</v>
      </c>
      <c r="K638" s="80">
        <v>0.38674218000000005</v>
      </c>
      <c r="L638" s="44">
        <v>2025</v>
      </c>
      <c r="M638" s="80">
        <v>0.38674218000000005</v>
      </c>
      <c r="N638" s="45" t="s">
        <v>1548</v>
      </c>
      <c r="O638" s="43" t="s">
        <v>42</v>
      </c>
      <c r="P638" s="13">
        <v>0</v>
      </c>
      <c r="Q638" s="13">
        <v>0</v>
      </c>
      <c r="R638" s="13">
        <v>0</v>
      </c>
      <c r="S638" s="12">
        <v>1</v>
      </c>
      <c r="T638" s="13">
        <v>0</v>
      </c>
      <c r="U638" s="13">
        <v>0</v>
      </c>
      <c r="V638" s="13">
        <v>0</v>
      </c>
      <c r="W638" s="13">
        <v>0</v>
      </c>
      <c r="X638" s="13">
        <v>0</v>
      </c>
      <c r="Y638" s="13">
        <v>0</v>
      </c>
      <c r="Z638" s="13">
        <v>0</v>
      </c>
      <c r="AA638" s="13">
        <v>0</v>
      </c>
      <c r="AB638" s="13">
        <v>0</v>
      </c>
      <c r="AC638" s="13">
        <v>0</v>
      </c>
      <c r="AD638" s="13">
        <v>0</v>
      </c>
      <c r="AE638" s="13">
        <v>0</v>
      </c>
    </row>
    <row r="639" spans="1:31" ht="67.5" customHeight="1" x14ac:dyDescent="0.25">
      <c r="A639" s="15" t="s">
        <v>154</v>
      </c>
      <c r="B639" s="21" t="s">
        <v>1344</v>
      </c>
      <c r="C639" s="33" t="s">
        <v>1345</v>
      </c>
      <c r="D639" s="75">
        <v>0.45909842399999995</v>
      </c>
      <c r="E639" s="45" t="s">
        <v>113</v>
      </c>
      <c r="F639" s="75">
        <v>0.45909842399999995</v>
      </c>
      <c r="G639" s="75">
        <v>0</v>
      </c>
      <c r="H639" s="75">
        <v>0</v>
      </c>
      <c r="I639" s="75">
        <v>0.38258202000000002</v>
      </c>
      <c r="J639" s="75">
        <v>7.6516403999999927E-2</v>
      </c>
      <c r="K639" s="80">
        <v>0.38258202000000002</v>
      </c>
      <c r="L639" s="44">
        <v>2023</v>
      </c>
      <c r="M639" s="80">
        <v>0.38258202000000002</v>
      </c>
      <c r="N639" s="45" t="s">
        <v>1518</v>
      </c>
      <c r="O639" s="43" t="s">
        <v>42</v>
      </c>
      <c r="P639" s="13">
        <v>0</v>
      </c>
      <c r="Q639" s="13">
        <v>0</v>
      </c>
      <c r="R639" s="13">
        <v>0</v>
      </c>
      <c r="S639" s="12">
        <v>1</v>
      </c>
      <c r="T639" s="13">
        <v>0</v>
      </c>
      <c r="U639" s="13">
        <v>0</v>
      </c>
      <c r="V639" s="13">
        <v>0</v>
      </c>
      <c r="W639" s="13">
        <v>0</v>
      </c>
      <c r="X639" s="13">
        <v>0</v>
      </c>
      <c r="Y639" s="13">
        <v>0</v>
      </c>
      <c r="Z639" s="13">
        <v>0</v>
      </c>
      <c r="AA639" s="13">
        <v>0</v>
      </c>
      <c r="AB639" s="13">
        <v>0</v>
      </c>
      <c r="AC639" s="13">
        <v>0</v>
      </c>
      <c r="AD639" s="13">
        <v>0</v>
      </c>
      <c r="AE639" s="13">
        <v>0</v>
      </c>
    </row>
    <row r="640" spans="1:31" ht="67.5" customHeight="1" x14ac:dyDescent="0.25">
      <c r="A640" s="15" t="s">
        <v>154</v>
      </c>
      <c r="B640" s="21" t="s">
        <v>1346</v>
      </c>
      <c r="C640" s="33" t="s">
        <v>1347</v>
      </c>
      <c r="D640" s="75">
        <v>0.146974824</v>
      </c>
      <c r="E640" s="45" t="s">
        <v>113</v>
      </c>
      <c r="F640" s="75">
        <v>0.146974824</v>
      </c>
      <c r="G640" s="75">
        <v>0</v>
      </c>
      <c r="H640" s="75">
        <v>0</v>
      </c>
      <c r="I640" s="75">
        <v>0.12247902000000002</v>
      </c>
      <c r="J640" s="75">
        <v>2.4495803999999982E-2</v>
      </c>
      <c r="K640" s="80">
        <v>0.12247902000000001</v>
      </c>
      <c r="L640" s="44">
        <v>2023</v>
      </c>
      <c r="M640" s="80">
        <v>0.12247902000000001</v>
      </c>
      <c r="N640" s="45" t="s">
        <v>1519</v>
      </c>
      <c r="O640" s="43" t="s">
        <v>42</v>
      </c>
      <c r="P640" s="13">
        <v>0</v>
      </c>
      <c r="Q640" s="13">
        <v>0</v>
      </c>
      <c r="R640" s="13">
        <v>0</v>
      </c>
      <c r="S640" s="12">
        <v>1</v>
      </c>
      <c r="T640" s="13">
        <v>0</v>
      </c>
      <c r="U640" s="13">
        <v>0</v>
      </c>
      <c r="V640" s="13">
        <v>0</v>
      </c>
      <c r="W640" s="13">
        <v>0</v>
      </c>
      <c r="X640" s="13">
        <v>0</v>
      </c>
      <c r="Y640" s="13">
        <v>0</v>
      </c>
      <c r="Z640" s="13">
        <v>0</v>
      </c>
      <c r="AA640" s="13">
        <v>0</v>
      </c>
      <c r="AB640" s="13">
        <v>0</v>
      </c>
      <c r="AC640" s="13">
        <v>0</v>
      </c>
      <c r="AD640" s="13">
        <v>0</v>
      </c>
      <c r="AE640" s="13">
        <v>0</v>
      </c>
    </row>
    <row r="641" spans="1:31" ht="67.5" customHeight="1" x14ac:dyDescent="0.25">
      <c r="A641" s="15" t="s">
        <v>154</v>
      </c>
      <c r="B641" s="21" t="s">
        <v>1348</v>
      </c>
      <c r="C641" s="33" t="s">
        <v>1349</v>
      </c>
      <c r="D641" s="75">
        <v>0.43864024800000001</v>
      </c>
      <c r="E641" s="45" t="s">
        <v>113</v>
      </c>
      <c r="F641" s="75">
        <v>0.43864024800000001</v>
      </c>
      <c r="G641" s="75">
        <v>0</v>
      </c>
      <c r="H641" s="75">
        <v>0</v>
      </c>
      <c r="I641" s="75">
        <v>0.36553353999999999</v>
      </c>
      <c r="J641" s="75">
        <v>7.310670800000002E-2</v>
      </c>
      <c r="K641" s="80">
        <v>0.36553353999999999</v>
      </c>
      <c r="L641" s="44">
        <v>2024</v>
      </c>
      <c r="M641" s="80">
        <v>0.36553353999999999</v>
      </c>
      <c r="N641" s="45" t="s">
        <v>1520</v>
      </c>
      <c r="O641" s="43" t="s">
        <v>42</v>
      </c>
      <c r="P641" s="13">
        <v>0</v>
      </c>
      <c r="Q641" s="13">
        <v>0</v>
      </c>
      <c r="R641" s="13">
        <v>0</v>
      </c>
      <c r="S641" s="12">
        <v>1</v>
      </c>
      <c r="T641" s="13">
        <v>0</v>
      </c>
      <c r="U641" s="13">
        <v>0</v>
      </c>
      <c r="V641" s="13">
        <v>0</v>
      </c>
      <c r="W641" s="13">
        <v>0</v>
      </c>
      <c r="X641" s="13">
        <v>0</v>
      </c>
      <c r="Y641" s="13">
        <v>0</v>
      </c>
      <c r="Z641" s="13">
        <v>0</v>
      </c>
      <c r="AA641" s="13">
        <v>0</v>
      </c>
      <c r="AB641" s="13">
        <v>0</v>
      </c>
      <c r="AC641" s="13">
        <v>0</v>
      </c>
      <c r="AD641" s="13">
        <v>0</v>
      </c>
      <c r="AE641" s="13">
        <v>0</v>
      </c>
    </row>
    <row r="642" spans="1:31" ht="67.5" customHeight="1" x14ac:dyDescent="0.25">
      <c r="A642" s="15" t="s">
        <v>154</v>
      </c>
      <c r="B642" s="21" t="s">
        <v>1350</v>
      </c>
      <c r="C642" s="33" t="s">
        <v>1351</v>
      </c>
      <c r="D642" s="75">
        <v>0.16919970000000001</v>
      </c>
      <c r="E642" s="45" t="s">
        <v>113</v>
      </c>
      <c r="F642" s="75">
        <v>0.16919970000000001</v>
      </c>
      <c r="G642" s="75">
        <v>0</v>
      </c>
      <c r="H642" s="75">
        <v>0</v>
      </c>
      <c r="I642" s="75">
        <v>0.14099975000000001</v>
      </c>
      <c r="J642" s="75">
        <v>2.8199950000000001E-2</v>
      </c>
      <c r="K642" s="80">
        <v>0.14099975000000001</v>
      </c>
      <c r="L642" s="44">
        <v>2025</v>
      </c>
      <c r="M642" s="80">
        <v>0.14099975000000001</v>
      </c>
      <c r="N642" s="45" t="s">
        <v>1558</v>
      </c>
      <c r="O642" s="43" t="s">
        <v>42</v>
      </c>
      <c r="P642" s="13">
        <v>0</v>
      </c>
      <c r="Q642" s="13">
        <v>0</v>
      </c>
      <c r="R642" s="13">
        <v>0</v>
      </c>
      <c r="S642" s="12">
        <v>1</v>
      </c>
      <c r="T642" s="13">
        <v>0</v>
      </c>
      <c r="U642" s="13">
        <v>0</v>
      </c>
      <c r="V642" s="13">
        <v>0</v>
      </c>
      <c r="W642" s="13">
        <v>0</v>
      </c>
      <c r="X642" s="13">
        <v>0</v>
      </c>
      <c r="Y642" s="13">
        <v>0</v>
      </c>
      <c r="Z642" s="13">
        <v>0</v>
      </c>
      <c r="AA642" s="13">
        <v>0</v>
      </c>
      <c r="AB642" s="13">
        <v>0</v>
      </c>
      <c r="AC642" s="13">
        <v>0</v>
      </c>
      <c r="AD642" s="13">
        <v>0</v>
      </c>
      <c r="AE642" s="13">
        <v>0</v>
      </c>
    </row>
    <row r="643" spans="1:31" ht="67.5" customHeight="1" x14ac:dyDescent="0.25">
      <c r="A643" s="15" t="s">
        <v>154</v>
      </c>
      <c r="B643" s="21" t="s">
        <v>1352</v>
      </c>
      <c r="C643" s="33" t="s">
        <v>1353</v>
      </c>
      <c r="D643" s="75">
        <v>2.7121475400000001</v>
      </c>
      <c r="E643" s="45" t="s">
        <v>113</v>
      </c>
      <c r="F643" s="75">
        <v>2.7121475400000001</v>
      </c>
      <c r="G643" s="75">
        <v>0</v>
      </c>
      <c r="H643" s="75">
        <v>0</v>
      </c>
      <c r="I643" s="75">
        <v>2.26012295</v>
      </c>
      <c r="J643" s="75">
        <v>0.45202459000000017</v>
      </c>
      <c r="K643" s="80">
        <v>2.26012295</v>
      </c>
      <c r="L643" s="44">
        <v>2023</v>
      </c>
      <c r="M643" s="80">
        <v>2.26012295</v>
      </c>
      <c r="N643" s="45" t="s">
        <v>1521</v>
      </c>
      <c r="O643" s="43" t="s">
        <v>42</v>
      </c>
      <c r="P643" s="13">
        <v>0</v>
      </c>
      <c r="Q643" s="13">
        <v>0</v>
      </c>
      <c r="R643" s="13">
        <v>0</v>
      </c>
      <c r="S643" s="12">
        <v>1</v>
      </c>
      <c r="T643" s="13">
        <v>0</v>
      </c>
      <c r="U643" s="13">
        <v>0</v>
      </c>
      <c r="V643" s="13">
        <v>0</v>
      </c>
      <c r="W643" s="13">
        <v>0</v>
      </c>
      <c r="X643" s="13">
        <v>0</v>
      </c>
      <c r="Y643" s="13">
        <v>0</v>
      </c>
      <c r="Z643" s="13">
        <v>0</v>
      </c>
      <c r="AA643" s="13">
        <v>0</v>
      </c>
      <c r="AB643" s="13">
        <v>0</v>
      </c>
      <c r="AC643" s="13">
        <v>0</v>
      </c>
      <c r="AD643" s="13">
        <v>0</v>
      </c>
      <c r="AE643" s="13">
        <v>0</v>
      </c>
    </row>
    <row r="644" spans="1:31" ht="67.5" customHeight="1" x14ac:dyDescent="0.25">
      <c r="A644" s="15" t="s">
        <v>154</v>
      </c>
      <c r="B644" s="21" t="s">
        <v>1354</v>
      </c>
      <c r="C644" s="33" t="s">
        <v>1355</v>
      </c>
      <c r="D644" s="75">
        <v>1.6941440640000001</v>
      </c>
      <c r="E644" s="45" t="s">
        <v>113</v>
      </c>
      <c r="F644" s="75">
        <v>1.6941440640000001</v>
      </c>
      <c r="G644" s="75">
        <v>0</v>
      </c>
      <c r="H644" s="75">
        <v>0</v>
      </c>
      <c r="I644" s="75">
        <v>1.4117867200000001</v>
      </c>
      <c r="J644" s="75">
        <v>0.28235734400000001</v>
      </c>
      <c r="K644" s="80">
        <v>1.4117867200000001</v>
      </c>
      <c r="L644" s="44">
        <v>2023</v>
      </c>
      <c r="M644" s="80">
        <v>1.4117867200000001</v>
      </c>
      <c r="N644" s="45" t="s">
        <v>1558</v>
      </c>
      <c r="O644" s="43" t="s">
        <v>42</v>
      </c>
      <c r="P644" s="13">
        <v>0</v>
      </c>
      <c r="Q644" s="13">
        <v>0</v>
      </c>
      <c r="R644" s="13">
        <v>0</v>
      </c>
      <c r="S644" s="12">
        <v>1</v>
      </c>
      <c r="T644" s="13">
        <v>0</v>
      </c>
      <c r="U644" s="13">
        <v>0</v>
      </c>
      <c r="V644" s="13">
        <v>0</v>
      </c>
      <c r="W644" s="13">
        <v>0</v>
      </c>
      <c r="X644" s="13">
        <v>0</v>
      </c>
      <c r="Y644" s="13">
        <v>0</v>
      </c>
      <c r="Z644" s="13">
        <v>0</v>
      </c>
      <c r="AA644" s="13">
        <v>0</v>
      </c>
      <c r="AB644" s="13">
        <v>0</v>
      </c>
      <c r="AC644" s="13">
        <v>0</v>
      </c>
      <c r="AD644" s="13">
        <v>0</v>
      </c>
      <c r="AE644" s="13">
        <v>0</v>
      </c>
    </row>
    <row r="645" spans="1:31" ht="67.5" customHeight="1" x14ac:dyDescent="0.25">
      <c r="A645" s="15" t="s">
        <v>154</v>
      </c>
      <c r="B645" s="21" t="s">
        <v>1356</v>
      </c>
      <c r="C645" s="33" t="s">
        <v>1357</v>
      </c>
      <c r="D645" s="75">
        <v>4.3484566079999993</v>
      </c>
      <c r="E645" s="45" t="s">
        <v>113</v>
      </c>
      <c r="F645" s="75">
        <v>4.3484566079999993</v>
      </c>
      <c r="G645" s="75">
        <v>0</v>
      </c>
      <c r="H645" s="75">
        <v>0</v>
      </c>
      <c r="I645" s="75">
        <v>3.6237138399999997</v>
      </c>
      <c r="J645" s="75">
        <v>0.72474276799999959</v>
      </c>
      <c r="K645" s="80">
        <v>3.6237138399999997</v>
      </c>
      <c r="L645" s="44">
        <v>2025</v>
      </c>
      <c r="M645" s="80">
        <v>3.6237138399999997</v>
      </c>
      <c r="N645" s="45" t="s">
        <v>1522</v>
      </c>
      <c r="O645" s="43" t="s">
        <v>42</v>
      </c>
      <c r="P645" s="13">
        <v>0</v>
      </c>
      <c r="Q645" s="13">
        <v>0</v>
      </c>
      <c r="R645" s="13">
        <v>0</v>
      </c>
      <c r="S645" s="12">
        <v>6</v>
      </c>
      <c r="T645" s="13">
        <v>0</v>
      </c>
      <c r="U645" s="13">
        <v>0</v>
      </c>
      <c r="V645" s="13">
        <v>0</v>
      </c>
      <c r="W645" s="13">
        <v>0</v>
      </c>
      <c r="X645" s="13">
        <v>0</v>
      </c>
      <c r="Y645" s="13">
        <v>0</v>
      </c>
      <c r="Z645" s="13">
        <v>0</v>
      </c>
      <c r="AA645" s="13">
        <v>0</v>
      </c>
      <c r="AB645" s="13">
        <v>0</v>
      </c>
      <c r="AC645" s="13">
        <v>0</v>
      </c>
      <c r="AD645" s="13">
        <v>0</v>
      </c>
      <c r="AE645" s="13">
        <v>0</v>
      </c>
    </row>
    <row r="646" spans="1:31" ht="67.5" customHeight="1" x14ac:dyDescent="0.25">
      <c r="A646" s="15" t="s">
        <v>154</v>
      </c>
      <c r="B646" s="20" t="s">
        <v>862</v>
      </c>
      <c r="C646" s="33" t="s">
        <v>863</v>
      </c>
      <c r="D646" s="75">
        <v>0.71441935199999995</v>
      </c>
      <c r="E646" s="45" t="s">
        <v>113</v>
      </c>
      <c r="F646" s="75">
        <v>0.71441935199999995</v>
      </c>
      <c r="G646" s="75">
        <v>0</v>
      </c>
      <c r="H646" s="75">
        <v>0</v>
      </c>
      <c r="I646" s="75">
        <v>0.59534946</v>
      </c>
      <c r="J646" s="75">
        <v>0.11906989199999995</v>
      </c>
      <c r="K646" s="80">
        <v>0.59534946</v>
      </c>
      <c r="L646" s="44">
        <v>2023</v>
      </c>
      <c r="M646" s="80">
        <v>0.59534946</v>
      </c>
      <c r="N646" s="45" t="s">
        <v>92</v>
      </c>
      <c r="O646" s="43" t="s">
        <v>42</v>
      </c>
      <c r="P646" s="13">
        <v>0</v>
      </c>
      <c r="Q646" s="13">
        <v>0</v>
      </c>
      <c r="R646" s="13">
        <v>0</v>
      </c>
      <c r="S646" s="12">
        <v>1</v>
      </c>
      <c r="T646" s="13">
        <v>0</v>
      </c>
      <c r="U646" s="13">
        <v>0</v>
      </c>
      <c r="V646" s="13">
        <v>0</v>
      </c>
      <c r="W646" s="13">
        <v>0</v>
      </c>
      <c r="X646" s="13">
        <v>0</v>
      </c>
      <c r="Y646" s="13">
        <v>0</v>
      </c>
      <c r="Z646" s="13">
        <v>0</v>
      </c>
      <c r="AA646" s="13">
        <v>0</v>
      </c>
      <c r="AB646" s="13">
        <v>0</v>
      </c>
      <c r="AC646" s="13">
        <v>0</v>
      </c>
      <c r="AD646" s="13">
        <v>0</v>
      </c>
      <c r="AE646" s="13">
        <v>0</v>
      </c>
    </row>
    <row r="647" spans="1:31" ht="67.5" customHeight="1" x14ac:dyDescent="0.25">
      <c r="A647" s="15" t="s">
        <v>154</v>
      </c>
      <c r="B647" s="21" t="s">
        <v>1358</v>
      </c>
      <c r="C647" s="33" t="s">
        <v>1359</v>
      </c>
      <c r="D647" s="75">
        <v>0.25537739999999998</v>
      </c>
      <c r="E647" s="45" t="s">
        <v>113</v>
      </c>
      <c r="F647" s="75">
        <v>0.25537739999999998</v>
      </c>
      <c r="G647" s="75">
        <v>0</v>
      </c>
      <c r="H647" s="75">
        <v>0</v>
      </c>
      <c r="I647" s="75">
        <v>0.21281450000000002</v>
      </c>
      <c r="J647" s="75">
        <v>4.2562899999999959E-2</v>
      </c>
      <c r="K647" s="80">
        <v>0.21281450000000002</v>
      </c>
      <c r="L647" s="44">
        <v>2026</v>
      </c>
      <c r="M647" s="80">
        <v>0.21281450000000002</v>
      </c>
      <c r="N647" s="45" t="s">
        <v>1523</v>
      </c>
      <c r="O647" s="43" t="s">
        <v>42</v>
      </c>
      <c r="P647" s="13">
        <v>0</v>
      </c>
      <c r="Q647" s="13">
        <v>0</v>
      </c>
      <c r="R647" s="13">
        <v>0</v>
      </c>
      <c r="S647" s="12">
        <v>1</v>
      </c>
      <c r="T647" s="13">
        <v>0</v>
      </c>
      <c r="U647" s="13">
        <v>0</v>
      </c>
      <c r="V647" s="13">
        <v>0</v>
      </c>
      <c r="W647" s="13">
        <v>0</v>
      </c>
      <c r="X647" s="13">
        <v>0</v>
      </c>
      <c r="Y647" s="13">
        <v>0</v>
      </c>
      <c r="Z647" s="13">
        <v>0</v>
      </c>
      <c r="AA647" s="13">
        <v>0</v>
      </c>
      <c r="AB647" s="13">
        <v>0</v>
      </c>
      <c r="AC647" s="13">
        <v>0</v>
      </c>
      <c r="AD647" s="13">
        <v>0</v>
      </c>
      <c r="AE647" s="13">
        <v>0</v>
      </c>
    </row>
    <row r="648" spans="1:31" s="67" customFormat="1" ht="87.75" customHeight="1" x14ac:dyDescent="0.25">
      <c r="A648" s="15" t="s">
        <v>154</v>
      </c>
      <c r="B648" s="21" t="s">
        <v>1360</v>
      </c>
      <c r="C648" s="33" t="s">
        <v>1361</v>
      </c>
      <c r="D648" s="77">
        <v>0.40086987599999996</v>
      </c>
      <c r="E648" s="45" t="s">
        <v>113</v>
      </c>
      <c r="F648" s="77">
        <v>0.40086987599999996</v>
      </c>
      <c r="G648" s="75">
        <v>0</v>
      </c>
      <c r="H648" s="75">
        <v>0</v>
      </c>
      <c r="I648" s="77">
        <v>0.33405822999999996</v>
      </c>
      <c r="J648" s="77">
        <v>6.6811646000000002E-2</v>
      </c>
      <c r="K648" s="82">
        <v>0.33405822999999996</v>
      </c>
      <c r="L648" s="65">
        <v>2026</v>
      </c>
      <c r="M648" s="82">
        <v>0.33405822999999996</v>
      </c>
      <c r="N648" s="45" t="s">
        <v>1524</v>
      </c>
      <c r="O648" s="43" t="s">
        <v>42</v>
      </c>
      <c r="P648" s="13">
        <v>0</v>
      </c>
      <c r="Q648" s="13">
        <v>0</v>
      </c>
      <c r="R648" s="13">
        <v>0</v>
      </c>
      <c r="S648" s="12">
        <v>1</v>
      </c>
      <c r="T648" s="13">
        <v>0</v>
      </c>
      <c r="U648" s="13">
        <v>0</v>
      </c>
      <c r="V648" s="13">
        <v>0</v>
      </c>
      <c r="W648" s="13">
        <v>0</v>
      </c>
      <c r="X648" s="13">
        <v>0</v>
      </c>
      <c r="Y648" s="13">
        <v>0</v>
      </c>
      <c r="Z648" s="13">
        <v>0</v>
      </c>
      <c r="AA648" s="13">
        <v>0</v>
      </c>
      <c r="AB648" s="13">
        <v>0</v>
      </c>
      <c r="AC648" s="13">
        <v>0</v>
      </c>
      <c r="AD648" s="13">
        <v>0</v>
      </c>
      <c r="AE648" s="13">
        <v>0</v>
      </c>
    </row>
    <row r="649" spans="1:31" s="67" customFormat="1" ht="196.5" customHeight="1" x14ac:dyDescent="0.25">
      <c r="A649" s="15" t="s">
        <v>154</v>
      </c>
      <c r="B649" s="21" t="s">
        <v>1362</v>
      </c>
      <c r="C649" s="33" t="s">
        <v>1363</v>
      </c>
      <c r="D649" s="77">
        <v>13.286406888</v>
      </c>
      <c r="E649" s="45" t="s">
        <v>113</v>
      </c>
      <c r="F649" s="77">
        <v>13.286406888</v>
      </c>
      <c r="G649" s="75">
        <v>0</v>
      </c>
      <c r="H649" s="75">
        <v>0</v>
      </c>
      <c r="I649" s="77">
        <v>11.07200574</v>
      </c>
      <c r="J649" s="77">
        <v>2.2144011480000003</v>
      </c>
      <c r="K649" s="82">
        <v>11.07200574</v>
      </c>
      <c r="L649" s="65">
        <v>2026</v>
      </c>
      <c r="M649" s="82">
        <v>11.07200574</v>
      </c>
      <c r="N649" s="45" t="s">
        <v>1525</v>
      </c>
      <c r="O649" s="43" t="s">
        <v>42</v>
      </c>
      <c r="P649" s="13">
        <v>0</v>
      </c>
      <c r="Q649" s="13">
        <v>0</v>
      </c>
      <c r="R649" s="13">
        <v>0</v>
      </c>
      <c r="S649" s="12">
        <v>1</v>
      </c>
      <c r="T649" s="13">
        <v>0</v>
      </c>
      <c r="U649" s="13">
        <v>0</v>
      </c>
      <c r="V649" s="13">
        <v>0</v>
      </c>
      <c r="W649" s="13">
        <v>0</v>
      </c>
      <c r="X649" s="13">
        <v>0</v>
      </c>
      <c r="Y649" s="13">
        <v>0</v>
      </c>
      <c r="Z649" s="13">
        <v>0</v>
      </c>
      <c r="AA649" s="13">
        <v>0</v>
      </c>
      <c r="AB649" s="13">
        <v>0</v>
      </c>
      <c r="AC649" s="13">
        <v>0</v>
      </c>
      <c r="AD649" s="13">
        <v>0</v>
      </c>
      <c r="AE649" s="13">
        <v>0</v>
      </c>
    </row>
    <row r="650" spans="1:31" s="67" customFormat="1" ht="67.5" customHeight="1" x14ac:dyDescent="0.25">
      <c r="A650" s="15" t="s">
        <v>154</v>
      </c>
      <c r="B650" s="21" t="s">
        <v>1364</v>
      </c>
      <c r="C650" s="33" t="s">
        <v>1365</v>
      </c>
      <c r="D650" s="77">
        <v>1.020033792</v>
      </c>
      <c r="E650" s="45" t="s">
        <v>113</v>
      </c>
      <c r="F650" s="77">
        <v>1.020033792</v>
      </c>
      <c r="G650" s="75">
        <v>0</v>
      </c>
      <c r="H650" s="75">
        <v>0</v>
      </c>
      <c r="I650" s="77">
        <v>0.85002815999999992</v>
      </c>
      <c r="J650" s="77">
        <v>0.17000563200000007</v>
      </c>
      <c r="K650" s="82">
        <v>0.85002815999999992</v>
      </c>
      <c r="L650" s="65">
        <v>2023</v>
      </c>
      <c r="M650" s="82">
        <v>0.85002815999999992</v>
      </c>
      <c r="N650" s="45" t="s">
        <v>1526</v>
      </c>
      <c r="O650" s="43" t="s">
        <v>42</v>
      </c>
      <c r="P650" s="13">
        <v>0</v>
      </c>
      <c r="Q650" s="13">
        <v>0</v>
      </c>
      <c r="R650" s="13">
        <v>0</v>
      </c>
      <c r="S650" s="12">
        <v>1</v>
      </c>
      <c r="T650" s="13">
        <v>0</v>
      </c>
      <c r="U650" s="13">
        <v>0</v>
      </c>
      <c r="V650" s="13">
        <v>0</v>
      </c>
      <c r="W650" s="13">
        <v>0</v>
      </c>
      <c r="X650" s="13">
        <v>0</v>
      </c>
      <c r="Y650" s="13">
        <v>0</v>
      </c>
      <c r="Z650" s="13">
        <v>0</v>
      </c>
      <c r="AA650" s="13">
        <v>0</v>
      </c>
      <c r="AB650" s="13">
        <v>0</v>
      </c>
      <c r="AC650" s="13">
        <v>0</v>
      </c>
      <c r="AD650" s="13">
        <v>0</v>
      </c>
      <c r="AE650" s="13">
        <v>0</v>
      </c>
    </row>
    <row r="651" spans="1:31" s="67" customFormat="1" ht="381.75" customHeight="1" x14ac:dyDescent="0.25">
      <c r="A651" s="15" t="s">
        <v>154</v>
      </c>
      <c r="B651" s="21" t="s">
        <v>1366</v>
      </c>
      <c r="C651" s="33" t="s">
        <v>1367</v>
      </c>
      <c r="D651" s="77">
        <v>1.9320333719999998</v>
      </c>
      <c r="E651" s="45" t="s">
        <v>113</v>
      </c>
      <c r="F651" s="77">
        <v>1.9320333719999998</v>
      </c>
      <c r="G651" s="75">
        <v>0</v>
      </c>
      <c r="H651" s="75">
        <v>0</v>
      </c>
      <c r="I651" s="77">
        <v>1.6100278100000001</v>
      </c>
      <c r="J651" s="77">
        <v>0.32200556199999975</v>
      </c>
      <c r="K651" s="82">
        <v>1.6100278100000001</v>
      </c>
      <c r="L651" s="65">
        <v>2026</v>
      </c>
      <c r="M651" s="82">
        <v>1.6100278100000001</v>
      </c>
      <c r="N651" s="45" t="s">
        <v>1527</v>
      </c>
      <c r="O651" s="43" t="s">
        <v>42</v>
      </c>
      <c r="P651" s="13">
        <v>0</v>
      </c>
      <c r="Q651" s="13">
        <v>0</v>
      </c>
      <c r="R651" s="13">
        <v>0</v>
      </c>
      <c r="S651" s="12">
        <v>1</v>
      </c>
      <c r="T651" s="13">
        <v>0</v>
      </c>
      <c r="U651" s="13">
        <v>0</v>
      </c>
      <c r="V651" s="13">
        <v>0</v>
      </c>
      <c r="W651" s="13">
        <v>0</v>
      </c>
      <c r="X651" s="13">
        <v>0</v>
      </c>
      <c r="Y651" s="13">
        <v>0</v>
      </c>
      <c r="Z651" s="13">
        <v>0</v>
      </c>
      <c r="AA651" s="13">
        <v>0</v>
      </c>
      <c r="AB651" s="13">
        <v>0</v>
      </c>
      <c r="AC651" s="13">
        <v>0</v>
      </c>
      <c r="AD651" s="13">
        <v>0</v>
      </c>
      <c r="AE651" s="13">
        <v>0</v>
      </c>
    </row>
    <row r="652" spans="1:31" s="67" customFormat="1" ht="67.5" customHeight="1" x14ac:dyDescent="0.25">
      <c r="A652" s="15" t="s">
        <v>154</v>
      </c>
      <c r="B652" s="21" t="s">
        <v>1368</v>
      </c>
      <c r="C652" s="33" t="s">
        <v>1369</v>
      </c>
      <c r="D652" s="77">
        <v>0.90996854400000005</v>
      </c>
      <c r="E652" s="45" t="s">
        <v>113</v>
      </c>
      <c r="F652" s="77">
        <v>0.90996854400000005</v>
      </c>
      <c r="G652" s="75">
        <v>0</v>
      </c>
      <c r="H652" s="75">
        <v>0</v>
      </c>
      <c r="I652" s="77">
        <v>0.75830712</v>
      </c>
      <c r="J652" s="77">
        <v>0.15166142400000004</v>
      </c>
      <c r="K652" s="82">
        <v>0.75830712</v>
      </c>
      <c r="L652" s="65">
        <v>2026</v>
      </c>
      <c r="M652" s="82">
        <v>0.75830712</v>
      </c>
      <c r="N652" s="45" t="s">
        <v>1549</v>
      </c>
      <c r="O652" s="43" t="s">
        <v>42</v>
      </c>
      <c r="P652" s="13">
        <v>0</v>
      </c>
      <c r="Q652" s="13">
        <v>0</v>
      </c>
      <c r="R652" s="13">
        <v>0</v>
      </c>
      <c r="S652" s="66">
        <v>2</v>
      </c>
      <c r="T652" s="13">
        <v>0</v>
      </c>
      <c r="U652" s="13">
        <v>0</v>
      </c>
      <c r="V652" s="13">
        <v>0</v>
      </c>
      <c r="W652" s="13">
        <v>0</v>
      </c>
      <c r="X652" s="13">
        <v>0</v>
      </c>
      <c r="Y652" s="13">
        <v>0</v>
      </c>
      <c r="Z652" s="13">
        <v>0</v>
      </c>
      <c r="AA652" s="13">
        <v>0</v>
      </c>
      <c r="AB652" s="13">
        <v>0</v>
      </c>
      <c r="AC652" s="13">
        <v>0</v>
      </c>
      <c r="AD652" s="13">
        <v>0</v>
      </c>
      <c r="AE652" s="13">
        <v>0</v>
      </c>
    </row>
    <row r="653" spans="1:31" ht="67.5" customHeight="1" x14ac:dyDescent="0.25">
      <c r="A653" s="15" t="s">
        <v>154</v>
      </c>
      <c r="B653" s="21" t="s">
        <v>1370</v>
      </c>
      <c r="C653" s="33" t="s">
        <v>1371</v>
      </c>
      <c r="D653" s="75">
        <v>1.7524373999999998</v>
      </c>
      <c r="E653" s="45" t="s">
        <v>113</v>
      </c>
      <c r="F653" s="75">
        <v>0</v>
      </c>
      <c r="G653" s="75">
        <v>0</v>
      </c>
      <c r="H653" s="75">
        <v>0</v>
      </c>
      <c r="I653" s="75">
        <v>0</v>
      </c>
      <c r="J653" s="75">
        <v>0</v>
      </c>
      <c r="K653" s="80">
        <v>0</v>
      </c>
      <c r="L653" s="44">
        <v>2022</v>
      </c>
      <c r="M653" s="80">
        <v>1.4603644999999998</v>
      </c>
      <c r="N653" s="45" t="s">
        <v>1528</v>
      </c>
      <c r="O653" s="43" t="s">
        <v>42</v>
      </c>
      <c r="P653" s="13">
        <v>0</v>
      </c>
      <c r="Q653" s="13">
        <v>0</v>
      </c>
      <c r="R653" s="13">
        <v>0</v>
      </c>
      <c r="S653" s="12">
        <v>1</v>
      </c>
      <c r="T653" s="13">
        <v>0</v>
      </c>
      <c r="U653" s="13">
        <v>0</v>
      </c>
      <c r="V653" s="13">
        <v>0</v>
      </c>
      <c r="W653" s="13">
        <v>0</v>
      </c>
      <c r="X653" s="13">
        <v>0</v>
      </c>
      <c r="Y653" s="13">
        <v>0</v>
      </c>
      <c r="Z653" s="13">
        <v>0</v>
      </c>
      <c r="AA653" s="13">
        <v>0</v>
      </c>
      <c r="AB653" s="13">
        <v>0</v>
      </c>
      <c r="AC653" s="13">
        <v>0</v>
      </c>
      <c r="AD653" s="13">
        <v>0</v>
      </c>
      <c r="AE653" s="13">
        <v>0</v>
      </c>
    </row>
    <row r="654" spans="1:31" ht="67.5" customHeight="1" x14ac:dyDescent="0.25">
      <c r="A654" s="15" t="s">
        <v>154</v>
      </c>
      <c r="B654" s="21" t="s">
        <v>1372</v>
      </c>
      <c r="C654" s="33" t="s">
        <v>1373</v>
      </c>
      <c r="D654" s="75">
        <v>1.5467356800000001</v>
      </c>
      <c r="E654" s="45" t="s">
        <v>113</v>
      </c>
      <c r="F654" s="75">
        <v>0</v>
      </c>
      <c r="G654" s="75">
        <v>0</v>
      </c>
      <c r="H654" s="75">
        <v>0</v>
      </c>
      <c r="I654" s="75">
        <v>0</v>
      </c>
      <c r="J654" s="75">
        <v>0</v>
      </c>
      <c r="K654" s="80">
        <v>0</v>
      </c>
      <c r="L654" s="44">
        <v>2022</v>
      </c>
      <c r="M654" s="80">
        <v>1.2889463999999999</v>
      </c>
      <c r="N654" s="45" t="s">
        <v>1529</v>
      </c>
      <c r="O654" s="43" t="s">
        <v>42</v>
      </c>
      <c r="P654" s="13">
        <v>0</v>
      </c>
      <c r="Q654" s="13">
        <v>0</v>
      </c>
      <c r="R654" s="13">
        <v>0</v>
      </c>
      <c r="S654" s="12">
        <v>1</v>
      </c>
      <c r="T654" s="13">
        <v>0</v>
      </c>
      <c r="U654" s="13">
        <v>0</v>
      </c>
      <c r="V654" s="13">
        <v>0</v>
      </c>
      <c r="W654" s="13">
        <v>0</v>
      </c>
      <c r="X654" s="13">
        <v>0</v>
      </c>
      <c r="Y654" s="13">
        <v>0</v>
      </c>
      <c r="Z654" s="13">
        <v>0</v>
      </c>
      <c r="AA654" s="13">
        <v>0</v>
      </c>
      <c r="AB654" s="13">
        <v>0</v>
      </c>
      <c r="AC654" s="13">
        <v>0</v>
      </c>
      <c r="AD654" s="13">
        <v>0</v>
      </c>
      <c r="AE654" s="13">
        <v>0</v>
      </c>
    </row>
    <row r="655" spans="1:31" ht="67.5" customHeight="1" x14ac:dyDescent="0.25">
      <c r="A655" s="15" t="s">
        <v>154</v>
      </c>
      <c r="B655" s="21" t="s">
        <v>1374</v>
      </c>
      <c r="C655" s="33" t="s">
        <v>1375</v>
      </c>
      <c r="D655" s="75">
        <v>0.20933012399999998</v>
      </c>
      <c r="E655" s="45" t="s">
        <v>113</v>
      </c>
      <c r="F655" s="75">
        <v>0</v>
      </c>
      <c r="G655" s="75">
        <v>0</v>
      </c>
      <c r="H655" s="75">
        <v>0</v>
      </c>
      <c r="I655" s="75">
        <v>0</v>
      </c>
      <c r="J655" s="75">
        <v>0</v>
      </c>
      <c r="K655" s="80">
        <v>0</v>
      </c>
      <c r="L655" s="44">
        <v>2022</v>
      </c>
      <c r="M655" s="80">
        <v>0.17444177</v>
      </c>
      <c r="N655" s="45" t="s">
        <v>1550</v>
      </c>
      <c r="O655" s="43" t="s">
        <v>42</v>
      </c>
      <c r="P655" s="13">
        <v>0</v>
      </c>
      <c r="Q655" s="13">
        <v>0</v>
      </c>
      <c r="R655" s="13">
        <v>0</v>
      </c>
      <c r="S655" s="12">
        <v>1</v>
      </c>
      <c r="T655" s="13">
        <v>0</v>
      </c>
      <c r="U655" s="13">
        <v>0</v>
      </c>
      <c r="V655" s="13">
        <v>0</v>
      </c>
      <c r="W655" s="13">
        <v>0</v>
      </c>
      <c r="X655" s="13">
        <v>0</v>
      </c>
      <c r="Y655" s="13">
        <v>0</v>
      </c>
      <c r="Z655" s="13">
        <v>0</v>
      </c>
      <c r="AA655" s="13">
        <v>0</v>
      </c>
      <c r="AB655" s="13">
        <v>0</v>
      </c>
      <c r="AC655" s="13">
        <v>0</v>
      </c>
      <c r="AD655" s="13">
        <v>0</v>
      </c>
      <c r="AE655" s="13">
        <v>0</v>
      </c>
    </row>
    <row r="656" spans="1:31" ht="67.5" customHeight="1" x14ac:dyDescent="0.25">
      <c r="A656" s="15" t="s">
        <v>154</v>
      </c>
      <c r="B656" s="21" t="s">
        <v>1376</v>
      </c>
      <c r="C656" s="33" t="s">
        <v>1377</v>
      </c>
      <c r="D656" s="75">
        <v>0.14874372</v>
      </c>
      <c r="E656" s="45" t="s">
        <v>113</v>
      </c>
      <c r="F656" s="75">
        <v>0</v>
      </c>
      <c r="G656" s="75">
        <v>0</v>
      </c>
      <c r="H656" s="75">
        <v>0</v>
      </c>
      <c r="I656" s="75">
        <v>0</v>
      </c>
      <c r="J656" s="75">
        <v>0</v>
      </c>
      <c r="K656" s="80">
        <v>0</v>
      </c>
      <c r="L656" s="44">
        <v>2022</v>
      </c>
      <c r="M656" s="80">
        <v>0.12395310000000001</v>
      </c>
      <c r="N656" s="45" t="s">
        <v>1551</v>
      </c>
      <c r="O656" s="43" t="s">
        <v>42</v>
      </c>
      <c r="P656" s="13">
        <v>0</v>
      </c>
      <c r="Q656" s="13">
        <v>0</v>
      </c>
      <c r="R656" s="13">
        <v>0</v>
      </c>
      <c r="S656" s="12">
        <v>1</v>
      </c>
      <c r="T656" s="13">
        <v>0</v>
      </c>
      <c r="U656" s="13">
        <v>0</v>
      </c>
      <c r="V656" s="13">
        <v>0</v>
      </c>
      <c r="W656" s="13">
        <v>0</v>
      </c>
      <c r="X656" s="13">
        <v>0</v>
      </c>
      <c r="Y656" s="13">
        <v>0</v>
      </c>
      <c r="Z656" s="13">
        <v>0</v>
      </c>
      <c r="AA656" s="13">
        <v>0</v>
      </c>
      <c r="AB656" s="13">
        <v>0</v>
      </c>
      <c r="AC656" s="13">
        <v>0</v>
      </c>
      <c r="AD656" s="13">
        <v>0</v>
      </c>
      <c r="AE656" s="13">
        <v>0</v>
      </c>
    </row>
    <row r="657" spans="1:31" ht="67.5" customHeight="1" x14ac:dyDescent="0.25">
      <c r="A657" s="15" t="s">
        <v>154</v>
      </c>
      <c r="B657" s="21" t="s">
        <v>1378</v>
      </c>
      <c r="C657" s="33" t="s">
        <v>1379</v>
      </c>
      <c r="D657" s="75">
        <v>0.50273954399999998</v>
      </c>
      <c r="E657" s="45" t="s">
        <v>113</v>
      </c>
      <c r="F657" s="75">
        <v>0.50273954399999998</v>
      </c>
      <c r="G657" s="75">
        <v>0</v>
      </c>
      <c r="H657" s="75">
        <v>0</v>
      </c>
      <c r="I657" s="75">
        <v>0.41894961999999997</v>
      </c>
      <c r="J657" s="75">
        <v>8.3789924000000016E-2</v>
      </c>
      <c r="K657" s="80">
        <v>0.41894961999999997</v>
      </c>
      <c r="L657" s="44">
        <v>2023</v>
      </c>
      <c r="M657" s="80">
        <v>0.41894961999999997</v>
      </c>
      <c r="N657" s="45" t="s">
        <v>1552</v>
      </c>
      <c r="O657" s="43" t="s">
        <v>42</v>
      </c>
      <c r="P657" s="13">
        <v>0</v>
      </c>
      <c r="Q657" s="13">
        <v>0</v>
      </c>
      <c r="R657" s="13">
        <v>0</v>
      </c>
      <c r="S657" s="12">
        <v>1</v>
      </c>
      <c r="T657" s="13">
        <v>0</v>
      </c>
      <c r="U657" s="13">
        <v>0</v>
      </c>
      <c r="V657" s="13">
        <v>0</v>
      </c>
      <c r="W657" s="13">
        <v>0</v>
      </c>
      <c r="X657" s="13">
        <v>0</v>
      </c>
      <c r="Y657" s="13">
        <v>0</v>
      </c>
      <c r="Z657" s="13">
        <v>0</v>
      </c>
      <c r="AA657" s="13">
        <v>0</v>
      </c>
      <c r="AB657" s="13">
        <v>0</v>
      </c>
      <c r="AC657" s="13">
        <v>0</v>
      </c>
      <c r="AD657" s="13">
        <v>0</v>
      </c>
      <c r="AE657" s="13">
        <v>0</v>
      </c>
    </row>
    <row r="658" spans="1:31" ht="206.25" customHeight="1" x14ac:dyDescent="0.25">
      <c r="A658" s="15" t="s">
        <v>154</v>
      </c>
      <c r="B658" s="21" t="s">
        <v>1380</v>
      </c>
      <c r="C658" s="33" t="s">
        <v>1381</v>
      </c>
      <c r="D658" s="75">
        <v>1.5937218359999998</v>
      </c>
      <c r="E658" s="45" t="s">
        <v>113</v>
      </c>
      <c r="F658" s="75">
        <v>1.5937218359999998</v>
      </c>
      <c r="G658" s="75">
        <v>0</v>
      </c>
      <c r="H658" s="75">
        <v>0</v>
      </c>
      <c r="I658" s="75">
        <v>1.3281015299999999</v>
      </c>
      <c r="J658" s="75">
        <v>0.26562030599999997</v>
      </c>
      <c r="K658" s="80">
        <v>1.3281015299999999</v>
      </c>
      <c r="L658" s="44">
        <v>2023</v>
      </c>
      <c r="M658" s="80">
        <v>1.3281015299999999</v>
      </c>
      <c r="N658" s="45" t="s">
        <v>1530</v>
      </c>
      <c r="O658" s="43" t="s">
        <v>42</v>
      </c>
      <c r="P658" s="13">
        <v>0</v>
      </c>
      <c r="Q658" s="13">
        <v>0</v>
      </c>
      <c r="R658" s="13">
        <v>0</v>
      </c>
      <c r="S658" s="12">
        <v>1</v>
      </c>
      <c r="T658" s="13">
        <v>0</v>
      </c>
      <c r="U658" s="13">
        <v>0</v>
      </c>
      <c r="V658" s="13">
        <v>0</v>
      </c>
      <c r="W658" s="13">
        <v>0</v>
      </c>
      <c r="X658" s="13">
        <v>0</v>
      </c>
      <c r="Y658" s="13">
        <v>0</v>
      </c>
      <c r="Z658" s="13">
        <v>0</v>
      </c>
      <c r="AA658" s="13">
        <v>0</v>
      </c>
      <c r="AB658" s="13">
        <v>0</v>
      </c>
      <c r="AC658" s="13">
        <v>0</v>
      </c>
      <c r="AD658" s="13">
        <v>0</v>
      </c>
      <c r="AE658" s="13">
        <v>0</v>
      </c>
    </row>
    <row r="659" spans="1:31" ht="67.5" customHeight="1" x14ac:dyDescent="0.25">
      <c r="A659" s="15" t="s">
        <v>154</v>
      </c>
      <c r="B659" s="21" t="s">
        <v>1382</v>
      </c>
      <c r="C659" s="33" t="s">
        <v>1383</v>
      </c>
      <c r="D659" s="75">
        <v>0.38500286400000006</v>
      </c>
      <c r="E659" s="45" t="s">
        <v>113</v>
      </c>
      <c r="F659" s="75">
        <v>0.38500286400000006</v>
      </c>
      <c r="G659" s="75">
        <v>0</v>
      </c>
      <c r="H659" s="75">
        <v>0</v>
      </c>
      <c r="I659" s="75">
        <v>0.32083572000000005</v>
      </c>
      <c r="J659" s="75">
        <v>6.4167143999999995E-2</v>
      </c>
      <c r="K659" s="80">
        <v>0.32083571999999999</v>
      </c>
      <c r="L659" s="44">
        <v>2024</v>
      </c>
      <c r="M659" s="80">
        <v>0.32083571999999999</v>
      </c>
      <c r="N659" s="45" t="s">
        <v>1531</v>
      </c>
      <c r="O659" s="43" t="s">
        <v>42</v>
      </c>
      <c r="P659" s="13">
        <v>0</v>
      </c>
      <c r="Q659" s="13">
        <v>0</v>
      </c>
      <c r="R659" s="13">
        <v>0</v>
      </c>
      <c r="S659" s="12">
        <v>3</v>
      </c>
      <c r="T659" s="13">
        <v>0</v>
      </c>
      <c r="U659" s="13">
        <v>0</v>
      </c>
      <c r="V659" s="13">
        <v>0</v>
      </c>
      <c r="W659" s="13">
        <v>0</v>
      </c>
      <c r="X659" s="13">
        <v>0</v>
      </c>
      <c r="Y659" s="13">
        <v>0</v>
      </c>
      <c r="Z659" s="13">
        <v>0</v>
      </c>
      <c r="AA659" s="13">
        <v>0</v>
      </c>
      <c r="AB659" s="13">
        <v>0</v>
      </c>
      <c r="AC659" s="13">
        <v>0</v>
      </c>
      <c r="AD659" s="13">
        <v>0</v>
      </c>
      <c r="AE659" s="13">
        <v>0</v>
      </c>
    </row>
    <row r="660" spans="1:31" ht="67.5" customHeight="1" x14ac:dyDescent="0.25">
      <c r="A660" s="15" t="s">
        <v>154</v>
      </c>
      <c r="B660" s="21" t="s">
        <v>1384</v>
      </c>
      <c r="C660" s="33" t="s">
        <v>1385</v>
      </c>
      <c r="D660" s="75">
        <v>1.2347988840000002</v>
      </c>
      <c r="E660" s="45" t="s">
        <v>113</v>
      </c>
      <c r="F660" s="75">
        <v>1.2347988840000002</v>
      </c>
      <c r="G660" s="75">
        <v>0</v>
      </c>
      <c r="H660" s="75">
        <v>0</v>
      </c>
      <c r="I660" s="75">
        <v>1.02899907</v>
      </c>
      <c r="J660" s="75">
        <v>0.20579981400000014</v>
      </c>
      <c r="K660" s="80">
        <v>1.02899907</v>
      </c>
      <c r="L660" s="44">
        <v>2023</v>
      </c>
      <c r="M660" s="80">
        <v>1.02899907</v>
      </c>
      <c r="N660" s="45" t="s">
        <v>1532</v>
      </c>
      <c r="O660" s="43" t="s">
        <v>42</v>
      </c>
      <c r="P660" s="13">
        <v>0</v>
      </c>
      <c r="Q660" s="13">
        <v>0</v>
      </c>
      <c r="R660" s="13">
        <v>0</v>
      </c>
      <c r="S660" s="12">
        <v>1</v>
      </c>
      <c r="T660" s="13">
        <v>0</v>
      </c>
      <c r="U660" s="13">
        <v>0</v>
      </c>
      <c r="V660" s="13">
        <v>0</v>
      </c>
      <c r="W660" s="13">
        <v>0</v>
      </c>
      <c r="X660" s="13">
        <v>0</v>
      </c>
      <c r="Y660" s="13">
        <v>0</v>
      </c>
      <c r="Z660" s="13">
        <v>0</v>
      </c>
      <c r="AA660" s="13">
        <v>0</v>
      </c>
      <c r="AB660" s="13">
        <v>0</v>
      </c>
      <c r="AC660" s="13">
        <v>0</v>
      </c>
      <c r="AD660" s="13">
        <v>0</v>
      </c>
      <c r="AE660" s="13">
        <v>0</v>
      </c>
    </row>
    <row r="661" spans="1:31" ht="67.5" customHeight="1" x14ac:dyDescent="0.25">
      <c r="A661" s="15" t="s">
        <v>154</v>
      </c>
      <c r="B661" s="21" t="s">
        <v>1386</v>
      </c>
      <c r="C661" s="33" t="s">
        <v>1387</v>
      </c>
      <c r="D661" s="75">
        <v>13.361516328</v>
      </c>
      <c r="E661" s="45" t="s">
        <v>113</v>
      </c>
      <c r="F661" s="75">
        <v>13.361516328</v>
      </c>
      <c r="G661" s="75">
        <v>0</v>
      </c>
      <c r="H661" s="75">
        <v>0</v>
      </c>
      <c r="I661" s="75">
        <v>11.13459694</v>
      </c>
      <c r="J661" s="75">
        <v>2.2269193880000007</v>
      </c>
      <c r="K661" s="80">
        <v>11.13459694</v>
      </c>
      <c r="L661" s="44">
        <v>2027</v>
      </c>
      <c r="M661" s="80">
        <v>11.13459694</v>
      </c>
      <c r="N661" s="45" t="s">
        <v>1553</v>
      </c>
      <c r="O661" s="43" t="s">
        <v>42</v>
      </c>
      <c r="P661" s="13">
        <v>0</v>
      </c>
      <c r="Q661" s="13">
        <v>0</v>
      </c>
      <c r="R661" s="13">
        <v>0</v>
      </c>
      <c r="S661" s="12">
        <v>2</v>
      </c>
      <c r="T661" s="13">
        <v>0</v>
      </c>
      <c r="U661" s="13">
        <v>0</v>
      </c>
      <c r="V661" s="13">
        <v>0</v>
      </c>
      <c r="W661" s="13">
        <v>0</v>
      </c>
      <c r="X661" s="13">
        <v>0</v>
      </c>
      <c r="Y661" s="13">
        <v>0</v>
      </c>
      <c r="Z661" s="13">
        <v>0</v>
      </c>
      <c r="AA661" s="13">
        <v>0</v>
      </c>
      <c r="AB661" s="13">
        <v>0</v>
      </c>
      <c r="AC661" s="13">
        <v>0</v>
      </c>
      <c r="AD661" s="13">
        <v>0</v>
      </c>
      <c r="AE661" s="13">
        <v>0</v>
      </c>
    </row>
    <row r="662" spans="1:31" ht="67.5" customHeight="1" x14ac:dyDescent="0.25">
      <c r="A662" s="15" t="s">
        <v>154</v>
      </c>
      <c r="B662" s="21" t="s">
        <v>1388</v>
      </c>
      <c r="C662" s="33" t="s">
        <v>1389</v>
      </c>
      <c r="D662" s="75">
        <v>0.12678737999999998</v>
      </c>
      <c r="E662" s="45" t="s">
        <v>113</v>
      </c>
      <c r="F662" s="75">
        <v>0.12678737999999998</v>
      </c>
      <c r="G662" s="75">
        <v>0</v>
      </c>
      <c r="H662" s="75">
        <v>0</v>
      </c>
      <c r="I662" s="75">
        <v>0.10565614999999999</v>
      </c>
      <c r="J662" s="75">
        <v>2.1131229999999987E-2</v>
      </c>
      <c r="K662" s="80">
        <v>0.10565614999999999</v>
      </c>
      <c r="L662" s="44">
        <v>2023</v>
      </c>
      <c r="M662" s="80">
        <v>0.10565614999999999</v>
      </c>
      <c r="N662" s="45" t="s">
        <v>1554</v>
      </c>
      <c r="O662" s="43" t="s">
        <v>42</v>
      </c>
      <c r="P662" s="13">
        <v>0</v>
      </c>
      <c r="Q662" s="13">
        <v>0</v>
      </c>
      <c r="R662" s="13">
        <v>0</v>
      </c>
      <c r="S662" s="12">
        <v>1</v>
      </c>
      <c r="T662" s="13">
        <v>0</v>
      </c>
      <c r="U662" s="13">
        <v>0</v>
      </c>
      <c r="V662" s="13">
        <v>0</v>
      </c>
      <c r="W662" s="13">
        <v>0</v>
      </c>
      <c r="X662" s="13">
        <v>0</v>
      </c>
      <c r="Y662" s="13">
        <v>0</v>
      </c>
      <c r="Z662" s="13">
        <v>0</v>
      </c>
      <c r="AA662" s="13">
        <v>0</v>
      </c>
      <c r="AB662" s="13">
        <v>0</v>
      </c>
      <c r="AC662" s="13">
        <v>0</v>
      </c>
      <c r="AD662" s="13">
        <v>0</v>
      </c>
      <c r="AE662" s="13">
        <v>0</v>
      </c>
    </row>
    <row r="663" spans="1:31" ht="67.5" customHeight="1" x14ac:dyDescent="0.25">
      <c r="A663" s="15" t="s">
        <v>154</v>
      </c>
      <c r="B663" s="21" t="s">
        <v>1390</v>
      </c>
      <c r="C663" s="33" t="s">
        <v>1391</v>
      </c>
      <c r="D663" s="75">
        <v>2.8219189439999997</v>
      </c>
      <c r="E663" s="45" t="s">
        <v>113</v>
      </c>
      <c r="F663" s="75">
        <v>2.8219189439999997</v>
      </c>
      <c r="G663" s="75">
        <v>0</v>
      </c>
      <c r="H663" s="75">
        <v>0</v>
      </c>
      <c r="I663" s="75">
        <v>2.3515991199999999</v>
      </c>
      <c r="J663" s="75">
        <v>0.47031982399999972</v>
      </c>
      <c r="K663" s="80">
        <v>2.3515991199999999</v>
      </c>
      <c r="L663" s="44">
        <v>2027</v>
      </c>
      <c r="M663" s="80">
        <v>2.3515991199999999</v>
      </c>
      <c r="N663" s="45" t="s">
        <v>1555</v>
      </c>
      <c r="O663" s="43" t="s">
        <v>42</v>
      </c>
      <c r="P663" s="13">
        <v>0</v>
      </c>
      <c r="Q663" s="13">
        <v>0</v>
      </c>
      <c r="R663" s="13">
        <v>0</v>
      </c>
      <c r="S663" s="12">
        <v>1</v>
      </c>
      <c r="T663" s="13">
        <v>0</v>
      </c>
      <c r="U663" s="13">
        <v>0</v>
      </c>
      <c r="V663" s="13">
        <v>0</v>
      </c>
      <c r="W663" s="13">
        <v>0</v>
      </c>
      <c r="X663" s="13">
        <v>0</v>
      </c>
      <c r="Y663" s="13">
        <v>0</v>
      </c>
      <c r="Z663" s="13">
        <v>0</v>
      </c>
      <c r="AA663" s="13">
        <v>0</v>
      </c>
      <c r="AB663" s="13">
        <v>0</v>
      </c>
      <c r="AC663" s="13">
        <v>0</v>
      </c>
      <c r="AD663" s="13">
        <v>0</v>
      </c>
      <c r="AE663" s="13">
        <v>0</v>
      </c>
    </row>
    <row r="664" spans="1:31" ht="67.5" customHeight="1" x14ac:dyDescent="0.25">
      <c r="A664" s="15" t="s">
        <v>154</v>
      </c>
      <c r="B664" s="21" t="s">
        <v>1392</v>
      </c>
      <c r="C664" s="33" t="s">
        <v>1393</v>
      </c>
      <c r="D664" s="75">
        <v>1.4944246800000001</v>
      </c>
      <c r="E664" s="45" t="s">
        <v>113</v>
      </c>
      <c r="F664" s="75">
        <v>1.4944246800000001</v>
      </c>
      <c r="G664" s="75">
        <v>0</v>
      </c>
      <c r="H664" s="75">
        <v>0</v>
      </c>
      <c r="I664" s="75">
        <v>1.2453539</v>
      </c>
      <c r="J664" s="75">
        <v>0.24907078000000005</v>
      </c>
      <c r="K664" s="80">
        <v>1.2453539</v>
      </c>
      <c r="L664" s="44">
        <v>2027</v>
      </c>
      <c r="M664" s="80">
        <v>1.2453539</v>
      </c>
      <c r="N664" s="45" t="s">
        <v>1556</v>
      </c>
      <c r="O664" s="43" t="s">
        <v>42</v>
      </c>
      <c r="P664" s="13">
        <v>0</v>
      </c>
      <c r="Q664" s="13">
        <v>0</v>
      </c>
      <c r="R664" s="13">
        <v>0</v>
      </c>
      <c r="S664" s="12">
        <v>1</v>
      </c>
      <c r="T664" s="13">
        <v>0</v>
      </c>
      <c r="U664" s="13">
        <v>0</v>
      </c>
      <c r="V664" s="13">
        <v>0</v>
      </c>
      <c r="W664" s="13">
        <v>0</v>
      </c>
      <c r="X664" s="13">
        <v>0</v>
      </c>
      <c r="Y664" s="13">
        <v>0</v>
      </c>
      <c r="Z664" s="13">
        <v>0</v>
      </c>
      <c r="AA664" s="13">
        <v>0</v>
      </c>
      <c r="AB664" s="13">
        <v>0</v>
      </c>
      <c r="AC664" s="13">
        <v>0</v>
      </c>
      <c r="AD664" s="13">
        <v>0</v>
      </c>
      <c r="AE664" s="13">
        <v>0</v>
      </c>
    </row>
    <row r="665" spans="1:31" ht="67.5" customHeight="1" x14ac:dyDescent="0.25">
      <c r="A665" s="15" t="s">
        <v>154</v>
      </c>
      <c r="B665" s="21" t="s">
        <v>1394</v>
      </c>
      <c r="C665" s="33" t="s">
        <v>1395</v>
      </c>
      <c r="D665" s="75">
        <v>1.2780258000000002</v>
      </c>
      <c r="E665" s="45" t="s">
        <v>113</v>
      </c>
      <c r="F665" s="75">
        <v>1.2780258000000002</v>
      </c>
      <c r="G665" s="75">
        <v>0</v>
      </c>
      <c r="H665" s="75">
        <v>0</v>
      </c>
      <c r="I665" s="75">
        <v>1.0650215000000001</v>
      </c>
      <c r="J665" s="75">
        <v>0.21300430000000015</v>
      </c>
      <c r="K665" s="80">
        <v>1.0650215000000001</v>
      </c>
      <c r="L665" s="44">
        <v>2026</v>
      </c>
      <c r="M665" s="80">
        <v>1.0650215000000001</v>
      </c>
      <c r="N665" s="45" t="s">
        <v>1547</v>
      </c>
      <c r="O665" s="43" t="s">
        <v>42</v>
      </c>
      <c r="P665" s="13">
        <v>0</v>
      </c>
      <c r="Q665" s="13">
        <v>0</v>
      </c>
      <c r="R665" s="13">
        <v>0</v>
      </c>
      <c r="S665" s="12">
        <v>1</v>
      </c>
      <c r="T665" s="13">
        <v>0</v>
      </c>
      <c r="U665" s="13">
        <v>0</v>
      </c>
      <c r="V665" s="13">
        <v>0</v>
      </c>
      <c r="W665" s="13">
        <v>0</v>
      </c>
      <c r="X665" s="13">
        <v>0</v>
      </c>
      <c r="Y665" s="13">
        <v>0</v>
      </c>
      <c r="Z665" s="13">
        <v>0</v>
      </c>
      <c r="AA665" s="13">
        <v>0</v>
      </c>
      <c r="AB665" s="13">
        <v>0</v>
      </c>
      <c r="AC665" s="13">
        <v>0</v>
      </c>
      <c r="AD665" s="13">
        <v>0</v>
      </c>
      <c r="AE665" s="13">
        <v>0</v>
      </c>
    </row>
    <row r="666" spans="1:31" ht="67.5" customHeight="1" x14ac:dyDescent="0.25">
      <c r="A666" s="15" t="s">
        <v>154</v>
      </c>
      <c r="B666" s="21" t="s">
        <v>1396</v>
      </c>
      <c r="C666" s="33" t="s">
        <v>1397</v>
      </c>
      <c r="D666" s="75">
        <v>9.7133124599999991</v>
      </c>
      <c r="E666" s="45" t="s">
        <v>113</v>
      </c>
      <c r="F666" s="75">
        <v>9.7133124599999991</v>
      </c>
      <c r="G666" s="75">
        <v>0</v>
      </c>
      <c r="H666" s="75">
        <v>0</v>
      </c>
      <c r="I666" s="75">
        <v>8.0944270500000002</v>
      </c>
      <c r="J666" s="75">
        <v>1.618885409999999</v>
      </c>
      <c r="K666" s="80">
        <v>8.0944270500000002</v>
      </c>
      <c r="L666" s="44">
        <v>2026</v>
      </c>
      <c r="M666" s="80">
        <v>8.0944270500000002</v>
      </c>
      <c r="N666" s="45" t="s">
        <v>1553</v>
      </c>
      <c r="O666" s="43" t="s">
        <v>42</v>
      </c>
      <c r="P666" s="13">
        <v>0</v>
      </c>
      <c r="Q666" s="13">
        <v>0</v>
      </c>
      <c r="R666" s="13">
        <v>0</v>
      </c>
      <c r="S666" s="12">
        <v>100</v>
      </c>
      <c r="T666" s="13">
        <v>0</v>
      </c>
      <c r="U666" s="13">
        <v>0</v>
      </c>
      <c r="V666" s="13">
        <v>0</v>
      </c>
      <c r="W666" s="13">
        <v>0</v>
      </c>
      <c r="X666" s="13">
        <v>0</v>
      </c>
      <c r="Y666" s="13">
        <v>0</v>
      </c>
      <c r="Z666" s="13">
        <v>0</v>
      </c>
      <c r="AA666" s="13">
        <v>0</v>
      </c>
      <c r="AB666" s="13">
        <v>0</v>
      </c>
      <c r="AC666" s="13">
        <v>0</v>
      </c>
      <c r="AD666" s="13">
        <v>0</v>
      </c>
      <c r="AE666" s="13">
        <v>0</v>
      </c>
    </row>
    <row r="667" spans="1:31" ht="67.5" customHeight="1" x14ac:dyDescent="0.25">
      <c r="A667" s="15" t="s">
        <v>154</v>
      </c>
      <c r="B667" s="21" t="s">
        <v>1398</v>
      </c>
      <c r="C667" s="33" t="s">
        <v>1399</v>
      </c>
      <c r="D667" s="75">
        <v>0.16693041599999997</v>
      </c>
      <c r="E667" s="45" t="s">
        <v>113</v>
      </c>
      <c r="F667" s="75">
        <v>0.16693041599999997</v>
      </c>
      <c r="G667" s="75">
        <v>0</v>
      </c>
      <c r="H667" s="75">
        <v>0</v>
      </c>
      <c r="I667" s="75">
        <v>0.13910867999999998</v>
      </c>
      <c r="J667" s="75">
        <v>2.7821735999999986E-2</v>
      </c>
      <c r="K667" s="80">
        <v>0.13910867999999998</v>
      </c>
      <c r="L667" s="44">
        <v>2027</v>
      </c>
      <c r="M667" s="80">
        <v>0.13910867999999998</v>
      </c>
      <c r="N667" s="45" t="s">
        <v>1557</v>
      </c>
      <c r="O667" s="43" t="s">
        <v>42</v>
      </c>
      <c r="P667" s="13">
        <v>0</v>
      </c>
      <c r="Q667" s="13">
        <v>0</v>
      </c>
      <c r="R667" s="13">
        <v>0</v>
      </c>
      <c r="S667" s="12">
        <v>1</v>
      </c>
      <c r="T667" s="13">
        <v>0</v>
      </c>
      <c r="U667" s="13">
        <v>0</v>
      </c>
      <c r="V667" s="13">
        <v>0</v>
      </c>
      <c r="W667" s="13">
        <v>0</v>
      </c>
      <c r="X667" s="13">
        <v>0</v>
      </c>
      <c r="Y667" s="13">
        <v>0</v>
      </c>
      <c r="Z667" s="13">
        <v>0</v>
      </c>
      <c r="AA667" s="13">
        <v>0</v>
      </c>
      <c r="AB667" s="13">
        <v>0</v>
      </c>
      <c r="AC667" s="13">
        <v>0</v>
      </c>
      <c r="AD667" s="13">
        <v>0</v>
      </c>
      <c r="AE667" s="13">
        <v>0</v>
      </c>
    </row>
    <row r="668" spans="1:31" s="62" customFormat="1" ht="67.5" customHeight="1" x14ac:dyDescent="0.25">
      <c r="A668" s="2" t="s">
        <v>155</v>
      </c>
      <c r="B668" s="1" t="s">
        <v>100</v>
      </c>
      <c r="C668" s="3" t="s">
        <v>41</v>
      </c>
      <c r="D668" s="76">
        <f>D669+D676+D677</f>
        <v>563.93627101000004</v>
      </c>
      <c r="E668" s="42" t="s">
        <v>42</v>
      </c>
      <c r="F668" s="76">
        <f t="shared" ref="F668" si="58">F669+F676+F677</f>
        <v>62.475387469896233</v>
      </c>
      <c r="G668" s="76">
        <f t="shared" ref="G668:H668" si="59">G669+G676+G677</f>
        <v>0</v>
      </c>
      <c r="H668" s="76">
        <f t="shared" si="59"/>
        <v>0</v>
      </c>
      <c r="I668" s="76">
        <f t="shared" ref="I668" si="60">I669+I676+I677</f>
        <v>52.459451274913526</v>
      </c>
      <c r="J668" s="76">
        <f t="shared" ref="J668" si="61">J669+J676+J677</f>
        <v>10.015936194982704</v>
      </c>
      <c r="K668" s="78">
        <f t="shared" ref="K668" si="62">K669+K676+K677</f>
        <v>55.82403635</v>
      </c>
      <c r="L668" s="58" t="s">
        <v>42</v>
      </c>
      <c r="M668" s="78">
        <f>M669+M676+M677</f>
        <v>480.23583535</v>
      </c>
      <c r="N668" s="42" t="s">
        <v>42</v>
      </c>
      <c r="O668" s="38" t="s">
        <v>42</v>
      </c>
      <c r="P668" s="57">
        <f t="shared" ref="P668:AE668" si="63">P669+P676+P677</f>
        <v>0</v>
      </c>
      <c r="Q668" s="57">
        <f t="shared" si="63"/>
        <v>2.5329999999999999</v>
      </c>
      <c r="R668" s="57">
        <f t="shared" si="63"/>
        <v>0</v>
      </c>
      <c r="S668" s="4">
        <f t="shared" si="63"/>
        <v>13</v>
      </c>
      <c r="T668" s="57">
        <f t="shared" si="63"/>
        <v>0</v>
      </c>
      <c r="U668" s="57">
        <f t="shared" si="63"/>
        <v>0</v>
      </c>
      <c r="V668" s="57">
        <f t="shared" si="63"/>
        <v>0</v>
      </c>
      <c r="W668" s="57">
        <f t="shared" si="63"/>
        <v>0</v>
      </c>
      <c r="X668" s="57">
        <f t="shared" si="63"/>
        <v>0</v>
      </c>
      <c r="Y668" s="57">
        <f t="shared" si="63"/>
        <v>0</v>
      </c>
      <c r="Z668" s="57">
        <f t="shared" si="63"/>
        <v>0</v>
      </c>
      <c r="AA668" s="57">
        <f t="shared" si="63"/>
        <v>0</v>
      </c>
      <c r="AB668" s="57">
        <f t="shared" si="63"/>
        <v>0</v>
      </c>
      <c r="AC668" s="57">
        <f t="shared" si="63"/>
        <v>0</v>
      </c>
      <c r="AD668" s="57">
        <f t="shared" si="63"/>
        <v>0</v>
      </c>
      <c r="AE668" s="57">
        <f t="shared" si="63"/>
        <v>0</v>
      </c>
    </row>
    <row r="669" spans="1:31" s="62" customFormat="1" ht="67.5" customHeight="1" x14ac:dyDescent="0.25">
      <c r="A669" s="2" t="s">
        <v>156</v>
      </c>
      <c r="B669" s="1" t="s">
        <v>43</v>
      </c>
      <c r="C669" s="3" t="s">
        <v>41</v>
      </c>
      <c r="D669" s="76">
        <f>SUM(D670,D671,D672,D673)</f>
        <v>532.50480011800005</v>
      </c>
      <c r="E669" s="42" t="s">
        <v>42</v>
      </c>
      <c r="F669" s="76">
        <f t="shared" ref="F669" si="64">F670+F671+F672+F673</f>
        <v>49.245275377896235</v>
      </c>
      <c r="G669" s="76">
        <f t="shared" ref="G669:H669" si="65">G670+G671+G672+G673</f>
        <v>0</v>
      </c>
      <c r="H669" s="76">
        <f t="shared" si="65"/>
        <v>0</v>
      </c>
      <c r="I669" s="76">
        <f t="shared" ref="I669" si="66">I670+I671+I672+I673</f>
        <v>41.43435786491353</v>
      </c>
      <c r="J669" s="76">
        <f t="shared" ref="J669" si="67">J670+J671+J672+J673</f>
        <v>7.8109175129827042</v>
      </c>
      <c r="K669" s="78">
        <f t="shared" ref="K669" si="68">K670+K671+K672+K673</f>
        <v>44.798942940000003</v>
      </c>
      <c r="L669" s="58" t="s">
        <v>42</v>
      </c>
      <c r="M669" s="78">
        <f>M670+M671+M672+M673</f>
        <v>454.04294293999999</v>
      </c>
      <c r="N669" s="42" t="s">
        <v>42</v>
      </c>
      <c r="O669" s="38" t="s">
        <v>42</v>
      </c>
      <c r="P669" s="57">
        <f t="shared" ref="P669:AE669" si="69">P670+P671+P672+P673</f>
        <v>0</v>
      </c>
      <c r="Q669" s="57">
        <f t="shared" si="69"/>
        <v>2.5329999999999999</v>
      </c>
      <c r="R669" s="57">
        <f t="shared" si="69"/>
        <v>0</v>
      </c>
      <c r="S669" s="4">
        <f t="shared" si="69"/>
        <v>0</v>
      </c>
      <c r="T669" s="57">
        <f t="shared" si="69"/>
        <v>0</v>
      </c>
      <c r="U669" s="57">
        <f t="shared" si="69"/>
        <v>0</v>
      </c>
      <c r="V669" s="57">
        <f t="shared" si="69"/>
        <v>0</v>
      </c>
      <c r="W669" s="57">
        <f t="shared" si="69"/>
        <v>0</v>
      </c>
      <c r="X669" s="57">
        <f t="shared" si="69"/>
        <v>0</v>
      </c>
      <c r="Y669" s="57">
        <f t="shared" si="69"/>
        <v>0</v>
      </c>
      <c r="Z669" s="57">
        <f t="shared" si="69"/>
        <v>0</v>
      </c>
      <c r="AA669" s="57">
        <f t="shared" si="69"/>
        <v>0</v>
      </c>
      <c r="AB669" s="57">
        <f t="shared" si="69"/>
        <v>0</v>
      </c>
      <c r="AC669" s="57">
        <f t="shared" si="69"/>
        <v>0</v>
      </c>
      <c r="AD669" s="57">
        <f t="shared" si="69"/>
        <v>0</v>
      </c>
      <c r="AE669" s="57">
        <f t="shared" si="69"/>
        <v>0</v>
      </c>
    </row>
    <row r="670" spans="1:31" s="62" customFormat="1" ht="67.5" customHeight="1" x14ac:dyDescent="0.25">
      <c r="A670" s="2" t="s">
        <v>157</v>
      </c>
      <c r="B670" s="1" t="s">
        <v>44</v>
      </c>
      <c r="C670" s="3" t="s">
        <v>41</v>
      </c>
      <c r="D670" s="76">
        <v>0</v>
      </c>
      <c r="E670" s="42" t="s">
        <v>42</v>
      </c>
      <c r="F670" s="76">
        <v>0</v>
      </c>
      <c r="G670" s="76">
        <v>0</v>
      </c>
      <c r="H670" s="76">
        <v>0</v>
      </c>
      <c r="I670" s="76">
        <v>0</v>
      </c>
      <c r="J670" s="76">
        <v>0</v>
      </c>
      <c r="K670" s="78">
        <v>0</v>
      </c>
      <c r="L670" s="58" t="s">
        <v>42</v>
      </c>
      <c r="M670" s="78">
        <v>0</v>
      </c>
      <c r="N670" s="42" t="s">
        <v>42</v>
      </c>
      <c r="O670" s="38" t="s">
        <v>42</v>
      </c>
      <c r="P670" s="57">
        <v>0</v>
      </c>
      <c r="Q670" s="57">
        <v>0</v>
      </c>
      <c r="R670" s="57">
        <v>0</v>
      </c>
      <c r="S670" s="4">
        <v>0</v>
      </c>
      <c r="T670" s="57">
        <v>0</v>
      </c>
      <c r="U670" s="57">
        <v>0</v>
      </c>
      <c r="V670" s="57">
        <v>0</v>
      </c>
      <c r="W670" s="57">
        <v>0</v>
      </c>
      <c r="X670" s="57">
        <v>0</v>
      </c>
      <c r="Y670" s="57">
        <v>0</v>
      </c>
      <c r="Z670" s="57">
        <v>0</v>
      </c>
      <c r="AA670" s="57">
        <v>0</v>
      </c>
      <c r="AB670" s="57">
        <v>0</v>
      </c>
      <c r="AC670" s="57">
        <v>0</v>
      </c>
      <c r="AD670" s="57">
        <v>0</v>
      </c>
      <c r="AE670" s="57">
        <v>0</v>
      </c>
    </row>
    <row r="671" spans="1:31" s="62" customFormat="1" ht="67.5" customHeight="1" x14ac:dyDescent="0.25">
      <c r="A671" s="2" t="s">
        <v>158</v>
      </c>
      <c r="B671" s="1" t="s">
        <v>45</v>
      </c>
      <c r="C671" s="3" t="s">
        <v>41</v>
      </c>
      <c r="D671" s="76">
        <v>0</v>
      </c>
      <c r="E671" s="42" t="s">
        <v>42</v>
      </c>
      <c r="F671" s="76">
        <v>0</v>
      </c>
      <c r="G671" s="76">
        <v>0</v>
      </c>
      <c r="H671" s="76">
        <v>0</v>
      </c>
      <c r="I671" s="76">
        <v>0</v>
      </c>
      <c r="J671" s="76">
        <v>0</v>
      </c>
      <c r="K671" s="78">
        <v>0</v>
      </c>
      <c r="L671" s="58" t="s">
        <v>42</v>
      </c>
      <c r="M671" s="78">
        <v>0</v>
      </c>
      <c r="N671" s="42" t="s">
        <v>42</v>
      </c>
      <c r="O671" s="38" t="s">
        <v>42</v>
      </c>
      <c r="P671" s="57">
        <v>0</v>
      </c>
      <c r="Q671" s="57">
        <v>0</v>
      </c>
      <c r="R671" s="57">
        <v>0</v>
      </c>
      <c r="S671" s="4">
        <v>0</v>
      </c>
      <c r="T671" s="57">
        <v>0</v>
      </c>
      <c r="U671" s="57">
        <v>0</v>
      </c>
      <c r="V671" s="57">
        <v>0</v>
      </c>
      <c r="W671" s="57">
        <v>0</v>
      </c>
      <c r="X671" s="57">
        <v>0</v>
      </c>
      <c r="Y671" s="57">
        <v>0</v>
      </c>
      <c r="Z671" s="57">
        <v>0</v>
      </c>
      <c r="AA671" s="57">
        <v>0</v>
      </c>
      <c r="AB671" s="57">
        <v>0</v>
      </c>
      <c r="AC671" s="57">
        <v>0</v>
      </c>
      <c r="AD671" s="57">
        <v>0</v>
      </c>
      <c r="AE671" s="57">
        <v>0</v>
      </c>
    </row>
    <row r="672" spans="1:31" s="62" customFormat="1" ht="67.5" customHeight="1" x14ac:dyDescent="0.25">
      <c r="A672" s="2" t="s">
        <v>159</v>
      </c>
      <c r="B672" s="1" t="s">
        <v>47</v>
      </c>
      <c r="C672" s="3" t="s">
        <v>41</v>
      </c>
      <c r="D672" s="76">
        <v>0</v>
      </c>
      <c r="E672" s="42" t="s">
        <v>42</v>
      </c>
      <c r="F672" s="76">
        <v>0</v>
      </c>
      <c r="G672" s="76">
        <v>0</v>
      </c>
      <c r="H672" s="76">
        <v>0</v>
      </c>
      <c r="I672" s="76">
        <v>0</v>
      </c>
      <c r="J672" s="76">
        <v>0</v>
      </c>
      <c r="K672" s="78">
        <v>0</v>
      </c>
      <c r="L672" s="58" t="s">
        <v>42</v>
      </c>
      <c r="M672" s="78">
        <v>0</v>
      </c>
      <c r="N672" s="42" t="s">
        <v>42</v>
      </c>
      <c r="O672" s="38" t="s">
        <v>42</v>
      </c>
      <c r="P672" s="57">
        <v>0</v>
      </c>
      <c r="Q672" s="57">
        <v>0</v>
      </c>
      <c r="R672" s="57">
        <v>0</v>
      </c>
      <c r="S672" s="4">
        <v>0</v>
      </c>
      <c r="T672" s="57">
        <v>0</v>
      </c>
      <c r="U672" s="57">
        <v>0</v>
      </c>
      <c r="V672" s="57">
        <v>0</v>
      </c>
      <c r="W672" s="57">
        <v>0</v>
      </c>
      <c r="X672" s="57">
        <v>0</v>
      </c>
      <c r="Y672" s="57">
        <v>0</v>
      </c>
      <c r="Z672" s="57">
        <v>0</v>
      </c>
      <c r="AA672" s="57">
        <v>0</v>
      </c>
      <c r="AB672" s="57">
        <v>0</v>
      </c>
      <c r="AC672" s="57">
        <v>0</v>
      </c>
      <c r="AD672" s="57">
        <v>0</v>
      </c>
      <c r="AE672" s="57">
        <v>0</v>
      </c>
    </row>
    <row r="673" spans="1:31" s="62" customFormat="1" ht="67.5" customHeight="1" x14ac:dyDescent="0.25">
      <c r="A673" s="2" t="s">
        <v>160</v>
      </c>
      <c r="B673" s="1" t="s">
        <v>48</v>
      </c>
      <c r="C673" s="3" t="s">
        <v>41</v>
      </c>
      <c r="D673" s="76">
        <f>SUM(D674:D675)</f>
        <v>532.50480011800005</v>
      </c>
      <c r="E673" s="42" t="s">
        <v>42</v>
      </c>
      <c r="F673" s="76">
        <f t="shared" ref="F673" si="70">SUM(F674:F675)</f>
        <v>49.245275377896235</v>
      </c>
      <c r="G673" s="76">
        <f t="shared" ref="G673:H673" si="71">SUM(G674:G675)</f>
        <v>0</v>
      </c>
      <c r="H673" s="76">
        <f t="shared" si="71"/>
        <v>0</v>
      </c>
      <c r="I673" s="76">
        <f t="shared" ref="I673" si="72">SUM(I674:I675)</f>
        <v>41.43435786491353</v>
      </c>
      <c r="J673" s="76">
        <f t="shared" ref="J673" si="73">SUM(J674:J675)</f>
        <v>7.8109175129827042</v>
      </c>
      <c r="K673" s="78">
        <f t="shared" ref="K673" si="74">SUM(K674:K675)</f>
        <v>44.798942940000003</v>
      </c>
      <c r="L673" s="58" t="s">
        <v>42</v>
      </c>
      <c r="M673" s="78">
        <f>SUM(M674:M675)</f>
        <v>454.04294293999999</v>
      </c>
      <c r="N673" s="42" t="s">
        <v>42</v>
      </c>
      <c r="O673" s="38" t="s">
        <v>42</v>
      </c>
      <c r="P673" s="57">
        <f t="shared" ref="P673:AE673" si="75">SUM(P674:P675)</f>
        <v>0</v>
      </c>
      <c r="Q673" s="57">
        <f t="shared" si="75"/>
        <v>2.5329999999999999</v>
      </c>
      <c r="R673" s="57">
        <f t="shared" si="75"/>
        <v>0</v>
      </c>
      <c r="S673" s="4">
        <f t="shared" si="75"/>
        <v>0</v>
      </c>
      <c r="T673" s="57">
        <f t="shared" si="75"/>
        <v>0</v>
      </c>
      <c r="U673" s="57">
        <f t="shared" si="75"/>
        <v>0</v>
      </c>
      <c r="V673" s="57">
        <f t="shared" si="75"/>
        <v>0</v>
      </c>
      <c r="W673" s="57">
        <f t="shared" si="75"/>
        <v>0</v>
      </c>
      <c r="X673" s="57">
        <f t="shared" si="75"/>
        <v>0</v>
      </c>
      <c r="Y673" s="57">
        <f t="shared" si="75"/>
        <v>0</v>
      </c>
      <c r="Z673" s="57">
        <f t="shared" si="75"/>
        <v>0</v>
      </c>
      <c r="AA673" s="57">
        <f t="shared" si="75"/>
        <v>0</v>
      </c>
      <c r="AB673" s="57">
        <f t="shared" si="75"/>
        <v>0</v>
      </c>
      <c r="AC673" s="57">
        <f t="shared" si="75"/>
        <v>0</v>
      </c>
      <c r="AD673" s="57">
        <f t="shared" si="75"/>
        <v>0</v>
      </c>
      <c r="AE673" s="57">
        <f t="shared" si="75"/>
        <v>0</v>
      </c>
    </row>
    <row r="674" spans="1:31" ht="67.5" customHeight="1" x14ac:dyDescent="0.25">
      <c r="A674" s="15" t="s">
        <v>160</v>
      </c>
      <c r="B674" s="16" t="s">
        <v>197</v>
      </c>
      <c r="C674" s="87" t="s">
        <v>101</v>
      </c>
      <c r="D674" s="75">
        <v>258.21120011800002</v>
      </c>
      <c r="E674" s="45" t="s">
        <v>393</v>
      </c>
      <c r="F674" s="75">
        <v>49.245275377896235</v>
      </c>
      <c r="G674" s="75">
        <v>0</v>
      </c>
      <c r="H674" s="75">
        <v>0</v>
      </c>
      <c r="I674" s="75">
        <v>41.43435786491353</v>
      </c>
      <c r="J674" s="75">
        <v>7.8109175129827042</v>
      </c>
      <c r="K674" s="80">
        <v>44.798942940000003</v>
      </c>
      <c r="L674" s="44">
        <v>2027</v>
      </c>
      <c r="M674" s="80">
        <v>225.46494294000001</v>
      </c>
      <c r="N674" s="45" t="s">
        <v>186</v>
      </c>
      <c r="O674" s="43" t="s">
        <v>42</v>
      </c>
      <c r="P674" s="13">
        <v>0</v>
      </c>
      <c r="Q674" s="13">
        <v>1.2669999999999999</v>
      </c>
      <c r="R674" s="13">
        <v>0</v>
      </c>
      <c r="S674" s="12">
        <v>0</v>
      </c>
      <c r="T674" s="13">
        <v>0</v>
      </c>
      <c r="U674" s="13">
        <v>0</v>
      </c>
      <c r="V674" s="13">
        <v>0</v>
      </c>
      <c r="W674" s="13">
        <v>0</v>
      </c>
      <c r="X674" s="13">
        <v>0</v>
      </c>
      <c r="Y674" s="13">
        <v>0</v>
      </c>
      <c r="Z674" s="13">
        <v>0</v>
      </c>
      <c r="AA674" s="13">
        <v>0</v>
      </c>
      <c r="AB674" s="13">
        <v>0</v>
      </c>
      <c r="AC674" s="13">
        <v>0</v>
      </c>
      <c r="AD674" s="13">
        <v>0</v>
      </c>
      <c r="AE674" s="13">
        <v>0</v>
      </c>
    </row>
    <row r="675" spans="1:31" ht="67.5" customHeight="1" x14ac:dyDescent="0.25">
      <c r="A675" s="15" t="s">
        <v>160</v>
      </c>
      <c r="B675" s="16" t="s">
        <v>198</v>
      </c>
      <c r="C675" s="87" t="s">
        <v>102</v>
      </c>
      <c r="D675" s="75">
        <v>274.29359999999997</v>
      </c>
      <c r="E675" s="45" t="s">
        <v>112</v>
      </c>
      <c r="F675" s="75">
        <v>0</v>
      </c>
      <c r="G675" s="75">
        <v>0</v>
      </c>
      <c r="H675" s="75">
        <v>0</v>
      </c>
      <c r="I675" s="75">
        <v>0</v>
      </c>
      <c r="J675" s="75">
        <v>0</v>
      </c>
      <c r="K675" s="80">
        <v>0</v>
      </c>
      <c r="L675" s="44">
        <v>2029</v>
      </c>
      <c r="M675" s="80">
        <v>228.578</v>
      </c>
      <c r="N675" s="45" t="s">
        <v>187</v>
      </c>
      <c r="O675" s="43" t="s">
        <v>42</v>
      </c>
      <c r="P675" s="13">
        <v>0</v>
      </c>
      <c r="Q675" s="13">
        <v>1.266</v>
      </c>
      <c r="R675" s="13">
        <v>0</v>
      </c>
      <c r="S675" s="12">
        <v>0</v>
      </c>
      <c r="T675" s="13">
        <v>0</v>
      </c>
      <c r="U675" s="13">
        <v>0</v>
      </c>
      <c r="V675" s="13">
        <v>0</v>
      </c>
      <c r="W675" s="13">
        <v>0</v>
      </c>
      <c r="X675" s="13">
        <v>0</v>
      </c>
      <c r="Y675" s="13">
        <v>0</v>
      </c>
      <c r="Z675" s="13">
        <v>0</v>
      </c>
      <c r="AA675" s="13">
        <v>0</v>
      </c>
      <c r="AB675" s="13">
        <v>0</v>
      </c>
      <c r="AC675" s="13">
        <v>0</v>
      </c>
      <c r="AD675" s="13">
        <v>0</v>
      </c>
      <c r="AE675" s="13">
        <v>0</v>
      </c>
    </row>
    <row r="676" spans="1:31" s="62" customFormat="1" ht="67.5" customHeight="1" x14ac:dyDescent="0.25">
      <c r="A676" s="2" t="s">
        <v>161</v>
      </c>
      <c r="B676" s="6" t="s">
        <v>54</v>
      </c>
      <c r="C676" s="3" t="s">
        <v>41</v>
      </c>
      <c r="D676" s="76">
        <v>0</v>
      </c>
      <c r="E676" s="42" t="s">
        <v>42</v>
      </c>
      <c r="F676" s="76">
        <v>0</v>
      </c>
      <c r="G676" s="76">
        <v>0</v>
      </c>
      <c r="H676" s="76">
        <v>0</v>
      </c>
      <c r="I676" s="76">
        <v>0</v>
      </c>
      <c r="J676" s="76">
        <v>0</v>
      </c>
      <c r="K676" s="78">
        <v>0</v>
      </c>
      <c r="L676" s="58" t="s">
        <v>42</v>
      </c>
      <c r="M676" s="78">
        <v>0</v>
      </c>
      <c r="N676" s="42" t="s">
        <v>42</v>
      </c>
      <c r="O676" s="38" t="s">
        <v>42</v>
      </c>
      <c r="P676" s="57">
        <v>0</v>
      </c>
      <c r="Q676" s="57">
        <v>0</v>
      </c>
      <c r="R676" s="57">
        <v>0</v>
      </c>
      <c r="S676" s="4">
        <v>0</v>
      </c>
      <c r="T676" s="57">
        <v>0</v>
      </c>
      <c r="U676" s="57">
        <v>0</v>
      </c>
      <c r="V676" s="57">
        <v>0</v>
      </c>
      <c r="W676" s="57">
        <v>0</v>
      </c>
      <c r="X676" s="57">
        <v>0</v>
      </c>
      <c r="Y676" s="57">
        <v>0</v>
      </c>
      <c r="Z676" s="57">
        <v>0</v>
      </c>
      <c r="AA676" s="57">
        <v>0</v>
      </c>
      <c r="AB676" s="57">
        <v>0</v>
      </c>
      <c r="AC676" s="57">
        <v>0</v>
      </c>
      <c r="AD676" s="57">
        <v>0</v>
      </c>
      <c r="AE676" s="57">
        <v>0</v>
      </c>
    </row>
    <row r="677" spans="1:31" s="62" customFormat="1" ht="67.5" customHeight="1" x14ac:dyDescent="0.25">
      <c r="A677" s="2" t="s">
        <v>162</v>
      </c>
      <c r="B677" s="6" t="s">
        <v>55</v>
      </c>
      <c r="C677" s="3" t="s">
        <v>41</v>
      </c>
      <c r="D677" s="76">
        <f>SUM(D678:D687)</f>
        <v>31.431470892</v>
      </c>
      <c r="E677" s="42" t="s">
        <v>42</v>
      </c>
      <c r="F677" s="76">
        <f t="shared" ref="F677:K677" si="76">SUM(F678:F687)</f>
        <v>13.230112091999999</v>
      </c>
      <c r="G677" s="76">
        <f t="shared" si="76"/>
        <v>0</v>
      </c>
      <c r="H677" s="76">
        <f t="shared" si="76"/>
        <v>0</v>
      </c>
      <c r="I677" s="76">
        <f t="shared" si="76"/>
        <v>11.025093409999998</v>
      </c>
      <c r="J677" s="76">
        <f t="shared" si="76"/>
        <v>2.2050186819999995</v>
      </c>
      <c r="K677" s="78">
        <f t="shared" si="76"/>
        <v>11.025093409999998</v>
      </c>
      <c r="L677" s="58" t="s">
        <v>42</v>
      </c>
      <c r="M677" s="78">
        <f>SUM(M678:M687)</f>
        <v>26.192892409999995</v>
      </c>
      <c r="N677" s="42" t="s">
        <v>42</v>
      </c>
      <c r="O677" s="38" t="s">
        <v>42</v>
      </c>
      <c r="P677" s="57">
        <f t="shared" ref="P677:AE677" si="77">SUM(P678:P687)</f>
        <v>0</v>
      </c>
      <c r="Q677" s="57">
        <f t="shared" si="77"/>
        <v>0</v>
      </c>
      <c r="R677" s="57">
        <f t="shared" si="77"/>
        <v>0</v>
      </c>
      <c r="S677" s="4">
        <f t="shared" si="77"/>
        <v>13</v>
      </c>
      <c r="T677" s="57">
        <f t="shared" si="77"/>
        <v>0</v>
      </c>
      <c r="U677" s="57">
        <f t="shared" si="77"/>
        <v>0</v>
      </c>
      <c r="V677" s="57">
        <f t="shared" si="77"/>
        <v>0</v>
      </c>
      <c r="W677" s="57">
        <f t="shared" si="77"/>
        <v>0</v>
      </c>
      <c r="X677" s="57">
        <f t="shared" si="77"/>
        <v>0</v>
      </c>
      <c r="Y677" s="57">
        <f t="shared" si="77"/>
        <v>0</v>
      </c>
      <c r="Z677" s="57">
        <f t="shared" si="77"/>
        <v>0</v>
      </c>
      <c r="AA677" s="57">
        <f t="shared" si="77"/>
        <v>0</v>
      </c>
      <c r="AB677" s="57">
        <f t="shared" si="77"/>
        <v>0</v>
      </c>
      <c r="AC677" s="57">
        <f t="shared" si="77"/>
        <v>0</v>
      </c>
      <c r="AD677" s="57">
        <f t="shared" si="77"/>
        <v>0</v>
      </c>
      <c r="AE677" s="57">
        <f t="shared" si="77"/>
        <v>0</v>
      </c>
    </row>
    <row r="678" spans="1:31" ht="67.5" customHeight="1" x14ac:dyDescent="0.25">
      <c r="A678" s="24" t="s">
        <v>162</v>
      </c>
      <c r="B678" s="16" t="s">
        <v>376</v>
      </c>
      <c r="C678" s="87" t="s">
        <v>103</v>
      </c>
      <c r="D678" s="75">
        <v>0.29023200000000005</v>
      </c>
      <c r="E678" s="45" t="s">
        <v>113</v>
      </c>
      <c r="F678" s="75">
        <v>0</v>
      </c>
      <c r="G678" s="75">
        <v>0</v>
      </c>
      <c r="H678" s="75">
        <v>0</v>
      </c>
      <c r="I678" s="75">
        <v>0</v>
      </c>
      <c r="J678" s="75">
        <v>0</v>
      </c>
      <c r="K678" s="80">
        <v>0</v>
      </c>
      <c r="L678" s="44">
        <v>2022</v>
      </c>
      <c r="M678" s="80">
        <v>0.24186000000000002</v>
      </c>
      <c r="N678" s="45" t="s">
        <v>89</v>
      </c>
      <c r="O678" s="43" t="s">
        <v>42</v>
      </c>
      <c r="P678" s="13">
        <v>0</v>
      </c>
      <c r="Q678" s="13">
        <v>0</v>
      </c>
      <c r="R678" s="13">
        <v>0</v>
      </c>
      <c r="S678" s="12">
        <v>2</v>
      </c>
      <c r="T678" s="13">
        <v>0</v>
      </c>
      <c r="U678" s="13">
        <v>0</v>
      </c>
      <c r="V678" s="13">
        <v>0</v>
      </c>
      <c r="W678" s="13">
        <v>0</v>
      </c>
      <c r="X678" s="13">
        <v>0</v>
      </c>
      <c r="Y678" s="13">
        <v>0</v>
      </c>
      <c r="Z678" s="13">
        <v>0</v>
      </c>
      <c r="AA678" s="13">
        <v>0</v>
      </c>
      <c r="AB678" s="13">
        <v>0</v>
      </c>
      <c r="AC678" s="13">
        <v>0</v>
      </c>
      <c r="AD678" s="13">
        <v>0</v>
      </c>
      <c r="AE678" s="13">
        <v>0</v>
      </c>
    </row>
    <row r="679" spans="1:31" ht="67.5" customHeight="1" x14ac:dyDescent="0.25">
      <c r="A679" s="24" t="s">
        <v>162</v>
      </c>
      <c r="B679" s="16" t="s">
        <v>700</v>
      </c>
      <c r="C679" s="87" t="s">
        <v>104</v>
      </c>
      <c r="D679" s="75">
        <v>17.498604</v>
      </c>
      <c r="E679" s="45" t="s">
        <v>113</v>
      </c>
      <c r="F679" s="75">
        <v>0</v>
      </c>
      <c r="G679" s="75">
        <v>0</v>
      </c>
      <c r="H679" s="75">
        <v>0</v>
      </c>
      <c r="I679" s="75">
        <v>0</v>
      </c>
      <c r="J679" s="75">
        <v>0</v>
      </c>
      <c r="K679" s="80">
        <v>0</v>
      </c>
      <c r="L679" s="44">
        <v>2019</v>
      </c>
      <c r="M679" s="80">
        <v>14.58217</v>
      </c>
      <c r="N679" s="45" t="s">
        <v>91</v>
      </c>
      <c r="O679" s="43" t="s">
        <v>42</v>
      </c>
      <c r="P679" s="13">
        <v>0</v>
      </c>
      <c r="Q679" s="13">
        <v>0</v>
      </c>
      <c r="R679" s="13">
        <v>0</v>
      </c>
      <c r="S679" s="12">
        <v>2</v>
      </c>
      <c r="T679" s="13">
        <v>0</v>
      </c>
      <c r="U679" s="13">
        <v>0</v>
      </c>
      <c r="V679" s="13">
        <v>0</v>
      </c>
      <c r="W679" s="13">
        <v>0</v>
      </c>
      <c r="X679" s="13">
        <v>0</v>
      </c>
      <c r="Y679" s="13">
        <v>0</v>
      </c>
      <c r="Z679" s="13">
        <v>0</v>
      </c>
      <c r="AA679" s="13">
        <v>0</v>
      </c>
      <c r="AB679" s="13">
        <v>0</v>
      </c>
      <c r="AC679" s="13">
        <v>0</v>
      </c>
      <c r="AD679" s="13">
        <v>0</v>
      </c>
      <c r="AE679" s="13">
        <v>0</v>
      </c>
    </row>
    <row r="680" spans="1:31" ht="67.5" customHeight="1" x14ac:dyDescent="0.25">
      <c r="A680" s="24" t="s">
        <v>162</v>
      </c>
      <c r="B680" s="16" t="s">
        <v>1400</v>
      </c>
      <c r="C680" s="87" t="s">
        <v>1401</v>
      </c>
      <c r="D680" s="75">
        <v>7.2619392119999997</v>
      </c>
      <c r="E680" s="45" t="s">
        <v>113</v>
      </c>
      <c r="F680" s="75">
        <v>7.2619392119999997</v>
      </c>
      <c r="G680" s="75">
        <v>0</v>
      </c>
      <c r="H680" s="75">
        <v>0</v>
      </c>
      <c r="I680" s="75">
        <v>6.05161601</v>
      </c>
      <c r="J680" s="75">
        <v>1.2103232019999997</v>
      </c>
      <c r="K680" s="80">
        <v>6.05161601</v>
      </c>
      <c r="L680" s="44">
        <v>2025</v>
      </c>
      <c r="M680" s="80">
        <v>6.05161601</v>
      </c>
      <c r="N680" s="45" t="s">
        <v>89</v>
      </c>
      <c r="O680" s="43" t="s">
        <v>42</v>
      </c>
      <c r="P680" s="13">
        <v>0</v>
      </c>
      <c r="Q680" s="13">
        <v>0</v>
      </c>
      <c r="R680" s="13">
        <v>0</v>
      </c>
      <c r="S680" s="12">
        <v>2</v>
      </c>
      <c r="T680" s="13">
        <v>0</v>
      </c>
      <c r="U680" s="13">
        <v>0</v>
      </c>
      <c r="V680" s="13">
        <v>0</v>
      </c>
      <c r="W680" s="13">
        <v>0</v>
      </c>
      <c r="X680" s="13">
        <v>0</v>
      </c>
      <c r="Y680" s="13">
        <v>0</v>
      </c>
      <c r="Z680" s="13">
        <v>0</v>
      </c>
      <c r="AA680" s="13">
        <v>0</v>
      </c>
      <c r="AB680" s="13">
        <v>0</v>
      </c>
      <c r="AC680" s="13">
        <v>0</v>
      </c>
      <c r="AD680" s="13">
        <v>0</v>
      </c>
      <c r="AE680" s="13">
        <v>0</v>
      </c>
    </row>
    <row r="681" spans="1:31" ht="67.5" customHeight="1" x14ac:dyDescent="0.25">
      <c r="A681" s="24" t="s">
        <v>162</v>
      </c>
      <c r="B681" s="16" t="s">
        <v>864</v>
      </c>
      <c r="C681" s="87" t="s">
        <v>865</v>
      </c>
      <c r="D681" s="75">
        <v>0</v>
      </c>
      <c r="E681" s="45" t="s">
        <v>113</v>
      </c>
      <c r="F681" s="75">
        <v>0</v>
      </c>
      <c r="G681" s="75">
        <v>0</v>
      </c>
      <c r="H681" s="75">
        <v>0</v>
      </c>
      <c r="I681" s="75">
        <v>0</v>
      </c>
      <c r="J681" s="75">
        <v>0</v>
      </c>
      <c r="K681" s="80">
        <v>0</v>
      </c>
      <c r="L681" s="44">
        <v>2023</v>
      </c>
      <c r="M681" s="80">
        <v>0</v>
      </c>
      <c r="N681" s="45" t="s">
        <v>91</v>
      </c>
      <c r="O681" s="43" t="s">
        <v>42</v>
      </c>
      <c r="P681" s="13">
        <v>0</v>
      </c>
      <c r="Q681" s="13">
        <v>0</v>
      </c>
      <c r="R681" s="13">
        <v>0</v>
      </c>
      <c r="S681" s="12">
        <v>1</v>
      </c>
      <c r="T681" s="13">
        <v>0</v>
      </c>
      <c r="U681" s="13">
        <v>0</v>
      </c>
      <c r="V681" s="13">
        <v>0</v>
      </c>
      <c r="W681" s="13">
        <v>0</v>
      </c>
      <c r="X681" s="13">
        <v>0</v>
      </c>
      <c r="Y681" s="13">
        <v>0</v>
      </c>
      <c r="Z681" s="13">
        <v>0</v>
      </c>
      <c r="AA681" s="13">
        <v>0</v>
      </c>
      <c r="AB681" s="13">
        <v>0</v>
      </c>
      <c r="AC681" s="13">
        <v>0</v>
      </c>
      <c r="AD681" s="13">
        <v>0</v>
      </c>
      <c r="AE681" s="13">
        <v>0</v>
      </c>
    </row>
    <row r="682" spans="1:31" ht="67.5" customHeight="1" x14ac:dyDescent="0.25">
      <c r="A682" s="24" t="s">
        <v>162</v>
      </c>
      <c r="B682" s="16" t="s">
        <v>1402</v>
      </c>
      <c r="C682" s="87" t="s">
        <v>1403</v>
      </c>
      <c r="D682" s="75">
        <v>3.6981274439999998</v>
      </c>
      <c r="E682" s="45" t="s">
        <v>113</v>
      </c>
      <c r="F682" s="75">
        <v>3.6981274439999998</v>
      </c>
      <c r="G682" s="75">
        <v>0</v>
      </c>
      <c r="H682" s="75">
        <v>0</v>
      </c>
      <c r="I682" s="75">
        <v>3.08177287</v>
      </c>
      <c r="J682" s="75">
        <v>0.61635457399999982</v>
      </c>
      <c r="K682" s="80">
        <v>3.08177287</v>
      </c>
      <c r="L682" s="44">
        <v>2027</v>
      </c>
      <c r="M682" s="80">
        <v>3.08177287</v>
      </c>
      <c r="N682" s="45" t="s">
        <v>1513</v>
      </c>
      <c r="O682" s="43" t="s">
        <v>42</v>
      </c>
      <c r="P682" s="13">
        <v>0</v>
      </c>
      <c r="Q682" s="13">
        <v>0</v>
      </c>
      <c r="R682" s="13">
        <v>0</v>
      </c>
      <c r="S682" s="12">
        <v>1</v>
      </c>
      <c r="T682" s="13">
        <v>0</v>
      </c>
      <c r="U682" s="13">
        <v>0</v>
      </c>
      <c r="V682" s="13">
        <v>0</v>
      </c>
      <c r="W682" s="13">
        <v>0</v>
      </c>
      <c r="X682" s="13">
        <v>0</v>
      </c>
      <c r="Y682" s="13">
        <v>0</v>
      </c>
      <c r="Z682" s="13">
        <v>0</v>
      </c>
      <c r="AA682" s="13">
        <v>0</v>
      </c>
      <c r="AB682" s="13">
        <v>0</v>
      </c>
      <c r="AC682" s="13">
        <v>0</v>
      </c>
      <c r="AD682" s="13">
        <v>0</v>
      </c>
      <c r="AE682" s="13">
        <v>0</v>
      </c>
    </row>
    <row r="683" spans="1:31" ht="67.5" customHeight="1" x14ac:dyDescent="0.25">
      <c r="A683" s="24" t="s">
        <v>162</v>
      </c>
      <c r="B683" s="16" t="s">
        <v>1404</v>
      </c>
      <c r="C683" s="87" t="s">
        <v>1405</v>
      </c>
      <c r="D683" s="75">
        <v>0.53801950799999998</v>
      </c>
      <c r="E683" s="45" t="s">
        <v>113</v>
      </c>
      <c r="F683" s="75">
        <v>0.53801950799999998</v>
      </c>
      <c r="G683" s="75">
        <v>0</v>
      </c>
      <c r="H683" s="75">
        <v>0</v>
      </c>
      <c r="I683" s="75">
        <v>0.44834958999999996</v>
      </c>
      <c r="J683" s="75">
        <v>8.9669918000000015E-2</v>
      </c>
      <c r="K683" s="80">
        <v>0.44834958999999996</v>
      </c>
      <c r="L683" s="44">
        <v>2023</v>
      </c>
      <c r="M683" s="80">
        <v>0.44834958999999996</v>
      </c>
      <c r="N683" s="45" t="s">
        <v>1514</v>
      </c>
      <c r="O683" s="43" t="s">
        <v>42</v>
      </c>
      <c r="P683" s="13">
        <v>0</v>
      </c>
      <c r="Q683" s="13">
        <v>0</v>
      </c>
      <c r="R683" s="13">
        <v>0</v>
      </c>
      <c r="S683" s="12">
        <v>1</v>
      </c>
      <c r="T683" s="13">
        <v>0</v>
      </c>
      <c r="U683" s="13">
        <v>0</v>
      </c>
      <c r="V683" s="13">
        <v>0</v>
      </c>
      <c r="W683" s="13">
        <v>0</v>
      </c>
      <c r="X683" s="13">
        <v>0</v>
      </c>
      <c r="Y683" s="13">
        <v>0</v>
      </c>
      <c r="Z683" s="13">
        <v>0</v>
      </c>
      <c r="AA683" s="13">
        <v>0</v>
      </c>
      <c r="AB683" s="13">
        <v>0</v>
      </c>
      <c r="AC683" s="13">
        <v>0</v>
      </c>
      <c r="AD683" s="13">
        <v>0</v>
      </c>
      <c r="AE683" s="13">
        <v>0</v>
      </c>
    </row>
    <row r="684" spans="1:31" ht="67.5" customHeight="1" x14ac:dyDescent="0.25">
      <c r="A684" s="24" t="s">
        <v>162</v>
      </c>
      <c r="B684" s="16" t="s">
        <v>1406</v>
      </c>
      <c r="C684" s="87" t="s">
        <v>1407</v>
      </c>
      <c r="D684" s="75">
        <v>0.18411733199999997</v>
      </c>
      <c r="E684" s="45" t="s">
        <v>113</v>
      </c>
      <c r="F684" s="75">
        <v>0.18411733199999997</v>
      </c>
      <c r="G684" s="75">
        <v>0</v>
      </c>
      <c r="H684" s="75">
        <v>0</v>
      </c>
      <c r="I684" s="75">
        <v>0.15343110999999998</v>
      </c>
      <c r="J684" s="75">
        <v>3.0686221999999985E-2</v>
      </c>
      <c r="K684" s="80">
        <v>0.15343110999999998</v>
      </c>
      <c r="L684" s="44">
        <v>2023</v>
      </c>
      <c r="M684" s="80">
        <v>0.15343110999999998</v>
      </c>
      <c r="N684" s="45" t="s">
        <v>1515</v>
      </c>
      <c r="O684" s="43" t="s">
        <v>42</v>
      </c>
      <c r="P684" s="13">
        <v>0</v>
      </c>
      <c r="Q684" s="13">
        <v>0</v>
      </c>
      <c r="R684" s="13">
        <v>0</v>
      </c>
      <c r="S684" s="12">
        <v>1</v>
      </c>
      <c r="T684" s="13">
        <v>0</v>
      </c>
      <c r="U684" s="13">
        <v>0</v>
      </c>
      <c r="V684" s="13">
        <v>0</v>
      </c>
      <c r="W684" s="13">
        <v>0</v>
      </c>
      <c r="X684" s="13">
        <v>0</v>
      </c>
      <c r="Y684" s="13">
        <v>0</v>
      </c>
      <c r="Z684" s="13">
        <v>0</v>
      </c>
      <c r="AA684" s="13">
        <v>0</v>
      </c>
      <c r="AB684" s="13">
        <v>0</v>
      </c>
      <c r="AC684" s="13">
        <v>0</v>
      </c>
      <c r="AD684" s="13">
        <v>0</v>
      </c>
      <c r="AE684" s="13">
        <v>0</v>
      </c>
    </row>
    <row r="685" spans="1:31" ht="120" customHeight="1" x14ac:dyDescent="0.25">
      <c r="A685" s="24" t="s">
        <v>162</v>
      </c>
      <c r="B685" s="16" t="s">
        <v>105</v>
      </c>
      <c r="C685" s="87" t="s">
        <v>106</v>
      </c>
      <c r="D685" s="75">
        <v>1.5479085960000001</v>
      </c>
      <c r="E685" s="45" t="s">
        <v>113</v>
      </c>
      <c r="F685" s="75">
        <v>1.5479085960000001</v>
      </c>
      <c r="G685" s="75">
        <v>0</v>
      </c>
      <c r="H685" s="75">
        <v>0</v>
      </c>
      <c r="I685" s="75">
        <v>1.28992383</v>
      </c>
      <c r="J685" s="75">
        <v>0.25798476600000009</v>
      </c>
      <c r="K685" s="80">
        <v>1.28992383</v>
      </c>
      <c r="L685" s="44">
        <v>2023</v>
      </c>
      <c r="M685" s="80">
        <v>1.28992383</v>
      </c>
      <c r="N685" s="45" t="s">
        <v>191</v>
      </c>
      <c r="O685" s="43" t="s">
        <v>42</v>
      </c>
      <c r="P685" s="13">
        <v>0</v>
      </c>
      <c r="Q685" s="13">
        <v>0</v>
      </c>
      <c r="R685" s="13">
        <v>0</v>
      </c>
      <c r="S685" s="12">
        <v>1</v>
      </c>
      <c r="T685" s="13">
        <v>0</v>
      </c>
      <c r="U685" s="13">
        <v>0</v>
      </c>
      <c r="V685" s="13">
        <v>0</v>
      </c>
      <c r="W685" s="13">
        <v>0</v>
      </c>
      <c r="X685" s="13">
        <v>0</v>
      </c>
      <c r="Y685" s="13">
        <v>0</v>
      </c>
      <c r="Z685" s="13">
        <v>0</v>
      </c>
      <c r="AA685" s="13">
        <v>0</v>
      </c>
      <c r="AB685" s="13">
        <v>0</v>
      </c>
      <c r="AC685" s="13">
        <v>0</v>
      </c>
      <c r="AD685" s="13">
        <v>0</v>
      </c>
      <c r="AE685" s="13">
        <v>0</v>
      </c>
    </row>
    <row r="686" spans="1:31" ht="72.75" customHeight="1" x14ac:dyDescent="0.25">
      <c r="A686" s="24" t="s">
        <v>162</v>
      </c>
      <c r="B686" s="87" t="s">
        <v>866</v>
      </c>
      <c r="C686" s="87" t="s">
        <v>867</v>
      </c>
      <c r="D686" s="75">
        <v>0.27463080000000001</v>
      </c>
      <c r="E686" s="45" t="s">
        <v>113</v>
      </c>
      <c r="F686" s="75">
        <v>0</v>
      </c>
      <c r="G686" s="75">
        <v>0</v>
      </c>
      <c r="H686" s="75">
        <v>0</v>
      </c>
      <c r="I686" s="75">
        <v>0</v>
      </c>
      <c r="J686" s="75">
        <v>0</v>
      </c>
      <c r="K686" s="80">
        <v>0</v>
      </c>
      <c r="L686" s="44">
        <v>2022</v>
      </c>
      <c r="M686" s="80">
        <v>0.22885900000000001</v>
      </c>
      <c r="N686" s="45" t="s">
        <v>92</v>
      </c>
      <c r="O686" s="43" t="s">
        <v>42</v>
      </c>
      <c r="P686" s="13">
        <v>0</v>
      </c>
      <c r="Q686" s="13">
        <v>0</v>
      </c>
      <c r="R686" s="13">
        <v>0</v>
      </c>
      <c r="S686" s="12">
        <v>1</v>
      </c>
      <c r="T686" s="13">
        <v>0</v>
      </c>
      <c r="U686" s="13">
        <v>0</v>
      </c>
      <c r="V686" s="13">
        <v>0</v>
      </c>
      <c r="W686" s="13">
        <v>0</v>
      </c>
      <c r="X686" s="13">
        <v>0</v>
      </c>
      <c r="Y686" s="13">
        <v>0</v>
      </c>
      <c r="Z686" s="13">
        <v>0</v>
      </c>
      <c r="AA686" s="13">
        <v>0</v>
      </c>
      <c r="AB686" s="13">
        <v>0</v>
      </c>
      <c r="AC686" s="13">
        <v>0</v>
      </c>
      <c r="AD686" s="13">
        <v>0</v>
      </c>
      <c r="AE686" s="13">
        <v>0</v>
      </c>
    </row>
    <row r="687" spans="1:31" ht="147.75" customHeight="1" x14ac:dyDescent="0.25">
      <c r="A687" s="24" t="s">
        <v>162</v>
      </c>
      <c r="B687" s="16" t="s">
        <v>107</v>
      </c>
      <c r="C687" s="87" t="s">
        <v>108</v>
      </c>
      <c r="D687" s="75">
        <v>0.13789199999999999</v>
      </c>
      <c r="E687" s="45" t="s">
        <v>113</v>
      </c>
      <c r="F687" s="75">
        <v>0</v>
      </c>
      <c r="G687" s="75">
        <v>0</v>
      </c>
      <c r="H687" s="75">
        <v>0</v>
      </c>
      <c r="I687" s="75">
        <v>0</v>
      </c>
      <c r="J687" s="75">
        <v>0</v>
      </c>
      <c r="K687" s="80">
        <v>0</v>
      </c>
      <c r="L687" s="44">
        <v>2022</v>
      </c>
      <c r="M687" s="80">
        <v>0.11491</v>
      </c>
      <c r="N687" s="45" t="s">
        <v>191</v>
      </c>
      <c r="O687" s="43" t="s">
        <v>42</v>
      </c>
      <c r="P687" s="13">
        <v>0</v>
      </c>
      <c r="Q687" s="13">
        <v>0</v>
      </c>
      <c r="R687" s="13">
        <v>0</v>
      </c>
      <c r="S687" s="12">
        <v>1</v>
      </c>
      <c r="T687" s="13">
        <v>0</v>
      </c>
      <c r="U687" s="13">
        <v>0</v>
      </c>
      <c r="V687" s="13">
        <v>0</v>
      </c>
      <c r="W687" s="13">
        <v>0</v>
      </c>
      <c r="X687" s="13">
        <v>0</v>
      </c>
      <c r="Y687" s="13">
        <v>0</v>
      </c>
      <c r="Z687" s="13">
        <v>0</v>
      </c>
      <c r="AA687" s="13">
        <v>0</v>
      </c>
      <c r="AB687" s="13">
        <v>0</v>
      </c>
      <c r="AC687" s="13">
        <v>0</v>
      </c>
      <c r="AD687" s="13">
        <v>0</v>
      </c>
      <c r="AE687" s="13">
        <v>0</v>
      </c>
    </row>
  </sheetData>
  <mergeCells count="26">
    <mergeCell ref="P12:AE12"/>
    <mergeCell ref="P13:Q13"/>
    <mergeCell ref="R13:S13"/>
    <mergeCell ref="T13:U13"/>
    <mergeCell ref="V13:W13"/>
    <mergeCell ref="Z13:AA13"/>
    <mergeCell ref="AB13:AC13"/>
    <mergeCell ref="AD13:AE13"/>
    <mergeCell ref="X13:Y13"/>
    <mergeCell ref="A9:O9"/>
    <mergeCell ref="A12:A14"/>
    <mergeCell ref="B12:B14"/>
    <mergeCell ref="C12:C14"/>
    <mergeCell ref="E12:E14"/>
    <mergeCell ref="F12:J13"/>
    <mergeCell ref="L12:M13"/>
    <mergeCell ref="N12:N14"/>
    <mergeCell ref="O12:O14"/>
    <mergeCell ref="D12:D14"/>
    <mergeCell ref="K12:K14"/>
    <mergeCell ref="A7:O7"/>
    <mergeCell ref="Z1:AE1"/>
    <mergeCell ref="Z2:AE2"/>
    <mergeCell ref="AA3:AE3"/>
    <mergeCell ref="A4:O4"/>
    <mergeCell ref="A6:O6"/>
  </mergeCells>
  <pageMargins left="0.11811023622047245" right="0.11811023622047245" top="0.15748031496062992" bottom="0.35433070866141736" header="0.31496062992125984" footer="0.31496062992125984"/>
  <pageSetup paperSize="9" scale="14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</vt:lpstr>
      <vt:lpstr>'14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2022-04-11T02:48:44Z</dcterms:modified>
</cp:coreProperties>
</file>