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5570" windowHeight="9810"/>
  </bookViews>
  <sheets>
    <sheet name="Лист7" sheetId="1" r:id="rId1"/>
    <sheet name="Лист8" sheetId="2" r:id="rId2"/>
    <sheet name="Лист9" sheetId="3" r:id="rId3"/>
  </sheets>
  <externalReferences>
    <externalReference r:id="rId4"/>
    <externalReference r:id="rId5"/>
  </externalReferences>
  <definedNames>
    <definedName name="_xlnm.Print_Area" localSheetId="0">Лист7!$A$1:$AK$25</definedName>
  </definedNames>
  <calcPr calcId="145621"/>
</workbook>
</file>

<file path=xl/calcChain.xml><?xml version="1.0" encoding="utf-8"?>
<calcChain xmlns="http://schemas.openxmlformats.org/spreadsheetml/2006/main">
  <c r="AK12" i="1" l="1"/>
  <c r="AI6" i="2" l="1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 l="1"/>
  <c r="D6" i="2"/>
  <c r="AK10" i="1" l="1"/>
  <c r="AK11" i="1"/>
  <c r="P7" i="2"/>
  <c r="P8" i="2" s="1"/>
  <c r="W7" i="2" l="1"/>
  <c r="W8" i="2" s="1"/>
  <c r="AA7" i="2"/>
  <c r="AA8" i="2" s="1"/>
  <c r="H7" i="2"/>
  <c r="H8" i="2" s="1"/>
  <c r="N7" i="2"/>
  <c r="N8" i="2" s="1"/>
  <c r="R7" i="2"/>
  <c r="R8" i="2" s="1"/>
  <c r="K7" i="2"/>
  <c r="K8" i="2" s="1"/>
  <c r="AF7" i="2"/>
  <c r="AF8" i="2" s="1"/>
  <c r="AB7" i="2"/>
  <c r="AB8" i="2" s="1"/>
  <c r="X7" i="2"/>
  <c r="X8" i="2" s="1"/>
  <c r="T7" i="2"/>
  <c r="T8" i="2" s="1"/>
  <c r="AC7" i="2"/>
  <c r="AC8" i="2" s="1"/>
  <c r="U7" i="2"/>
  <c r="U8" i="2" s="1"/>
  <c r="AE7" i="2"/>
  <c r="AE8" i="2" s="1"/>
  <c r="I7" i="2"/>
  <c r="I8" i="2" s="1"/>
  <c r="L7" i="2"/>
  <c r="L8" i="2" s="1"/>
  <c r="O7" i="2"/>
  <c r="O8" i="2" s="1"/>
  <c r="E7" i="2"/>
  <c r="AI7" i="2"/>
  <c r="AI8" i="2" s="1"/>
  <c r="AH7" i="2"/>
  <c r="AH8" i="2" s="1"/>
  <c r="AD7" i="2"/>
  <c r="AD8" i="2" s="1"/>
  <c r="Z7" i="2"/>
  <c r="Z8" i="2" s="1"/>
  <c r="V7" i="2"/>
  <c r="V8" i="2" s="1"/>
  <c r="Q7" i="2"/>
  <c r="Q8" i="2" s="1"/>
  <c r="AG7" i="2"/>
  <c r="AG8" i="2" s="1"/>
  <c r="Y7" i="2"/>
  <c r="Y8" i="2" s="1"/>
  <c r="M7" i="2"/>
  <c r="M8" i="2" s="1"/>
  <c r="S7" i="2"/>
  <c r="S8" i="2" s="1"/>
  <c r="G7" i="2"/>
  <c r="G8" i="2" s="1"/>
  <c r="J7" i="2"/>
  <c r="J8" i="2" s="1"/>
  <c r="F7" i="2"/>
  <c r="F8" i="2" s="1"/>
  <c r="D7" i="2" l="1"/>
  <c r="D8" i="2" s="1"/>
  <c r="E8" i="2"/>
  <c r="D14" i="1"/>
  <c r="AK14" i="1" l="1"/>
  <c r="AK15" i="1" l="1"/>
  <c r="AK16" i="1" s="1"/>
</calcChain>
</file>

<file path=xl/sharedStrings.xml><?xml version="1.0" encoding="utf-8"?>
<sst xmlns="http://schemas.openxmlformats.org/spreadsheetml/2006/main" count="105" uniqueCount="48">
  <si>
    <t>№п./п.</t>
  </si>
  <si>
    <t>Маршрут транспортировки газа</t>
  </si>
  <si>
    <t>Начальные пункты транспортировки</t>
  </si>
  <si>
    <t>Конечные пункты транспортировки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</si>
  <si>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</si>
  <si>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</si>
  <si>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</si>
  <si>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</si>
  <si>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</si>
  <si>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</si>
  <si>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</si>
  <si>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</si>
  <si>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</si>
  <si>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</si>
  <si>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декабрь</t>
  </si>
  <si>
    <t>Крановый узел №100 МГ «ПК0 до ГРС ТЭЦ г. Николаевска-на-Амуре»</t>
  </si>
  <si>
    <t>ГРС п. Богородское</t>
  </si>
  <si>
    <t>Крановый узел №150 МГ «ПК0 до ГРС ТЭЦ г. Николаевска-на-Амуре»</t>
  </si>
  <si>
    <t>ГРС п. Аненские воды</t>
  </si>
  <si>
    <t>Цзел подключения газопровода «Газопровод-отвод на Николаевскую ТЭЦ» на 196 км газопровода «Оха - Комсомольск-на-Амуре»</t>
  </si>
  <si>
    <t>ГРС «Николаевская ТЭЦ»</t>
  </si>
  <si>
    <t>Всего:</t>
  </si>
  <si>
    <t>Исполнитель: ОАО "ДГК"</t>
  </si>
  <si>
    <t>________________________________________________________</t>
  </si>
  <si>
    <t>_______________________________________________</t>
  </si>
  <si>
    <t>Поставщик: ОАО "Хабаровсккрайгаз"</t>
  </si>
  <si>
    <t>Первый заместитель</t>
  </si>
  <si>
    <t>генерального  директора _____________________________________________ Р.Г. Чернышев</t>
  </si>
  <si>
    <t xml:space="preserve">Приложение № 2 к Договору от </t>
  </si>
  <si>
    <t>Всего</t>
  </si>
  <si>
    <t>ноябрь</t>
  </si>
  <si>
    <t>Заказчик: ОАО "Хабаровсккрайгаз"</t>
  </si>
  <si>
    <t>Объем транспортировки газа за август 2014 год, тыс. м куб.</t>
  </si>
  <si>
    <t>Сумма</t>
  </si>
  <si>
    <t>Итого:</t>
  </si>
  <si>
    <t>Итого НДС:</t>
  </si>
  <si>
    <t>Всего (с учетом НДС):</t>
  </si>
  <si>
    <t>(должность/подпись/расшифровка подписи)</t>
  </si>
  <si>
    <t>распределительные сети Исполнителя после ГРС:</t>
  </si>
  <si>
    <t>От Заказчика:</t>
  </si>
  <si>
    <t>От Исполнителя:</t>
  </si>
  <si>
    <t>Стоимость и объем транспортированного газа за __________ месяц 20___ год, руб.</t>
  </si>
  <si>
    <r>
      <rPr>
        <u/>
        <sz val="12"/>
        <color indexed="8"/>
        <rFont val="Times New Roman"/>
        <family val="1"/>
        <charset val="204"/>
      </rPr>
      <t xml:space="preserve">                                                                              </t>
    </r>
    <r>
      <rPr>
        <sz val="12"/>
        <color indexed="8"/>
        <rFont val="Times New Roman"/>
        <family val="1"/>
        <charset val="204"/>
      </rPr>
      <t>/</t>
    </r>
    <r>
      <rPr>
        <u/>
        <sz val="12"/>
        <color indexed="8"/>
        <rFont val="Times New Roman"/>
        <family val="1"/>
        <charset val="204"/>
      </rPr>
      <t xml:space="preserve">                                              </t>
    </r>
    <r>
      <rPr>
        <sz val="12"/>
        <color indexed="8"/>
        <rFont val="Times New Roman"/>
        <family val="1"/>
        <charset val="204"/>
      </rPr>
      <t>/_____________</t>
    </r>
  </si>
  <si>
    <t>Форма акта оказанных услуг № ____ от      20___ г.</t>
  </si>
  <si>
    <t>Приложение №4  к Договору №_______ от ______________</t>
  </si>
  <si>
    <t>Всего (тыс м³)</t>
  </si>
  <si>
    <t>Тариф (Приказ N 202-э/15) 1 тыс. м³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</si>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</sst>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7" x14ac:knownFonts="1">
    <font>
      <sz val="11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77">
    <xf numFmtId="0" fontId="0" fillId="0" borderId="0" xfId="0"/>
    <xf numFmtId="17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164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/>
    <xf numFmtId="164" fontId="9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3" fontId="10" fillId="2" borderId="0" xfId="0" applyNumberFormat="1" applyFont="1" applyFill="1" applyAlignment="1">
      <alignment wrapText="1"/>
    </xf>
    <xf numFmtId="0" fontId="9" fillId="2" borderId="0" xfId="1" applyFont="1" applyFill="1" applyAlignment="1">
      <alignment wrapText="1"/>
    </xf>
    <xf numFmtId="0" fontId="10" fillId="2" borderId="0" xfId="0" applyFont="1" applyFill="1" applyBorder="1" applyAlignment="1">
      <alignment wrapText="1"/>
    </xf>
    <xf numFmtId="0" fontId="0" fillId="0" borderId="0" xfId="0"/>
    <xf numFmtId="164" fontId="2" fillId="0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164" fontId="16" fillId="0" borderId="2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4" fontId="17" fillId="0" borderId="0" xfId="0" applyNumberFormat="1" applyFont="1" applyFill="1" applyBorder="1" applyAlignment="1">
      <alignment horizontal="center"/>
    </xf>
    <xf numFmtId="0" fontId="0" fillId="0" borderId="0" xfId="0" applyFill="1"/>
    <xf numFmtId="164" fontId="15" fillId="0" borderId="1" xfId="0" applyNumberFormat="1" applyFont="1" applyFill="1" applyBorder="1" applyAlignment="1">
      <alignment horizontal="center" vertical="center" wrapText="1"/>
    </xf>
    <xf numFmtId="164" fontId="16" fillId="2" borderId="2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vertical="center"/>
    </xf>
    <xf numFmtId="4" fontId="15" fillId="0" borderId="1" xfId="0" applyNumberFormat="1" applyFont="1" applyBorder="1" applyAlignment="1">
      <alignment horizontal="center" vertical="center"/>
    </xf>
    <xf numFmtId="4" fontId="15" fillId="0" borderId="0" xfId="0" applyNumberFormat="1" applyFont="1" applyBorder="1" applyAlignment="1">
      <alignment vertical="center"/>
    </xf>
    <xf numFmtId="0" fontId="4" fillId="0" borderId="0" xfId="0" applyFont="1" applyFill="1" applyProtection="1"/>
    <xf numFmtId="1" fontId="16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Protection="1"/>
    <xf numFmtId="0" fontId="20" fillId="0" borderId="0" xfId="0" applyFont="1" applyFill="1" applyAlignment="1" applyProtection="1">
      <alignment horizontal="center"/>
    </xf>
    <xf numFmtId="0" fontId="17" fillId="0" borderId="0" xfId="0" applyFont="1" applyFill="1" applyProtection="1"/>
    <xf numFmtId="0" fontId="20" fillId="0" borderId="0" xfId="0" applyFont="1" applyFill="1" applyAlignment="1" applyProtection="1">
      <alignment horizontal="left" vertical="top"/>
    </xf>
    <xf numFmtId="0" fontId="20" fillId="0" borderId="0" xfId="0" applyFont="1" applyFill="1" applyAlignment="1" applyProtection="1">
      <alignment vertical="top"/>
    </xf>
    <xf numFmtId="0" fontId="23" fillId="0" borderId="0" xfId="0" applyFont="1" applyFill="1" applyProtection="1"/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25" fillId="0" borderId="0" xfId="0" applyFont="1" applyFill="1" applyProtection="1"/>
    <xf numFmtId="0" fontId="20" fillId="0" borderId="5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7" fontId="16" fillId="2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7" fontId="16" fillId="2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9" fillId="2" borderId="0" xfId="1" applyFont="1" applyFill="1" applyAlignment="1">
      <alignment wrapText="1"/>
    </xf>
    <xf numFmtId="0" fontId="0" fillId="0" borderId="0" xfId="0" applyAlignment="1">
      <alignment wrapText="1"/>
    </xf>
    <xf numFmtId="0" fontId="21" fillId="0" borderId="0" xfId="0" applyFont="1" applyBorder="1" applyAlignment="1">
      <alignment horizontal="right"/>
    </xf>
    <xf numFmtId="0" fontId="19" fillId="0" borderId="0" xfId="0" applyFont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4" fontId="15" fillId="0" borderId="8" xfId="0" applyNumberFormat="1" applyFont="1" applyBorder="1" applyAlignment="1">
      <alignment vertical="center"/>
    </xf>
  </cellXfs>
  <cellStyles count="3">
    <cellStyle name="Обычный" xfId="0" builtinId="0"/>
    <cellStyle name="Обычный 4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0;&#1085;&#1090;&#1086;&#1085;&#1086;&#1074;%20&#1056;.&#1040;\2014%20&#1040;&#1074;&#1090;&#1086;&#1084;&#1072;&#1090;&#1080;&#1079;&#1080;&#1088;&#1086;&#1074;&#1072;&#1085;&#1085;&#1099;&#1077;%20&#1092;&#1086;&#1088;&#1084;&#1099;\&#1048;&#1089;&#1093;&#1086;&#1076;&#1085;&#1099;&#1077;%20&#1092;&#1086;&#1088;&#1084;&#1099;\2014%20&#1088;&#1072;&#1081;&#1086;&#1085;-&#1043;&#1040;&#10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0;&#1085;&#1090;&#1086;&#1085;&#1086;&#1074;%20&#1056;.&#1040;\2014%20&#1040;&#1074;&#1090;&#1086;&#1084;&#1072;&#1090;&#1080;&#1079;&#1080;&#1088;&#1086;&#1074;&#1072;&#1085;&#1085;&#1099;&#1077;%20&#1092;&#1086;&#1088;&#1084;&#1099;\2014%20&#1040;&#1074;&#1090;&#1086;%20&#1055;&#1088;&#1080;&#1083;&#1086;&#1078;&#1077;&#1085;&#1080;&#1077;%20&#8470;%205%20&#1043;&#1056;&#1054;%20&#1076;&#1083;&#1103;%20&#1043;&#1043;&#1056;%20&#1072;&#1074;&#1090;&#1086;%20(&#1077;&#1078;&#1077;&#1084;&#1077;&#1089;&#1103;&#1095;&#1085;&#108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  <sheetName val="Итого 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>
            <v>41852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</sheetNames>
    <sheetDataSet>
      <sheetData sheetId="0"/>
      <sheetData sheetId="1"/>
      <sheetData sheetId="2"/>
      <sheetData sheetId="3"/>
      <sheetData sheetId="4"/>
      <sheetData sheetId="5"/>
      <sheetData sheetId="6">
        <row r="133">
          <cell r="J133">
            <v>0.30442307692307691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0.24842307692307691</v>
          </cell>
          <cell r="Q133">
            <v>0.23242307692307693</v>
          </cell>
          <cell r="R133">
            <v>0.25242307692307692</v>
          </cell>
          <cell r="S133">
            <v>0.25242307692307692</v>
          </cell>
          <cell r="T133">
            <v>0.24042307692307691</v>
          </cell>
          <cell r="U133">
            <v>0.24842307692307691</v>
          </cell>
          <cell r="V133">
            <v>0.24442307692307691</v>
          </cell>
          <cell r="W133">
            <v>0.3564230769230769</v>
          </cell>
          <cell r="X133">
            <v>0.24442307692307691</v>
          </cell>
          <cell r="Y133">
            <v>0.26042307692307692</v>
          </cell>
          <cell r="Z133">
            <v>0.24842307692307691</v>
          </cell>
          <cell r="AA133">
            <v>0.26042307692307692</v>
          </cell>
          <cell r="AB133">
            <v>0.25242307692307692</v>
          </cell>
          <cell r="AC133">
            <v>0.23242307692307693</v>
          </cell>
          <cell r="AD133">
            <v>0.26842307692307693</v>
          </cell>
          <cell r="AE133">
            <v>0.24842307692307691</v>
          </cell>
          <cell r="AF133">
            <v>0.24842307692307691</v>
          </cell>
          <cell r="AG133">
            <v>0.28842307692307689</v>
          </cell>
          <cell r="AH133">
            <v>0.25242307692307692</v>
          </cell>
          <cell r="AI133">
            <v>0.24842307692307691</v>
          </cell>
          <cell r="AJ133">
            <v>0.25242307692307692</v>
          </cell>
          <cell r="AK133">
            <v>0.25242307692307692</v>
          </cell>
          <cell r="AL133">
            <v>0.24842307692307691</v>
          </cell>
          <cell r="AM133">
            <v>0.28842307692307689</v>
          </cell>
          <cell r="AN133">
            <v>0.25242307692307692</v>
          </cell>
        </row>
        <row r="153"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</row>
        <row r="157"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</row>
        <row r="161">
          <cell r="J161">
            <v>0.36061290322580652</v>
          </cell>
          <cell r="K161">
            <v>0.38061290322580654</v>
          </cell>
          <cell r="L161">
            <v>0.36461290322580653</v>
          </cell>
          <cell r="M161">
            <v>0.40461290322580656</v>
          </cell>
          <cell r="N161">
            <v>0.48861290322580653</v>
          </cell>
          <cell r="O161">
            <v>0.26461290322580655</v>
          </cell>
          <cell r="P161">
            <v>0.46461290322580656</v>
          </cell>
          <cell r="Q161">
            <v>0.31661290322580654</v>
          </cell>
          <cell r="R161">
            <v>0.44061290322580654</v>
          </cell>
          <cell r="S161">
            <v>0.38061290322580654</v>
          </cell>
          <cell r="T161">
            <v>0.60861290322580652</v>
          </cell>
          <cell r="U161">
            <v>0.24861290322580651</v>
          </cell>
          <cell r="V161">
            <v>0.40461290322580656</v>
          </cell>
          <cell r="W161">
            <v>0.30461290322580653</v>
          </cell>
          <cell r="X161">
            <v>0.38461290322580655</v>
          </cell>
          <cell r="Y161">
            <v>0.37261290322580654</v>
          </cell>
          <cell r="Z161">
            <v>0.51661290322580655</v>
          </cell>
          <cell r="AA161">
            <v>0.28461290322580651</v>
          </cell>
          <cell r="AB161">
            <v>0.40861290322580651</v>
          </cell>
          <cell r="AC161">
            <v>0.27261290322580656</v>
          </cell>
          <cell r="AD161">
            <v>0.54861290322580658</v>
          </cell>
          <cell r="AE161">
            <v>0.29661290322580652</v>
          </cell>
          <cell r="AF161">
            <v>0.41661290322580652</v>
          </cell>
          <cell r="AG161">
            <v>0.49261290322580653</v>
          </cell>
          <cell r="AH161">
            <v>0.44861290322580655</v>
          </cell>
          <cell r="AI161">
            <v>0.29661290322580652</v>
          </cell>
          <cell r="AJ161">
            <v>0.35261290322580652</v>
          </cell>
          <cell r="AK161">
            <v>0.37261290322580654</v>
          </cell>
          <cell r="AL161">
            <v>0.43261290322580653</v>
          </cell>
          <cell r="AM161">
            <v>0.38461290322580655</v>
          </cell>
          <cell r="AN161">
            <v>0.52461290322580656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8"/>
  <sheetViews>
    <sheetView tabSelected="1" workbookViewId="0">
      <selection activeCell="AL25" sqref="AL25"/>
    </sheetView>
  </sheetViews>
  <sheetFormatPr defaultRowHeight="15" x14ac:dyDescent="0.25"/>
  <cols>
    <col min="1" max="1" width="5.5703125" bestFit="1" customWidth="1"/>
    <col min="2" max="3" width="26.140625" customWidth="1"/>
    <col min="4" max="4" width="8.28515625" customWidth="1"/>
    <col min="5" max="5" width="12" hidden="1" customWidth="1"/>
    <col min="6" max="6" width="7.140625" hidden="1" customWidth="1"/>
    <col min="7" max="7" width="5.42578125" hidden="1" customWidth="1"/>
    <col min="8" max="8" width="6" hidden="1" customWidth="1"/>
    <col min="9" max="9" width="7.85546875" hidden="1" customWidth="1"/>
    <col min="10" max="10" width="5.42578125" hidden="1" customWidth="1"/>
    <col min="11" max="29" width="0" hidden="1" customWidth="1"/>
    <col min="30" max="30" width="7.140625" hidden="1" customWidth="1"/>
    <col min="31" max="31" width="5.7109375" hidden="1" customWidth="1"/>
    <col min="32" max="32" width="6" hidden="1" customWidth="1"/>
    <col min="33" max="34" width="5.7109375" hidden="1" customWidth="1"/>
    <col min="35" max="35" width="7.28515625" hidden="1" customWidth="1"/>
    <col min="36" max="36" width="29.28515625" customWidth="1"/>
    <col min="37" max="37" width="9.140625" bestFit="1" customWidth="1"/>
  </cols>
  <sheetData>
    <row r="1" spans="1:38" ht="15.75" x14ac:dyDescent="0.25">
      <c r="B1" s="59" t="s">
        <v>44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</row>
    <row r="2" spans="1:38" s="19" customFormat="1" x14ac:dyDescent="0.25">
      <c r="B2" s="27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8" s="19" customFormat="1" x14ac:dyDescent="0.25">
      <c r="B3" s="27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8" s="19" customFormat="1" ht="20.25" x14ac:dyDescent="0.3">
      <c r="A4" s="60" t="s">
        <v>43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</row>
    <row r="5" spans="1:38" s="19" customForma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</row>
    <row r="6" spans="1:38" s="19" customForma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</row>
    <row r="7" spans="1:38" ht="15.75" x14ac:dyDescent="0.25">
      <c r="A7" s="61" t="s">
        <v>41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</row>
    <row r="8" spans="1:38" ht="15" customHeight="1" x14ac:dyDescent="0.25">
      <c r="A8" s="54" t="s">
        <v>0</v>
      </c>
      <c r="B8" s="52" t="s">
        <v>1</v>
      </c>
      <c r="C8" s="53"/>
      <c r="D8" s="55" t="s">
        <v>45</v>
      </c>
      <c r="E8" s="49">
        <v>1</v>
      </c>
      <c r="F8" s="49">
        <v>2</v>
      </c>
      <c r="G8" s="49">
        <v>3</v>
      </c>
      <c r="H8" s="49">
        <v>4</v>
      </c>
      <c r="I8" s="49">
        <v>5</v>
      </c>
      <c r="J8" s="49">
        <v>6</v>
      </c>
      <c r="K8" s="49">
        <v>7</v>
      </c>
      <c r="L8" s="49">
        <v>8</v>
      </c>
      <c r="M8" s="49">
        <v>9</v>
      </c>
      <c r="N8" s="49">
        <v>10</v>
      </c>
      <c r="O8" s="49">
        <v>11</v>
      </c>
      <c r="P8" s="49">
        <v>12</v>
      </c>
      <c r="Q8" s="49">
        <v>13</v>
      </c>
      <c r="R8" s="49">
        <v>14</v>
      </c>
      <c r="S8" s="49">
        <v>15</v>
      </c>
      <c r="T8" s="49">
        <v>16</v>
      </c>
      <c r="U8" s="49">
        <v>17</v>
      </c>
      <c r="V8" s="49">
        <v>18</v>
      </c>
      <c r="W8" s="49">
        <v>19</v>
      </c>
      <c r="X8" s="49">
        <v>20</v>
      </c>
      <c r="Y8" s="49">
        <v>21</v>
      </c>
      <c r="Z8" s="49">
        <v>22</v>
      </c>
      <c r="AA8" s="49">
        <v>23</v>
      </c>
      <c r="AB8" s="49">
        <v>24</v>
      </c>
      <c r="AC8" s="49">
        <v>25</v>
      </c>
      <c r="AD8" s="49">
        <v>26</v>
      </c>
      <c r="AE8" s="49">
        <v>27</v>
      </c>
      <c r="AF8" s="49">
        <v>28</v>
      </c>
      <c r="AG8" s="49">
        <v>29</v>
      </c>
      <c r="AH8" s="49">
        <v>30</v>
      </c>
      <c r="AI8" s="49">
        <v>31</v>
      </c>
      <c r="AJ8" s="72" t="s">
        <v>46</v>
      </c>
      <c r="AK8" s="73" t="s">
        <v>33</v>
      </c>
    </row>
    <row r="9" spans="1:38" ht="31.5" customHeight="1" x14ac:dyDescent="0.25">
      <c r="A9" s="50"/>
      <c r="B9" s="51" t="s">
        <v>38</v>
      </c>
      <c r="C9" s="74"/>
      <c r="D9" s="56"/>
      <c r="E9" s="50" t="s">
        <v>4</v>
      </c>
      <c r="F9" s="50" t="s">
        <v>5</v>
      </c>
      <c r="G9" s="50" t="s">
        <v>6</v>
      </c>
      <c r="H9" s="50" t="s">
        <v>7</v>
      </c>
      <c r="I9" s="50" t="s">
        <v>8</v>
      </c>
      <c r="J9" s="50" t="s">
        <v>9</v>
      </c>
      <c r="K9" s="50" t="s">
        <v>10</v>
      </c>
      <c r="L9" s="50" t="s">
        <v>11</v>
      </c>
      <c r="M9" s="50" t="s">
        <v>12</v>
      </c>
      <c r="N9" s="50" t="s">
        <v>13</v>
      </c>
      <c r="O9" s="50" t="s">
        <v>30</v>
      </c>
      <c r="P9" s="50" t="s">
        <v>14</v>
      </c>
      <c r="Q9" s="50" t="s">
        <v>4</v>
      </c>
      <c r="R9" s="50" t="s">
        <v>5</v>
      </c>
      <c r="S9" s="50" t="s">
        <v>6</v>
      </c>
      <c r="T9" s="50" t="s">
        <v>7</v>
      </c>
      <c r="U9" s="50" t="s">
        <v>8</v>
      </c>
      <c r="V9" s="50" t="s">
        <v>9</v>
      </c>
      <c r="W9" s="50" t="s">
        <v>10</v>
      </c>
      <c r="X9" s="50" t="s">
        <v>11</v>
      </c>
      <c r="Y9" s="50" t="s">
        <v>12</v>
      </c>
      <c r="Z9" s="50" t="s">
        <v>13</v>
      </c>
      <c r="AA9" s="50" t="s">
        <v>30</v>
      </c>
      <c r="AB9" s="50" t="s">
        <v>14</v>
      </c>
      <c r="AC9" s="50" t="s">
        <v>4</v>
      </c>
      <c r="AD9" s="50" t="s">
        <v>5</v>
      </c>
      <c r="AE9" s="50" t="s">
        <v>6</v>
      </c>
      <c r="AF9" s="50" t="s">
        <v>7</v>
      </c>
      <c r="AG9" s="50" t="s">
        <v>8</v>
      </c>
      <c r="AH9" s="50" t="s">
        <v>9</v>
      </c>
      <c r="AI9" s="50" t="s">
        <v>10</v>
      </c>
      <c r="AJ9" s="50"/>
      <c r="AK9" s="73"/>
    </row>
    <row r="10" spans="1:38" x14ac:dyDescent="0.25">
      <c r="A10" s="39">
        <v>1</v>
      </c>
      <c r="B10" s="51"/>
      <c r="C10" s="74"/>
      <c r="D10" s="34">
        <v>0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>
        <v>9.0590000000000011</v>
      </c>
      <c r="AE10" s="24">
        <v>9.3030000000000008</v>
      </c>
      <c r="AF10" s="24">
        <v>7.766</v>
      </c>
      <c r="AG10" s="24">
        <v>8.1950000000000003</v>
      </c>
      <c r="AH10" s="24">
        <v>8.6710000000000012</v>
      </c>
      <c r="AI10" s="24">
        <v>8.6069999999999993</v>
      </c>
      <c r="AJ10" s="25">
        <v>0</v>
      </c>
      <c r="AK10" s="26">
        <f>AJ10*D10</f>
        <v>0</v>
      </c>
    </row>
    <row r="11" spans="1:38" x14ac:dyDescent="0.25">
      <c r="A11" s="39">
        <v>2</v>
      </c>
      <c r="B11" s="51"/>
      <c r="C11" s="74"/>
      <c r="D11" s="34">
        <v>0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>
        <v>3.2949999999999999</v>
      </c>
      <c r="AE11" s="24">
        <v>3.2280000000000002</v>
      </c>
      <c r="AF11" s="24">
        <v>3.2029999999999998</v>
      </c>
      <c r="AG11" s="24">
        <v>3.3140000000000001</v>
      </c>
      <c r="AH11" s="24">
        <v>3.411</v>
      </c>
      <c r="AI11" s="24">
        <v>3.32</v>
      </c>
      <c r="AJ11" s="25">
        <v>0</v>
      </c>
      <c r="AK11" s="26">
        <f t="shared" ref="AK11" si="0">AJ11*D11</f>
        <v>0</v>
      </c>
    </row>
    <row r="12" spans="1:38" s="19" customFormat="1" x14ac:dyDescent="0.25">
      <c r="A12" s="39">
        <v>3</v>
      </c>
      <c r="B12" s="51"/>
      <c r="C12" s="74"/>
      <c r="D12" s="34">
        <v>0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>
        <v>3.2949999999999999</v>
      </c>
      <c r="AE12" s="24">
        <v>3.2280000000000002</v>
      </c>
      <c r="AF12" s="24">
        <v>3.2029999999999998</v>
      </c>
      <c r="AG12" s="24">
        <v>3.3140000000000001</v>
      </c>
      <c r="AH12" s="24">
        <v>3.411</v>
      </c>
      <c r="AI12" s="24">
        <v>3.32</v>
      </c>
      <c r="AJ12" s="25">
        <v>0</v>
      </c>
      <c r="AK12" s="26">
        <f t="shared" ref="AK12" si="1">AJ12*D12</f>
        <v>0</v>
      </c>
    </row>
    <row r="13" spans="1:38" s="19" customFormat="1" x14ac:dyDescent="0.25">
      <c r="A13" s="39" t="s">
        <v>47</v>
      </c>
      <c r="B13" s="51"/>
      <c r="C13" s="74"/>
      <c r="D13" s="34">
        <v>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>
        <v>0.54503598014888344</v>
      </c>
      <c r="AE13" s="24">
        <v>0.60503598014888338</v>
      </c>
      <c r="AF13" s="24">
        <v>0.6250359801488834</v>
      </c>
      <c r="AG13" s="24">
        <v>0.68103598014888345</v>
      </c>
      <c r="AH13" s="24">
        <v>0.67303598014888344</v>
      </c>
      <c r="AI13" s="24">
        <v>0.77703598014888353</v>
      </c>
      <c r="AJ13" s="25">
        <v>0</v>
      </c>
      <c r="AK13" s="26">
        <v>0</v>
      </c>
    </row>
    <row r="14" spans="1:38" s="19" customFormat="1" x14ac:dyDescent="0.25">
      <c r="A14" s="28"/>
      <c r="B14" s="75"/>
      <c r="C14" s="76" t="s">
        <v>34</v>
      </c>
      <c r="D14" s="33">
        <f>SUM(D10:D13)</f>
        <v>0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5"/>
      <c r="AK14" s="36">
        <f>SUM(AK10:AK13)</f>
        <v>0</v>
      </c>
      <c r="AL14" s="32"/>
    </row>
    <row r="15" spans="1:38" s="19" customFormat="1" x14ac:dyDescent="0.25">
      <c r="A15" s="28"/>
      <c r="B15" s="75"/>
      <c r="C15" s="37" t="s">
        <v>35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37"/>
      <c r="AK15" s="36">
        <f>AK14*0.18</f>
        <v>0</v>
      </c>
      <c r="AL15" s="32"/>
    </row>
    <row r="16" spans="1:38" s="19" customFormat="1" x14ac:dyDescent="0.25">
      <c r="A16" s="28"/>
      <c r="B16" s="75"/>
      <c r="C16" s="37" t="s">
        <v>36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37"/>
      <c r="AK16" s="36">
        <f>AK14+AK15</f>
        <v>0</v>
      </c>
      <c r="AL16" s="32"/>
    </row>
    <row r="17" spans="1:38" s="19" customFormat="1" x14ac:dyDescent="0.25">
      <c r="A17" s="28"/>
      <c r="B17" s="75"/>
      <c r="C17" s="75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30"/>
      <c r="AK17" s="31"/>
      <c r="AL17" s="32"/>
    </row>
    <row r="18" spans="1:38" s="38" customFormat="1" ht="15.75" x14ac:dyDescent="0.25">
      <c r="A18" s="45" t="s">
        <v>39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7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8"/>
      <c r="AG18" s="48"/>
      <c r="AH18" s="48"/>
      <c r="AI18" s="48"/>
      <c r="AJ18" s="48"/>
      <c r="AK18" s="42"/>
    </row>
    <row r="19" spans="1:38" s="38" customFormat="1" ht="15.75" x14ac:dyDescent="0.25">
      <c r="A19" s="46" t="s">
        <v>42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7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8"/>
      <c r="AG19" s="48"/>
      <c r="AH19" s="48"/>
      <c r="AI19" s="48"/>
      <c r="AJ19" s="48"/>
      <c r="AK19" s="42"/>
    </row>
    <row r="20" spans="1:38" s="38" customFormat="1" ht="12.75" x14ac:dyDescent="0.2">
      <c r="A20" s="43" t="s">
        <v>37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1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2"/>
      <c r="AG20" s="42"/>
      <c r="AH20" s="42"/>
      <c r="AI20" s="42"/>
      <c r="AJ20" s="42"/>
      <c r="AK20" s="42"/>
    </row>
    <row r="21" spans="1:38" s="38" customFormat="1" ht="12.75" x14ac:dyDescent="0.2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1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2"/>
      <c r="AG21" s="42"/>
      <c r="AH21" s="42"/>
      <c r="AI21" s="42"/>
      <c r="AJ21" s="42"/>
      <c r="AK21" s="42"/>
    </row>
    <row r="22" spans="1:38" s="38" customFormat="1" ht="15.75" x14ac:dyDescent="0.25">
      <c r="A22" s="45" t="s">
        <v>40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7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8"/>
      <c r="AG22" s="48"/>
      <c r="AH22" s="48"/>
      <c r="AI22" s="48"/>
      <c r="AJ22" s="48"/>
      <c r="AK22" s="42"/>
    </row>
    <row r="23" spans="1:38" s="38" customFormat="1" ht="15.75" x14ac:dyDescent="0.25">
      <c r="A23" s="46" t="s">
        <v>42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7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8"/>
      <c r="AG23" s="48"/>
      <c r="AH23" s="48"/>
      <c r="AI23" s="48"/>
      <c r="AJ23" s="48"/>
      <c r="AK23" s="42"/>
    </row>
    <row r="24" spans="1:38" s="38" customFormat="1" ht="12.75" x14ac:dyDescent="0.2">
      <c r="A24" s="44" t="s">
        <v>37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1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2"/>
      <c r="AG24" s="42"/>
      <c r="AH24" s="42"/>
      <c r="AI24" s="42"/>
      <c r="AJ24" s="42"/>
      <c r="AK24" s="42"/>
    </row>
    <row r="25" spans="1:38" s="15" customFormat="1" ht="15.75" x14ac:dyDescent="0.2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14"/>
      <c r="S25" s="14"/>
      <c r="T25" s="14"/>
      <c r="U25" s="14"/>
      <c r="V25" s="14"/>
      <c r="X25" s="16"/>
      <c r="Y25" s="16"/>
    </row>
    <row r="26" spans="1:38" s="15" customFormat="1" ht="15.75" x14ac:dyDescent="0.25">
      <c r="A26" s="57"/>
      <c r="B26" s="58"/>
      <c r="C26" s="58" t="s">
        <v>26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14"/>
      <c r="S26" s="14"/>
      <c r="T26" s="14"/>
      <c r="U26" s="14"/>
      <c r="V26" s="14"/>
      <c r="X26" s="16"/>
      <c r="Y26" s="16"/>
    </row>
    <row r="27" spans="1:38" s="15" customFormat="1" ht="15.75" x14ac:dyDescent="0.25">
      <c r="A27" s="57"/>
      <c r="B27" s="58"/>
      <c r="C27" s="58" t="s">
        <v>27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17"/>
      <c r="S27" s="57"/>
      <c r="T27" s="58"/>
      <c r="U27" s="14"/>
      <c r="V27" s="14"/>
      <c r="X27" s="16"/>
      <c r="Y27" s="16"/>
    </row>
    <row r="28" spans="1:38" s="15" customFormat="1" ht="15.75" x14ac:dyDescent="0.25">
      <c r="B28" s="18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14"/>
      <c r="S28" s="14"/>
      <c r="T28" s="14"/>
      <c r="U28" s="14"/>
      <c r="V28" s="14"/>
      <c r="X28" s="16"/>
      <c r="Y28" s="16"/>
    </row>
  </sheetData>
  <mergeCells count="49">
    <mergeCell ref="B1:AK1"/>
    <mergeCell ref="AJ8:AJ9"/>
    <mergeCell ref="AK8:AK9"/>
    <mergeCell ref="A4:AK4"/>
    <mergeCell ref="A7:AK7"/>
    <mergeCell ref="AI8:AI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Y8:Y9"/>
    <mergeCell ref="A25:Q25"/>
    <mergeCell ref="A26:Q26"/>
    <mergeCell ref="A27:Q27"/>
    <mergeCell ref="S27:T27"/>
    <mergeCell ref="C28:Q28"/>
    <mergeCell ref="A8:A9"/>
    <mergeCell ref="B9:C9"/>
    <mergeCell ref="N8:N9"/>
    <mergeCell ref="O8:O9"/>
    <mergeCell ref="P8:P9"/>
    <mergeCell ref="I8:I9"/>
    <mergeCell ref="J8:J9"/>
    <mergeCell ref="K8:K9"/>
    <mergeCell ref="L8:L9"/>
    <mergeCell ref="M8:M9"/>
    <mergeCell ref="D8:D9"/>
    <mergeCell ref="E8:E9"/>
    <mergeCell ref="F8:F9"/>
    <mergeCell ref="G8:G9"/>
    <mergeCell ref="H8:H9"/>
    <mergeCell ref="X8:X9"/>
    <mergeCell ref="B10:C10"/>
    <mergeCell ref="B11:C11"/>
    <mergeCell ref="B13:C13"/>
    <mergeCell ref="W8:W9"/>
    <mergeCell ref="B8:C8"/>
    <mergeCell ref="V8:V9"/>
    <mergeCell ref="R8:R9"/>
    <mergeCell ref="S8:S9"/>
    <mergeCell ref="T8:T9"/>
    <mergeCell ref="Q8:Q9"/>
    <mergeCell ref="U8:U9"/>
    <mergeCell ref="B12:C12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>
      <selection activeCell="AG11" sqref="AG11"/>
    </sheetView>
  </sheetViews>
  <sheetFormatPr defaultColWidth="9.140625" defaultRowHeight="15" x14ac:dyDescent="0.25"/>
  <cols>
    <col min="1" max="1" width="5.5703125" style="19" bestFit="1" customWidth="1"/>
    <col min="2" max="3" width="26.140625" style="19" customWidth="1"/>
    <col min="4" max="4" width="10.42578125" style="19" bestFit="1" customWidth="1"/>
    <col min="5" max="5" width="6.140625" style="19" bestFit="1" customWidth="1"/>
    <col min="6" max="6" width="7.140625" style="19" bestFit="1" customWidth="1"/>
    <col min="7" max="7" width="5.42578125" style="19" bestFit="1" customWidth="1"/>
    <col min="8" max="8" width="6" style="19" bestFit="1" customWidth="1"/>
    <col min="9" max="9" width="7.85546875" style="19" bestFit="1" customWidth="1"/>
    <col min="10" max="10" width="5.42578125" style="19" bestFit="1" customWidth="1"/>
    <col min="11" max="31" width="9.140625" style="19"/>
    <col min="32" max="32" width="6" style="19" bestFit="1" customWidth="1"/>
    <col min="33" max="33" width="9.140625" style="19"/>
    <col min="34" max="34" width="6.7109375" style="19" customWidth="1"/>
    <col min="35" max="35" width="6.85546875" style="19" customWidth="1"/>
    <col min="36" max="16384" width="9.140625" style="19"/>
  </cols>
  <sheetData>
    <row r="1" spans="1:36" x14ac:dyDescent="0.25">
      <c r="B1" s="64" t="s">
        <v>28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36" x14ac:dyDescent="0.25">
      <c r="B2" s="65" t="s">
        <v>32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36" ht="15" customHeight="1" x14ac:dyDescent="0.25">
      <c r="A3" s="1" t="s">
        <v>0</v>
      </c>
      <c r="B3" s="52" t="s">
        <v>1</v>
      </c>
      <c r="C3" s="53"/>
      <c r="D3" s="67" t="s">
        <v>29</v>
      </c>
      <c r="E3" s="62">
        <v>1</v>
      </c>
      <c r="F3" s="62">
        <v>2</v>
      </c>
      <c r="G3" s="62">
        <v>3</v>
      </c>
      <c r="H3" s="62">
        <v>4</v>
      </c>
      <c r="I3" s="62">
        <v>5</v>
      </c>
      <c r="J3" s="62">
        <v>6</v>
      </c>
      <c r="K3" s="62">
        <v>7</v>
      </c>
      <c r="L3" s="62">
        <v>8</v>
      </c>
      <c r="M3" s="62">
        <v>9</v>
      </c>
      <c r="N3" s="62">
        <v>10</v>
      </c>
      <c r="O3" s="62">
        <v>11</v>
      </c>
      <c r="P3" s="62">
        <v>12</v>
      </c>
      <c r="Q3" s="62">
        <v>13</v>
      </c>
      <c r="R3" s="62">
        <v>14</v>
      </c>
      <c r="S3" s="62">
        <v>15</v>
      </c>
      <c r="T3" s="62">
        <v>16</v>
      </c>
      <c r="U3" s="62">
        <v>17</v>
      </c>
      <c r="V3" s="62">
        <v>18</v>
      </c>
      <c r="W3" s="62">
        <v>19</v>
      </c>
      <c r="X3" s="62">
        <v>20</v>
      </c>
      <c r="Y3" s="62">
        <v>21</v>
      </c>
      <c r="Z3" s="62">
        <v>22</v>
      </c>
      <c r="AA3" s="62">
        <v>23</v>
      </c>
      <c r="AB3" s="62">
        <v>24</v>
      </c>
      <c r="AC3" s="62">
        <v>25</v>
      </c>
      <c r="AD3" s="62">
        <v>26</v>
      </c>
      <c r="AE3" s="62">
        <v>27</v>
      </c>
      <c r="AF3" s="62">
        <v>28</v>
      </c>
      <c r="AG3" s="62">
        <v>29</v>
      </c>
      <c r="AH3" s="62">
        <v>30</v>
      </c>
      <c r="AI3" s="62">
        <v>31</v>
      </c>
    </row>
    <row r="4" spans="1:36" ht="24" x14ac:dyDescent="0.25">
      <c r="A4" s="2">
        <v>1</v>
      </c>
      <c r="B4" s="1" t="s">
        <v>2</v>
      </c>
      <c r="C4" s="1" t="s">
        <v>3</v>
      </c>
      <c r="D4" s="68"/>
      <c r="E4" s="63" t="s">
        <v>4</v>
      </c>
      <c r="F4" s="63" t="s">
        <v>5</v>
      </c>
      <c r="G4" s="63" t="s">
        <v>6</v>
      </c>
      <c r="H4" s="63" t="s">
        <v>7</v>
      </c>
      <c r="I4" s="63" t="s">
        <v>8</v>
      </c>
      <c r="J4" s="63" t="s">
        <v>9</v>
      </c>
      <c r="K4" s="63" t="s">
        <v>10</v>
      </c>
      <c r="L4" s="63" t="s">
        <v>11</v>
      </c>
      <c r="M4" s="63" t="s">
        <v>12</v>
      </c>
      <c r="N4" s="63" t="s">
        <v>13</v>
      </c>
      <c r="O4" s="63" t="s">
        <v>30</v>
      </c>
      <c r="P4" s="63" t="s">
        <v>14</v>
      </c>
      <c r="Q4" s="63" t="s">
        <v>4</v>
      </c>
      <c r="R4" s="63" t="s">
        <v>5</v>
      </c>
      <c r="S4" s="63" t="s">
        <v>6</v>
      </c>
      <c r="T4" s="63" t="s">
        <v>7</v>
      </c>
      <c r="U4" s="63" t="s">
        <v>8</v>
      </c>
      <c r="V4" s="63" t="s">
        <v>9</v>
      </c>
      <c r="W4" s="63" t="s">
        <v>10</v>
      </c>
      <c r="X4" s="63" t="s">
        <v>11</v>
      </c>
      <c r="Y4" s="63" t="s">
        <v>12</v>
      </c>
      <c r="Z4" s="63" t="s">
        <v>13</v>
      </c>
      <c r="AA4" s="63" t="s">
        <v>30</v>
      </c>
      <c r="AB4" s="63" t="s">
        <v>14</v>
      </c>
      <c r="AC4" s="63" t="s">
        <v>4</v>
      </c>
      <c r="AD4" s="63" t="s">
        <v>5</v>
      </c>
      <c r="AE4" s="63" t="s">
        <v>6</v>
      </c>
      <c r="AF4" s="63" t="s">
        <v>7</v>
      </c>
      <c r="AG4" s="63" t="s">
        <v>8</v>
      </c>
      <c r="AH4" s="63" t="s">
        <v>9</v>
      </c>
      <c r="AI4" s="63" t="s">
        <v>10</v>
      </c>
    </row>
    <row r="5" spans="1:36" ht="36" x14ac:dyDescent="0.25">
      <c r="A5" s="2">
        <v>2</v>
      </c>
      <c r="B5" s="4" t="s">
        <v>15</v>
      </c>
      <c r="C5" s="4" t="s">
        <v>16</v>
      </c>
      <c r="D5" s="3" t="e">
        <f ca="1">SUM(E5:AI5)</f>
        <v>#VALUE!</v>
      </c>
      <c r="E5" s="20" t="e">
        <f ca="1">OFFSET([1]Лист8!$A$1,COLUMN()-1,107)</f>
        <v>#VALUE!</v>
      </c>
      <c r="F5" s="20" t="e">
        <f ca="1">OFFSET([1]Лист8!$A$1,COLUMN()-1,107)</f>
        <v>#VALUE!</v>
      </c>
      <c r="G5" s="20" t="e">
        <f ca="1">OFFSET([1]Лист8!$A$1,COLUMN()-1,107)</f>
        <v>#VALUE!</v>
      </c>
      <c r="H5" s="20" t="e">
        <f ca="1">OFFSET([1]Лист8!$A$1,COLUMN()-1,107)</f>
        <v>#VALUE!</v>
      </c>
      <c r="I5" s="20" t="e">
        <f ca="1">OFFSET([1]Лист8!$A$1,COLUMN()-1,107)</f>
        <v>#VALUE!</v>
      </c>
      <c r="J5" s="20" t="e">
        <f ca="1">OFFSET([1]Лист8!$A$1,COLUMN()-1,107)</f>
        <v>#VALUE!</v>
      </c>
      <c r="K5" s="20" t="e">
        <f ca="1">OFFSET([1]Лист8!$A$1,COLUMN()-1,107)</f>
        <v>#VALUE!</v>
      </c>
      <c r="L5" s="20" t="e">
        <f ca="1">OFFSET([1]Лист8!$A$1,COLUMN()-1,107)</f>
        <v>#VALUE!</v>
      </c>
      <c r="M5" s="20" t="e">
        <f ca="1">OFFSET([1]Лист8!$A$1,COLUMN()-1,107)</f>
        <v>#VALUE!</v>
      </c>
      <c r="N5" s="20" t="e">
        <f ca="1">OFFSET([1]Лист8!$A$1,COLUMN()-1,107)</f>
        <v>#VALUE!</v>
      </c>
      <c r="O5" s="20" t="e">
        <f ca="1">OFFSET([1]Лист8!$A$1,COLUMN()-1,107)</f>
        <v>#VALUE!</v>
      </c>
      <c r="P5" s="20" t="e">
        <f ca="1">OFFSET([1]Лист8!$A$1,COLUMN()-1,107)</f>
        <v>#VALUE!</v>
      </c>
      <c r="Q5" s="20" t="e">
        <f ca="1">OFFSET([1]Лист8!$A$1,COLUMN()-1,107)</f>
        <v>#VALUE!</v>
      </c>
      <c r="R5" s="20" t="e">
        <f ca="1">OFFSET([1]Лист8!$A$1,COLUMN()-1,107)</f>
        <v>#VALUE!</v>
      </c>
      <c r="S5" s="20" t="e">
        <f ca="1">OFFSET([1]Лист8!$A$1,COLUMN()-1,107)</f>
        <v>#VALUE!</v>
      </c>
      <c r="T5" s="20" t="e">
        <f ca="1">OFFSET([1]Лист8!$A$1,COLUMN()-1,107)</f>
        <v>#VALUE!</v>
      </c>
      <c r="U5" s="20" t="e">
        <f ca="1">OFFSET([1]Лист8!$A$1,COLUMN()-1,107)</f>
        <v>#VALUE!</v>
      </c>
      <c r="V5" s="20" t="e">
        <f ca="1">OFFSET([1]Лист8!$A$1,COLUMN()-1,107)</f>
        <v>#VALUE!</v>
      </c>
      <c r="W5" s="20" t="e">
        <f ca="1">OFFSET([1]Лист8!$A$1,COLUMN()-1,107)</f>
        <v>#VALUE!</v>
      </c>
      <c r="X5" s="20" t="e">
        <f ca="1">OFFSET([1]Лист8!$A$1,COLUMN()-1,107)</f>
        <v>#VALUE!</v>
      </c>
      <c r="Y5" s="20" t="e">
        <f ca="1">OFFSET([1]Лист8!$A$1,COLUMN()-1,107)</f>
        <v>#VALUE!</v>
      </c>
      <c r="Z5" s="20" t="e">
        <f ca="1">OFFSET([1]Лист8!$A$1,COLUMN()-1,107)</f>
        <v>#VALUE!</v>
      </c>
      <c r="AA5" s="20" t="e">
        <f ca="1">OFFSET([1]Лист8!$A$1,COLUMN()-1,107)</f>
        <v>#VALUE!</v>
      </c>
      <c r="AB5" s="20" t="e">
        <f ca="1">OFFSET([1]Лист8!$A$1,COLUMN()-1,107)</f>
        <v>#VALUE!</v>
      </c>
      <c r="AC5" s="20" t="e">
        <f ca="1">OFFSET([1]Лист8!$A$1,COLUMN()-1,107)</f>
        <v>#VALUE!</v>
      </c>
      <c r="AD5" s="20" t="e">
        <f ca="1">OFFSET([1]Лист8!$A$1,COLUMN()-1,107)</f>
        <v>#VALUE!</v>
      </c>
      <c r="AE5" s="20" t="e">
        <f ca="1">OFFSET([1]Лист8!$A$1,COLUMN()-1,107)</f>
        <v>#VALUE!</v>
      </c>
      <c r="AF5" s="20" t="e">
        <f ca="1">OFFSET([1]Лист8!$A$1,COLUMN()-1,107)</f>
        <v>#VALUE!</v>
      </c>
      <c r="AG5" s="20" t="e">
        <f ca="1">OFFSET([1]Лист8!$A$1,COLUMN()-1,107)</f>
        <v>#VALUE!</v>
      </c>
      <c r="AH5" s="20" t="e">
        <f ca="1">OFFSET([1]Лист8!$A$1,COLUMN()-1,107)</f>
        <v>#VALUE!</v>
      </c>
      <c r="AI5" s="20" t="e">
        <f ca="1">OFFSET([1]Лист8!$A$1,COLUMN()-1,107)</f>
        <v>#VALUE!</v>
      </c>
      <c r="AJ5" s="21"/>
    </row>
    <row r="6" spans="1:36" ht="36" x14ac:dyDescent="0.25">
      <c r="A6" s="2">
        <v>3</v>
      </c>
      <c r="B6" s="4" t="s">
        <v>17</v>
      </c>
      <c r="C6" s="4" t="s">
        <v>18</v>
      </c>
      <c r="D6" s="3" t="e">
        <f t="shared" ref="D6" ca="1" si="0">SUM(E6:AI6)</f>
        <v>#VALUE!</v>
      </c>
      <c r="E6" s="20" t="e">
        <f ca="1">OFFSET([1]Лист8!$A$1,COLUMN()-1,118)</f>
        <v>#VALUE!</v>
      </c>
      <c r="F6" s="20" t="e">
        <f ca="1">OFFSET([1]Лист8!$A$1,COLUMN()-1,118)</f>
        <v>#VALUE!</v>
      </c>
      <c r="G6" s="20" t="e">
        <f ca="1">OFFSET([1]Лист8!$A$1,COLUMN()-1,118)</f>
        <v>#VALUE!</v>
      </c>
      <c r="H6" s="20" t="e">
        <f ca="1">OFFSET([1]Лист8!$A$1,COLUMN()-1,118)</f>
        <v>#VALUE!</v>
      </c>
      <c r="I6" s="20" t="e">
        <f ca="1">OFFSET([1]Лист8!$A$1,COLUMN()-1,118)</f>
        <v>#VALUE!</v>
      </c>
      <c r="J6" s="20" t="e">
        <f ca="1">OFFSET([1]Лист8!$A$1,COLUMN()-1,118)</f>
        <v>#VALUE!</v>
      </c>
      <c r="K6" s="20" t="e">
        <f ca="1">OFFSET([1]Лист8!$A$1,COLUMN()-1,118)</f>
        <v>#VALUE!</v>
      </c>
      <c r="L6" s="20" t="e">
        <f ca="1">OFFSET([1]Лист8!$A$1,COLUMN()-1,118)</f>
        <v>#VALUE!</v>
      </c>
      <c r="M6" s="20" t="e">
        <f ca="1">OFFSET([1]Лист8!$A$1,COLUMN()-1,118)</f>
        <v>#VALUE!</v>
      </c>
      <c r="N6" s="20" t="e">
        <f ca="1">OFFSET([1]Лист8!$A$1,COLUMN()-1,118)</f>
        <v>#VALUE!</v>
      </c>
      <c r="O6" s="20" t="e">
        <f ca="1">OFFSET([1]Лист8!$A$1,COLUMN()-1,118)</f>
        <v>#VALUE!</v>
      </c>
      <c r="P6" s="20" t="e">
        <f ca="1">OFFSET([1]Лист8!$A$1,COLUMN()-1,118)</f>
        <v>#VALUE!</v>
      </c>
      <c r="Q6" s="20" t="e">
        <f ca="1">OFFSET([1]Лист8!$A$1,COLUMN()-1,118)</f>
        <v>#VALUE!</v>
      </c>
      <c r="R6" s="20" t="e">
        <f ca="1">OFFSET([1]Лист8!$A$1,COLUMN()-1,118)</f>
        <v>#VALUE!</v>
      </c>
      <c r="S6" s="20" t="e">
        <f ca="1">OFFSET([1]Лист8!$A$1,COLUMN()-1,118)</f>
        <v>#VALUE!</v>
      </c>
      <c r="T6" s="20" t="e">
        <f ca="1">OFFSET([1]Лист8!$A$1,COLUMN()-1,118)</f>
        <v>#VALUE!</v>
      </c>
      <c r="U6" s="20" t="e">
        <f ca="1">OFFSET([1]Лист8!$A$1,COLUMN()-1,118)</f>
        <v>#VALUE!</v>
      </c>
      <c r="V6" s="20" t="e">
        <f ca="1">OFFSET([1]Лист8!$A$1,COLUMN()-1,118)</f>
        <v>#VALUE!</v>
      </c>
      <c r="W6" s="20" t="e">
        <f ca="1">OFFSET([1]Лист8!$A$1,COLUMN()-1,118)</f>
        <v>#VALUE!</v>
      </c>
      <c r="X6" s="20" t="e">
        <f ca="1">OFFSET([1]Лист8!$A$1,COLUMN()-1,118)</f>
        <v>#VALUE!</v>
      </c>
      <c r="Y6" s="20" t="e">
        <f ca="1">OFFSET([1]Лист8!$A$1,COLUMN()-1,118)</f>
        <v>#VALUE!</v>
      </c>
      <c r="Z6" s="20" t="e">
        <f ca="1">OFFSET([1]Лист8!$A$1,COLUMN()-1,118)</f>
        <v>#VALUE!</v>
      </c>
      <c r="AA6" s="20" t="e">
        <f ca="1">OFFSET([1]Лист8!$A$1,COLUMN()-1,118)</f>
        <v>#VALUE!</v>
      </c>
      <c r="AB6" s="20" t="e">
        <f ca="1">OFFSET([1]Лист8!$A$1,COLUMN()-1,118)</f>
        <v>#VALUE!</v>
      </c>
      <c r="AC6" s="20" t="e">
        <f ca="1">OFFSET([1]Лист8!$A$1,COLUMN()-1,118)</f>
        <v>#VALUE!</v>
      </c>
      <c r="AD6" s="20" t="e">
        <f ca="1">OFFSET([1]Лист8!$A$1,COLUMN()-1,118)</f>
        <v>#VALUE!</v>
      </c>
      <c r="AE6" s="20" t="e">
        <f ca="1">OFFSET([1]Лист8!$A$1,COLUMN()-1,118)</f>
        <v>#VALUE!</v>
      </c>
      <c r="AF6" s="20" t="e">
        <f ca="1">OFFSET([1]Лист8!$A$1,COLUMN()-1,118)</f>
        <v>#VALUE!</v>
      </c>
      <c r="AG6" s="20" t="e">
        <f ca="1">OFFSET([1]Лист8!$A$1,COLUMN()-1,118)</f>
        <v>#VALUE!</v>
      </c>
      <c r="AH6" s="20" t="e">
        <f ca="1">OFFSET([1]Лист8!$A$1,COLUMN()-1,118)</f>
        <v>#VALUE!</v>
      </c>
      <c r="AI6" s="20" t="e">
        <f ca="1">OFFSET([1]Лист8!$A$1,COLUMN()-1,118)</f>
        <v>#VALUE!</v>
      </c>
      <c r="AJ6" s="21"/>
    </row>
    <row r="7" spans="1:36" ht="60" x14ac:dyDescent="0.25">
      <c r="A7" s="2">
        <v>4</v>
      </c>
      <c r="B7" s="4" t="s">
        <v>19</v>
      </c>
      <c r="C7" s="4" t="s">
        <v>20</v>
      </c>
      <c r="D7" s="3">
        <f>SUM(E7:AI7)</f>
        <v>18.966000000000005</v>
      </c>
      <c r="E7" s="20">
        <f>[2]Лист7!J133+[2]Лист7!J153+[2]Лист7!J157+[2]Лист7!J161</f>
        <v>0.66503598014888343</v>
      </c>
      <c r="F7" s="20">
        <f>[2]Лист7!K133+[2]Лист7!K153+[2]Лист7!K157+[2]Лист7!K161</f>
        <v>0.38061290322580654</v>
      </c>
      <c r="G7" s="20">
        <f>[2]Лист7!L133+[2]Лист7!L153+[2]Лист7!L157+[2]Лист7!L161</f>
        <v>0.36461290322580653</v>
      </c>
      <c r="H7" s="20">
        <f>[2]Лист7!M133+[2]Лист7!M153+[2]Лист7!M157+[2]Лист7!M161</f>
        <v>0.40461290322580656</v>
      </c>
      <c r="I7" s="20">
        <f>[2]Лист7!N133+[2]Лист7!N153+[2]Лист7!N157+[2]Лист7!N161</f>
        <v>0.48861290322580653</v>
      </c>
      <c r="J7" s="20">
        <f>[2]Лист7!O133+[2]Лист7!O153+[2]Лист7!O157+[2]Лист7!O161</f>
        <v>0.26461290322580655</v>
      </c>
      <c r="K7" s="20">
        <f>[2]Лист7!P133+[2]Лист7!P153+[2]Лист7!P157+[2]Лист7!P161</f>
        <v>0.71303598014888347</v>
      </c>
      <c r="L7" s="20">
        <f>[2]Лист7!Q133+[2]Лист7!Q153+[2]Лист7!Q157+[2]Лист7!Q161</f>
        <v>0.54903598014888344</v>
      </c>
      <c r="M7" s="20">
        <f>[2]Лист7!R133+[2]Лист7!R153+[2]Лист7!R157+[2]Лист7!R161</f>
        <v>0.69303598014888346</v>
      </c>
      <c r="N7" s="20">
        <f>[2]Лист7!S133+[2]Лист7!S153+[2]Лист7!S157+[2]Лист7!S161</f>
        <v>0.6330359801488834</v>
      </c>
      <c r="O7" s="20">
        <f>[2]Лист7!T133+[2]Лист7!T153+[2]Лист7!T157+[2]Лист7!T161</f>
        <v>0.84903598014888337</v>
      </c>
      <c r="P7" s="20">
        <f>[2]Лист7!U133+[2]Лист7!U153+[2]Лист7!U157+[2]Лист7!U161</f>
        <v>0.49703598014888339</v>
      </c>
      <c r="Q7" s="20">
        <f>[2]Лист7!V133+[2]Лист7!V153+[2]Лист7!V157+[2]Лист7!V161</f>
        <v>0.64903598014888342</v>
      </c>
      <c r="R7" s="20">
        <f>[2]Лист7!W133+[2]Лист7!W153+[2]Лист7!W157+[2]Лист7!W161</f>
        <v>0.66103598014888343</v>
      </c>
      <c r="S7" s="20">
        <f>[2]Лист7!X133+[2]Лист7!X153+[2]Лист7!X157+[2]Лист7!X161</f>
        <v>0.6290359801488834</v>
      </c>
      <c r="T7" s="20">
        <f>[2]Лист7!Y133+[2]Лист7!Y153+[2]Лист7!Y157+[2]Лист7!Y161</f>
        <v>0.6330359801488834</v>
      </c>
      <c r="U7" s="20">
        <f>[2]Лист7!Z133+[2]Лист7!Z153+[2]Лист7!Z157+[2]Лист7!Z161</f>
        <v>0.76503598014888352</v>
      </c>
      <c r="V7" s="20">
        <f>[2]Лист7!AA133+[2]Лист7!AA153+[2]Лист7!AA157+[2]Лист7!AA161</f>
        <v>0.54503598014888344</v>
      </c>
      <c r="W7" s="20">
        <f>[2]Лист7!AB133+[2]Лист7!AB153+[2]Лист7!AB157+[2]Лист7!AB161</f>
        <v>0.66103598014888343</v>
      </c>
      <c r="X7" s="20">
        <f>[2]Лист7!AC133+[2]Лист7!AC153+[2]Лист7!AC157+[2]Лист7!AC161</f>
        <v>0.50503598014888351</v>
      </c>
      <c r="Y7" s="20">
        <f>[2]Лист7!AD133+[2]Лист7!AD153+[2]Лист7!AD157+[2]Лист7!AD161</f>
        <v>0.81703598014888357</v>
      </c>
      <c r="Z7" s="20">
        <f>[2]Лист7!AE133+[2]Лист7!AE153+[2]Лист7!AE157+[2]Лист7!AE161</f>
        <v>0.54503598014888344</v>
      </c>
      <c r="AA7" s="20">
        <f>[2]Лист7!AF133+[2]Лист7!AF153+[2]Лист7!AF157+[2]Лист7!AF161</f>
        <v>0.66503598014888343</v>
      </c>
      <c r="AB7" s="20">
        <f>[2]Лист7!AG133+[2]Лист7!AG153+[2]Лист7!AG157+[2]Лист7!AG161</f>
        <v>0.78103598014888342</v>
      </c>
      <c r="AC7" s="20">
        <f>[2]Лист7!AH133+[2]Лист7!AH153+[2]Лист7!AH157+[2]Лист7!AH161</f>
        <v>0.70103598014888346</v>
      </c>
      <c r="AD7" s="20">
        <f>[2]Лист7!AI133+[2]Лист7!AI153+[2]Лист7!AI157+[2]Лист7!AI161</f>
        <v>0.54503598014888344</v>
      </c>
      <c r="AE7" s="20">
        <f>[2]Лист7!AJ133+[2]Лист7!AJ153+[2]Лист7!AJ157+[2]Лист7!AJ161</f>
        <v>0.60503598014888338</v>
      </c>
      <c r="AF7" s="20">
        <f>[2]Лист7!AK133+[2]Лист7!AK153+[2]Лист7!AK157+[2]Лист7!AK161</f>
        <v>0.6250359801488834</v>
      </c>
      <c r="AG7" s="20">
        <f>[2]Лист7!AL133+[2]Лист7!AL153+[2]Лист7!AL157+[2]Лист7!AL161</f>
        <v>0.68103598014888345</v>
      </c>
      <c r="AH7" s="20">
        <f>[2]Лист7!AM133+[2]Лист7!AM153+[2]Лист7!AM157+[2]Лист7!AM161</f>
        <v>0.67303598014888344</v>
      </c>
      <c r="AI7" s="20">
        <f>[2]Лист7!AN133+[2]Лист7!AN153+[2]Лист7!AN157+[2]Лист7!AN161</f>
        <v>0.77703598014888353</v>
      </c>
      <c r="AJ7" s="21"/>
    </row>
    <row r="8" spans="1:36" x14ac:dyDescent="0.25">
      <c r="A8" s="69" t="s">
        <v>21</v>
      </c>
      <c r="B8" s="70"/>
      <c r="C8" s="71"/>
      <c r="D8" s="5" t="e">
        <f ca="1">SUM(D5:D7)</f>
        <v>#VALUE!</v>
      </c>
      <c r="E8" s="6" t="e">
        <f ca="1">SUM(E5:E7)</f>
        <v>#VALUE!</v>
      </c>
      <c r="F8" s="6" t="e">
        <f t="shared" ref="F8:AI8" ca="1" si="1">SUM(F5:F7)</f>
        <v>#VALUE!</v>
      </c>
      <c r="G8" s="6" t="e">
        <f t="shared" ca="1" si="1"/>
        <v>#VALUE!</v>
      </c>
      <c r="H8" s="6" t="e">
        <f t="shared" ca="1" si="1"/>
        <v>#VALUE!</v>
      </c>
      <c r="I8" s="6" t="e">
        <f t="shared" ca="1" si="1"/>
        <v>#VALUE!</v>
      </c>
      <c r="J8" s="6" t="e">
        <f t="shared" ca="1" si="1"/>
        <v>#VALUE!</v>
      </c>
      <c r="K8" s="6" t="e">
        <f t="shared" ca="1" si="1"/>
        <v>#VALUE!</v>
      </c>
      <c r="L8" s="6" t="e">
        <f t="shared" ca="1" si="1"/>
        <v>#VALUE!</v>
      </c>
      <c r="M8" s="6" t="e">
        <f t="shared" ca="1" si="1"/>
        <v>#VALUE!</v>
      </c>
      <c r="N8" s="6" t="e">
        <f t="shared" ca="1" si="1"/>
        <v>#VALUE!</v>
      </c>
      <c r="O8" s="6" t="e">
        <f t="shared" ca="1" si="1"/>
        <v>#VALUE!</v>
      </c>
      <c r="P8" s="6" t="e">
        <f t="shared" ca="1" si="1"/>
        <v>#VALUE!</v>
      </c>
      <c r="Q8" s="6" t="e">
        <f t="shared" ca="1" si="1"/>
        <v>#VALUE!</v>
      </c>
      <c r="R8" s="6" t="e">
        <f t="shared" ca="1" si="1"/>
        <v>#VALUE!</v>
      </c>
      <c r="S8" s="6" t="e">
        <f t="shared" ca="1" si="1"/>
        <v>#VALUE!</v>
      </c>
      <c r="T8" s="6" t="e">
        <f t="shared" ca="1" si="1"/>
        <v>#VALUE!</v>
      </c>
      <c r="U8" s="6" t="e">
        <f t="shared" ca="1" si="1"/>
        <v>#VALUE!</v>
      </c>
      <c r="V8" s="6" t="e">
        <f t="shared" ca="1" si="1"/>
        <v>#VALUE!</v>
      </c>
      <c r="W8" s="6" t="e">
        <f t="shared" ca="1" si="1"/>
        <v>#VALUE!</v>
      </c>
      <c r="X8" s="6" t="e">
        <f t="shared" ca="1" si="1"/>
        <v>#VALUE!</v>
      </c>
      <c r="Y8" s="6" t="e">
        <f t="shared" ca="1" si="1"/>
        <v>#VALUE!</v>
      </c>
      <c r="Z8" s="6" t="e">
        <f t="shared" ca="1" si="1"/>
        <v>#VALUE!</v>
      </c>
      <c r="AA8" s="6" t="e">
        <f t="shared" ca="1" si="1"/>
        <v>#VALUE!</v>
      </c>
      <c r="AB8" s="6" t="e">
        <f t="shared" ca="1" si="1"/>
        <v>#VALUE!</v>
      </c>
      <c r="AC8" s="6" t="e">
        <f t="shared" ca="1" si="1"/>
        <v>#VALUE!</v>
      </c>
      <c r="AD8" s="6" t="e">
        <f t="shared" ca="1" si="1"/>
        <v>#VALUE!</v>
      </c>
      <c r="AE8" s="6" t="e">
        <f t="shared" ca="1" si="1"/>
        <v>#VALUE!</v>
      </c>
      <c r="AF8" s="6" t="e">
        <f t="shared" ca="1" si="1"/>
        <v>#VALUE!</v>
      </c>
      <c r="AG8" s="6" t="e">
        <f t="shared" ca="1" si="1"/>
        <v>#VALUE!</v>
      </c>
      <c r="AH8" s="6" t="e">
        <f t="shared" ca="1" si="1"/>
        <v>#VALUE!</v>
      </c>
      <c r="AI8" s="6" t="e">
        <f t="shared" ca="1" si="1"/>
        <v>#VALUE!</v>
      </c>
      <c r="AJ8" s="21"/>
    </row>
    <row r="9" spans="1:36" s="7" customFormat="1" x14ac:dyDescent="0.25">
      <c r="B9" s="8"/>
      <c r="C9" s="8"/>
      <c r="D9" s="9"/>
      <c r="E9" s="9"/>
      <c r="F9" s="9"/>
      <c r="G9" s="9"/>
      <c r="H9" s="10"/>
      <c r="I9" s="11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X9" s="13"/>
      <c r="Y9" s="13"/>
    </row>
    <row r="10" spans="1:36" s="15" customFormat="1" ht="15.75" x14ac:dyDescent="0.25">
      <c r="A10" s="57" t="s">
        <v>22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4"/>
      <c r="S10" s="14"/>
      <c r="T10" s="14"/>
      <c r="U10" s="14"/>
      <c r="V10" s="14"/>
      <c r="X10" s="16"/>
      <c r="Y10" s="16"/>
    </row>
    <row r="11" spans="1:36" s="15" customFormat="1" ht="15.75" x14ac:dyDescent="0.25">
      <c r="A11" s="57" t="s">
        <v>23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14"/>
      <c r="S11" s="14"/>
      <c r="T11" s="14"/>
      <c r="U11" s="14"/>
      <c r="V11" s="14"/>
      <c r="X11" s="16"/>
      <c r="Y11" s="16"/>
    </row>
    <row r="12" spans="1:36" s="15" customFormat="1" ht="15.75" x14ac:dyDescent="0.25">
      <c r="A12" s="57"/>
      <c r="B12" s="58"/>
      <c r="C12" s="58" t="s">
        <v>24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7"/>
      <c r="S12" s="58"/>
      <c r="T12" s="58"/>
      <c r="U12" s="14"/>
      <c r="V12" s="14"/>
      <c r="X12" s="16"/>
      <c r="Y12" s="16"/>
    </row>
    <row r="13" spans="1:36" s="15" customFormat="1" ht="15.75" x14ac:dyDescent="0.25">
      <c r="A13" s="57" t="s">
        <v>31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14"/>
      <c r="S13" s="14"/>
      <c r="T13" s="14"/>
      <c r="U13" s="14"/>
      <c r="V13" s="14"/>
      <c r="X13" s="16"/>
      <c r="Y13" s="16"/>
    </row>
    <row r="14" spans="1:36" s="15" customFormat="1" ht="15.75" x14ac:dyDescent="0.25">
      <c r="A14" s="57" t="s">
        <v>23</v>
      </c>
      <c r="B14" s="58"/>
      <c r="C14" s="58" t="s">
        <v>25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14"/>
      <c r="S14" s="14"/>
      <c r="T14" s="14"/>
      <c r="U14" s="14"/>
      <c r="V14" s="14"/>
      <c r="X14" s="16"/>
      <c r="Y14" s="16"/>
    </row>
    <row r="15" spans="1:36" s="15" customFormat="1" ht="15.75" x14ac:dyDescent="0.25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14"/>
      <c r="S15" s="14"/>
      <c r="T15" s="14"/>
      <c r="U15" s="14"/>
      <c r="V15" s="14"/>
      <c r="X15" s="16"/>
      <c r="Y15" s="16"/>
    </row>
    <row r="16" spans="1:36" s="15" customFormat="1" ht="15.75" x14ac:dyDescent="0.25">
      <c r="A16" s="57"/>
      <c r="B16" s="58"/>
      <c r="C16" s="58" t="s">
        <v>26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14"/>
      <c r="S16" s="14"/>
      <c r="T16" s="14"/>
      <c r="U16" s="14"/>
      <c r="V16" s="14"/>
      <c r="X16" s="16"/>
      <c r="Y16" s="16"/>
    </row>
    <row r="17" spans="1:25" s="15" customFormat="1" ht="15.75" x14ac:dyDescent="0.25">
      <c r="A17" s="57"/>
      <c r="B17" s="58"/>
      <c r="C17" s="58" t="s">
        <v>27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17"/>
      <c r="S17" s="57"/>
      <c r="T17" s="58"/>
      <c r="U17" s="14"/>
      <c r="V17" s="14"/>
      <c r="X17" s="16"/>
      <c r="Y17" s="16"/>
    </row>
    <row r="18" spans="1:25" s="15" customFormat="1" ht="15.75" x14ac:dyDescent="0.25">
      <c r="B18" s="18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4"/>
      <c r="S18" s="14"/>
      <c r="T18" s="14"/>
      <c r="U18" s="14"/>
      <c r="V18" s="14"/>
      <c r="X18" s="16"/>
      <c r="Y18" s="16"/>
    </row>
  </sheetData>
  <mergeCells count="47">
    <mergeCell ref="C18:Q18"/>
    <mergeCell ref="A13:Q13"/>
    <mergeCell ref="A14:Q14"/>
    <mergeCell ref="A15:Q15"/>
    <mergeCell ref="A16:Q16"/>
    <mergeCell ref="A17:Q17"/>
    <mergeCell ref="S17:T17"/>
    <mergeCell ref="AI3:AI4"/>
    <mergeCell ref="A8:C8"/>
    <mergeCell ref="A10:Q10"/>
    <mergeCell ref="A11:Q11"/>
    <mergeCell ref="A12:Q12"/>
    <mergeCell ref="R12:T12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Q3:Q4"/>
    <mergeCell ref="R3:R4"/>
    <mergeCell ref="S3:S4"/>
    <mergeCell ref="T3:T4"/>
    <mergeCell ref="U3:U4"/>
    <mergeCell ref="V3:V4"/>
    <mergeCell ref="P3:P4"/>
    <mergeCell ref="B1:P1"/>
    <mergeCell ref="B2:P2"/>
    <mergeCell ref="B3:C3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8" sqref="E3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Лист7</vt:lpstr>
      <vt:lpstr>Лист8</vt:lpstr>
      <vt:lpstr>Лист9</vt:lpstr>
      <vt:lpstr>Лист7!Область_печати</vt:lpstr>
    </vt:vector>
  </TitlesOfParts>
  <Company>КФ ОАО Хабаровсккрайгаз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</dc:creator>
  <cp:lastModifiedBy>Викторчик</cp:lastModifiedBy>
  <cp:lastPrinted>2016-03-03T05:25:21Z</cp:lastPrinted>
  <dcterms:created xsi:type="dcterms:W3CDTF">2014-08-03T23:26:25Z</dcterms:created>
  <dcterms:modified xsi:type="dcterms:W3CDTF">2019-03-26T06:46:41Z</dcterms:modified>
</cp:coreProperties>
</file>