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89.17.16\Exchange\СП ХТЭЦ2\Производственно-технический отдел\-=Обмен=-\Приказ №1\Раскрытие газ\2024\06 ИЮНЬ\"/>
    </mc:Choice>
  </mc:AlternateContent>
  <bookViews>
    <workbookView xWindow="0" yWindow="0" windowWidth="28800" windowHeight="12300" activeTab="1"/>
  </bookViews>
  <sheets>
    <sheet name="стр.1" sheetId="1" state="hidden" r:id="rId1"/>
    <sheet name="стр.2" sheetId="2" r:id="rId2"/>
    <sheet name="стр.3" sheetId="3" state="hidden" r:id="rId3"/>
    <sheet name="стр.4" sheetId="4" state="hidden" r:id="rId4"/>
    <sheet name="стр.5" sheetId="5" state="hidden" r:id="rId5"/>
  </sheet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/>
</workbook>
</file>

<file path=xl/calcChain.xml><?xml version="1.0" encoding="utf-8"?>
<calcChain xmlns="http://schemas.openxmlformats.org/spreadsheetml/2006/main">
  <c r="CD8" i="5" l="1"/>
  <c r="AN8" i="5"/>
  <c r="DB8" i="5" s="1"/>
  <c r="BO14" i="4"/>
  <c r="CT14" i="4" s="1"/>
  <c r="A9" i="4"/>
  <c r="CN7" i="4"/>
  <c r="BR7" i="4"/>
  <c r="CI5" i="4"/>
  <c r="Z16" i="3"/>
  <c r="K16" i="3"/>
  <c r="A9" i="3"/>
  <c r="DE7" i="3"/>
  <c r="CI7" i="3"/>
  <c r="CI5" i="3"/>
  <c r="AN14" i="2"/>
  <c r="W14" i="2"/>
  <c r="F14" i="2"/>
  <c r="CI5" i="2"/>
  <c r="DR18" i="1"/>
  <c r="EL18" i="1" l="1"/>
  <c r="DZ14" i="4" s="1"/>
  <c r="BI8" i="5" l="1"/>
</calcChain>
</file>

<file path=xl/sharedStrings.xml><?xml version="1.0" encoding="utf-8"?>
<sst xmlns="http://schemas.openxmlformats.org/spreadsheetml/2006/main" count="138" uniqueCount="79">
  <si>
    <t>Приложение № 4</t>
  </si>
  <si>
    <t>к приказу ФАС России</t>
  </si>
  <si>
    <t>от 18.01.2019 № 38/19</t>
  </si>
  <si>
    <t>Форма 1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</si>
  <si>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</si>
  <si>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магистральным газопроводам </t>
  </si>
  <si>
    <t>АО "Дальневосточная генерирующая компания"</t>
  </si>
  <si>
    <t>(наименование субъекта естественной монополии)</t>
  </si>
  <si>
    <t xml:space="preserve">в зонах входа на (за) </t>
  </si>
  <si>
    <t>август</t>
  </si>
  <si>
    <t>23</t>
  </si>
  <si>
    <t xml:space="preserve"> года</t>
  </si>
  <si>
    <t>(месяц)</t>
  </si>
  <si>
    <t>1-31 августа</t>
  </si>
  <si>
    <t>(период)</t>
  </si>
  <si>
    <t>№</t>
  </si>
  <si>
    <t>Наименование 
зоны входа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</si>
  <si>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</si>
  <si>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</si>
  <si>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</si>
  <si>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</si>
  <si>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Объемы газа в соответствии с поступившими заявками млн. м3</t>
  </si>
  <si>
    <t>Объемы газа в соответствии с удовлетворенными заявками млн. м3</t>
  </si>
  <si>
    <t>Фактическая мощность магистрального трубопровода в конце зоны входа млн. м3</t>
  </si>
  <si>
    <t>Свободная мощность магистрального трубопровода в конце зоны входа млн. м3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</si>
  <si>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</si>
  <si>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Газопровод-отвод к предприятию ОАО «СК «Агроэнерго»</t>
  </si>
  <si>
    <t xml:space="preserve">11000 нм3/ч, </t>
  </si>
  <si>
    <t>АО "Газпром газораспределение Дальний Восток</t>
  </si>
  <si>
    <t>Форма 2</t>
  </si>
  <si>
    <t xml:space="preserve">в зонах выхода на (за) </t>
  </si>
  <si>
    <t>24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</si>
  <si>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</si>
  <si>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</si>
  <si>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</si>
  <si>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</si>
  <si>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Фактическая мощность магистрального трубопровода в начале зоны выхода млн. м3</t>
  </si>
  <si>
    <t>Свободная мощность магистрального трубопровода в точке выхода млн. м3</t>
  </si>
  <si>
    <t>11000 нм3/ч</t>
  </si>
  <si>
    <t>ООО           «СКИФАГРО-ДВ»</t>
  </si>
  <si>
    <t>Форма 3</t>
  </si>
  <si>
    <t xml:space="preserve">между зонами входа и выхода на (за) 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</si>
  <si>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</si>
  <si>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</si>
  <si>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</si>
  <si>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</si>
  <si>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</si>
  <si>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</si>
  <si>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 млн. м3</t>
  </si>
  <si>
    <t>Лимитирующий участок</t>
  </si>
  <si>
    <t>Величина свободной мощности</t>
  </si>
  <si>
    <t>1</t>
  </si>
  <si>
    <t>-</t>
  </si>
  <si>
    <t>Форма 4</t>
  </si>
  <si>
    <t xml:space="preserve">на (за) 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</si>
  <si>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</si>
  <si>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</si>
  <si>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</si>
  <si>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</si>
  <si>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</si>
  <si>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</rPr>
      <t>3</t>
    </r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</si>
  <si>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</si>
  <si>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принадлежащая АО «ДГК»</t>
  </si>
  <si>
    <t>ООО «СКИФАГРО-ДВ»</t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</si>
  <si>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</si>
  <si>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</si>
  <si>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</si>
  <si>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</si>
  <si>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</si>
  <si>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Проектная мощность (производительность) газораспределительной станции, тыс.м3/час</t>
  </si>
  <si>
    <t>Загрузка газораспределительной станции тыс.м3/час</t>
  </si>
  <si>
    <t>Суммарный объем газа по действующим техническим условиям на подключение, тыс.м3/час</t>
  </si>
  <si>
    <t>Наличие (дефицит) пропускной способности тыс.м3/час</t>
  </si>
  <si>
    <t>Срок мероприятий по увеличению пропускной способности</t>
  </si>
  <si>
    <t>Параметры увеличения</t>
  </si>
  <si>
    <t>Хабаровский край</t>
  </si>
  <si>
    <t>АГРС-5</t>
  </si>
  <si>
    <t>апрель</t>
  </si>
  <si>
    <t>1-30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</si>
</sst>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0"/>
      <color theme="1"/>
      <name val="Arial Cyr"/>
    </font>
    <font>
      <sz val="12"/>
      <name val="Times New Roman"/>
    </font>
    <font>
      <sz val="12"/>
      <color indexed="65"/>
      <name val="Times New Roman"/>
    </font>
    <font>
      <b/>
      <sz val="12"/>
      <name val="Times New Roman"/>
    </font>
    <font>
      <sz val="11"/>
      <name val="Times New Roman"/>
    </font>
    <font>
      <sz val="10"/>
      <name val="Times New Roman"/>
    </font>
    <font>
      <sz val="9"/>
      <name val="Times New Roman"/>
    </font>
    <font>
      <b/>
      <sz val="9"/>
      <name val="Times New Roman"/>
    </font>
    <font>
      <sz val="8"/>
      <name val="Times New Roman"/>
    </font>
    <font>
      <vertAlign val="superscript"/>
      <sz val="9"/>
      <name val="Times New Roman"/>
    </font>
  </fonts>
  <fills count="19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55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theme="0" tint="-4.9989318521683403E-2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9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</cellStyleXfs>
  <cellXfs count="65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49" fontId="6" fillId="0" borderId="8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top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8" fillId="0" borderId="2" xfId="0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17" borderId="3" xfId="0" applyFont="1" applyFill="1" applyBorder="1" applyAlignment="1">
      <alignment horizontal="left" vertical="center" wrapText="1"/>
    </xf>
    <xf numFmtId="0" fontId="6" fillId="18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left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49" fontId="6" fillId="0" borderId="6" xfId="0" applyNumberFormat="1" applyFont="1" applyBorder="1" applyAlignment="1">
      <alignment horizontal="right" vertical="top"/>
    </xf>
    <xf numFmtId="49" fontId="6" fillId="0" borderId="7" xfId="0" applyNumberFormat="1" applyFont="1" applyBorder="1" applyAlignment="1">
      <alignment horizontal="right" vertical="top"/>
    </xf>
    <xf numFmtId="0" fontId="6" fillId="16" borderId="3" xfId="0" applyFont="1" applyFill="1" applyBorder="1" applyAlignment="1">
      <alignment horizontal="center" vertical="center"/>
    </xf>
    <xf numFmtId="0" fontId="6" fillId="16" borderId="3" xfId="0" applyFont="1" applyFill="1" applyBorder="1" applyAlignment="1">
      <alignment horizontal="left" vertical="center" wrapText="1"/>
    </xf>
    <xf numFmtId="2" fontId="6" fillId="0" borderId="3" xfId="0" applyNumberFormat="1" applyFont="1" applyBorder="1" applyAlignment="1">
      <alignment horizontal="justify" vertical="center"/>
    </xf>
    <xf numFmtId="0" fontId="6" fillId="0" borderId="3" xfId="0" applyFont="1" applyBorder="1" applyAlignment="1">
      <alignment horizontal="left" vertical="center" wrapText="1"/>
    </xf>
    <xf numFmtId="0" fontId="6" fillId="17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164" fontId="6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0" fontId="6" fillId="18" borderId="6" xfId="0" applyFont="1" applyFill="1" applyBorder="1" applyAlignment="1">
      <alignment horizontal="center" vertical="center"/>
    </xf>
    <xf numFmtId="0" fontId="6" fillId="18" borderId="7" xfId="0" applyFont="1" applyFill="1" applyBorder="1" applyAlignment="1">
      <alignment horizontal="center" vertical="center"/>
    </xf>
    <xf numFmtId="0" fontId="6" fillId="18" borderId="8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</cellXfs>
  <cellStyles count="1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topLeftCell="A7" workbookViewId="0">
      <selection activeCell="EL18" sqref="EL18:FE18"/>
    </sheetView>
  </sheetViews>
  <sheetFormatPr defaultColWidth="0.85546875" defaultRowHeight="15" x14ac:dyDescent="0.25"/>
  <cols>
    <col min="1" max="16384" width="0.85546875" style="1"/>
  </cols>
  <sheetData>
    <row r="1" spans="1:161" s="2" customFormat="1" ht="12.7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FE1" s="4" t="s">
        <v>0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FE2" s="4" t="s">
        <v>1</v>
      </c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FE3" s="4" t="s">
        <v>2</v>
      </c>
    </row>
    <row r="4" spans="1:161" s="2" customFormat="1" ht="12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FE4" s="3"/>
    </row>
    <row r="5" spans="1:16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FE5" s="6" t="s">
        <v>3</v>
      </c>
    </row>
    <row r="6" spans="1:161" s="2" customFormat="1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161" s="2" customFormat="1" ht="12.7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161" s="7" customFormat="1" ht="15.75" x14ac:dyDescent="0.25">
      <c r="A8" s="17" t="s">
        <v>4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</row>
    <row r="9" spans="1:161" s="7" customFormat="1" ht="15.75" x14ac:dyDescent="0.25"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CH9" s="9" t="s">
        <v>5</v>
      </c>
      <c r="CI9" s="18" t="s">
        <v>6</v>
      </c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</row>
    <row r="10" spans="1:161" s="10" customFormat="1" ht="11.25" customHeight="1" x14ac:dyDescent="0.2"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CI10" s="19" t="s">
        <v>7</v>
      </c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</row>
    <row r="11" spans="1:161" s="8" customFormat="1" ht="15" customHeight="1" x14ac:dyDescent="0.25">
      <c r="BY11" s="9" t="s">
        <v>8</v>
      </c>
      <c r="BZ11" s="20" t="s">
        <v>9</v>
      </c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1">
        <v>20</v>
      </c>
      <c r="CS11" s="21"/>
      <c r="CT11" s="21"/>
      <c r="CU11" s="21"/>
      <c r="CV11" s="22" t="s">
        <v>10</v>
      </c>
      <c r="CW11" s="22"/>
      <c r="CX11" s="22"/>
      <c r="CY11" s="22"/>
      <c r="CZ11" s="12" t="s">
        <v>11</v>
      </c>
      <c r="DA11" s="12"/>
      <c r="DB11" s="12"/>
      <c r="DC11" s="12"/>
    </row>
    <row r="12" spans="1:161" s="13" customFormat="1" ht="11.25" x14ac:dyDescent="0.2">
      <c r="BZ12" s="23" t="s">
        <v>12</v>
      </c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</row>
    <row r="13" spans="1:161" x14ac:dyDescent="0.25">
      <c r="A13" s="24" t="s">
        <v>13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</row>
    <row r="14" spans="1:161" s="13" customFormat="1" ht="11.25" x14ac:dyDescent="0.2">
      <c r="A14" s="23" t="s">
        <v>14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</row>
    <row r="15" spans="1:161" s="13" customFormat="1" ht="11.25" x14ac:dyDescent="0.2"/>
    <row r="16" spans="1:161" s="10" customFormat="1" ht="67.5" customHeight="1" x14ac:dyDescent="0.2">
      <c r="A16" s="25" t="s">
        <v>15</v>
      </c>
      <c r="B16" s="25"/>
      <c r="C16" s="25"/>
      <c r="D16" s="25"/>
      <c r="E16" s="25"/>
      <c r="F16" s="25" t="s">
        <v>16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 t="s">
        <v>17</v>
      </c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 t="s">
        <v>18</v>
      </c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 t="s">
        <v>19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 t="s">
        <v>20</v>
      </c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 t="s">
        <v>21</v>
      </c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 t="s">
        <v>22</v>
      </c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 t="s">
        <v>23</v>
      </c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 t="s">
        <v>24</v>
      </c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</row>
    <row r="17" spans="1:161" s="14" customFormat="1" ht="12" x14ac:dyDescent="0.2">
      <c r="A17" s="26">
        <v>1</v>
      </c>
      <c r="B17" s="27"/>
      <c r="C17" s="27"/>
      <c r="D17" s="27"/>
      <c r="E17" s="28"/>
      <c r="F17" s="29">
        <v>2</v>
      </c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>
        <v>3</v>
      </c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>
        <v>4</v>
      </c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>
        <v>5</v>
      </c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>
        <v>6</v>
      </c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>
        <v>7</v>
      </c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>
        <v>8</v>
      </c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>
        <v>9</v>
      </c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>
        <v>10</v>
      </c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</row>
    <row r="18" spans="1:161" s="15" customFormat="1" ht="226.5" customHeight="1" x14ac:dyDescent="0.2">
      <c r="A18" s="30"/>
      <c r="B18" s="31"/>
      <c r="C18" s="31"/>
      <c r="D18" s="31"/>
      <c r="E18" s="32"/>
      <c r="F18" s="33" t="s">
        <v>25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5"/>
      <c r="W18" s="33" t="s">
        <v>26</v>
      </c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5"/>
      <c r="AN18" s="36" t="s">
        <v>25</v>
      </c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 t="s">
        <v>27</v>
      </c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8" t="s">
        <v>28</v>
      </c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9">
        <v>0</v>
      </c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>
        <v>0</v>
      </c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7">
        <f>0.011*24*31</f>
        <v>8.1840000000000011</v>
      </c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9">
        <f>DR18-DA18-0.449736</f>
        <v>7.7342640000000014</v>
      </c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</row>
  </sheetData>
  <mergeCells count="39">
    <mergeCell ref="BQ18:CI18"/>
    <mergeCell ref="CJ18:CZ18"/>
    <mergeCell ref="DA18:DQ18"/>
    <mergeCell ref="DR18:EK18"/>
    <mergeCell ref="EL18:FE18"/>
    <mergeCell ref="A18:E18"/>
    <mergeCell ref="F18:V18"/>
    <mergeCell ref="W18:AM18"/>
    <mergeCell ref="AN18:AY18"/>
    <mergeCell ref="AZ18:BP18"/>
    <mergeCell ref="DA16:DQ16"/>
    <mergeCell ref="DR16:EK16"/>
    <mergeCell ref="EL16:FE16"/>
    <mergeCell ref="A17:E17"/>
    <mergeCell ref="F17:V17"/>
    <mergeCell ref="W17:AM17"/>
    <mergeCell ref="AN17:AY17"/>
    <mergeCell ref="AZ17:BP17"/>
    <mergeCell ref="BQ17:CI17"/>
    <mergeCell ref="CJ17:CZ17"/>
    <mergeCell ref="DA17:DQ17"/>
    <mergeCell ref="DR17:EK17"/>
    <mergeCell ref="EL17:FE17"/>
    <mergeCell ref="BZ12:CQ12"/>
    <mergeCell ref="A13:R13"/>
    <mergeCell ref="A14:R14"/>
    <mergeCell ref="A16:E16"/>
    <mergeCell ref="F16:V16"/>
    <mergeCell ref="W16:AM16"/>
    <mergeCell ref="AN16:AY16"/>
    <mergeCell ref="AZ16:BP16"/>
    <mergeCell ref="BQ16:CI16"/>
    <mergeCell ref="CJ16:CZ16"/>
    <mergeCell ref="A8:FE8"/>
    <mergeCell ref="CI9:EO9"/>
    <mergeCell ref="CI10:EO10"/>
    <mergeCell ref="BZ11:CQ11"/>
    <mergeCell ref="CR11:CU11"/>
    <mergeCell ref="CV11:CY11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tabSelected="1" workbookViewId="0">
      <selection activeCell="EL14" sqref="EL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29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17" t="s">
        <v>4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5</v>
      </c>
      <c r="CI5" s="18" t="str">
        <f>стр.1!CI9</f>
        <v>АО "Дальневосточная генерирующая компания"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19" t="s">
        <v>7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8" customFormat="1" ht="15" customHeight="1" x14ac:dyDescent="0.25">
      <c r="BY7" s="9" t="s">
        <v>30</v>
      </c>
      <c r="BZ7" s="40" t="s">
        <v>77</v>
      </c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21">
        <v>20</v>
      </c>
      <c r="CS7" s="21"/>
      <c r="CT7" s="21"/>
      <c r="CU7" s="21"/>
      <c r="CV7" s="22" t="s">
        <v>31</v>
      </c>
      <c r="CW7" s="22"/>
      <c r="CX7" s="22"/>
      <c r="CY7" s="22"/>
      <c r="CZ7" s="12" t="s">
        <v>11</v>
      </c>
      <c r="DA7" s="12"/>
      <c r="DB7" s="12"/>
      <c r="DC7" s="12"/>
    </row>
    <row r="8" spans="1:161" s="13" customFormat="1" ht="11.25" x14ac:dyDescent="0.2">
      <c r="BZ8" s="23" t="s">
        <v>12</v>
      </c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</row>
    <row r="9" spans="1:161" x14ac:dyDescent="0.25">
      <c r="A9" s="41" t="s">
        <v>78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</row>
    <row r="10" spans="1:161" s="13" customFormat="1" ht="11.25" x14ac:dyDescent="0.2">
      <c r="A10" s="23" t="s">
        <v>14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61" s="13" customFormat="1" ht="11.25" x14ac:dyDescent="0.2"/>
    <row r="12" spans="1:161" s="10" customFormat="1" ht="48.75" customHeight="1" x14ac:dyDescent="0.2">
      <c r="A12" s="25" t="s">
        <v>15</v>
      </c>
      <c r="B12" s="25"/>
      <c r="C12" s="25"/>
      <c r="D12" s="25"/>
      <c r="E12" s="25"/>
      <c r="F12" s="25" t="s">
        <v>32</v>
      </c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 t="s">
        <v>17</v>
      </c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 t="s">
        <v>33</v>
      </c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 t="s">
        <v>34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 t="s">
        <v>35</v>
      </c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 t="s">
        <v>21</v>
      </c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 t="s">
        <v>22</v>
      </c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 t="s">
        <v>36</v>
      </c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 t="s">
        <v>37</v>
      </c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</row>
    <row r="13" spans="1:161" s="14" customFormat="1" ht="12" x14ac:dyDescent="0.2">
      <c r="A13" s="26">
        <v>1</v>
      </c>
      <c r="B13" s="27"/>
      <c r="C13" s="27"/>
      <c r="D13" s="27"/>
      <c r="E13" s="28"/>
      <c r="F13" s="29">
        <v>2</v>
      </c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>
        <v>3</v>
      </c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>
        <v>4</v>
      </c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>
        <v>5</v>
      </c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>
        <v>6</v>
      </c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>
        <v>7</v>
      </c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>
        <v>8</v>
      </c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>
        <v>9</v>
      </c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>
        <v>10</v>
      </c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</row>
    <row r="14" spans="1:161" s="15" customFormat="1" ht="59.25" customHeight="1" x14ac:dyDescent="0.2">
      <c r="A14" s="30"/>
      <c r="B14" s="31"/>
      <c r="C14" s="31"/>
      <c r="D14" s="31"/>
      <c r="E14" s="32"/>
      <c r="F14" s="42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4"/>
      <c r="W14" s="42" t="str">
        <f>стр.1!W18</f>
        <v>Газопровод-отвод к предприятию ОАО «СК «Агроэнерго»</v>
      </c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4"/>
      <c r="AN14" s="37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 t="s">
        <v>38</v>
      </c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6" t="s">
        <v>39</v>
      </c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9">
        <v>0</v>
      </c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>
        <v>0</v>
      </c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62">
        <v>7.92</v>
      </c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4"/>
      <c r="EL14" s="59">
        <v>7.5210790000000003</v>
      </c>
      <c r="EM14" s="60"/>
      <c r="EN14" s="60"/>
      <c r="EO14" s="60"/>
      <c r="EP14" s="60"/>
      <c r="EQ14" s="60"/>
      <c r="ER14" s="60"/>
      <c r="ES14" s="60"/>
      <c r="ET14" s="60"/>
      <c r="EU14" s="60"/>
      <c r="EV14" s="60"/>
      <c r="EW14" s="60"/>
      <c r="EX14" s="60"/>
      <c r="EY14" s="60"/>
      <c r="EZ14" s="60"/>
      <c r="FA14" s="60"/>
      <c r="FB14" s="60"/>
      <c r="FC14" s="60"/>
      <c r="FD14" s="60"/>
      <c r="FE14" s="61"/>
    </row>
  </sheetData>
  <mergeCells count="39">
    <mergeCell ref="BQ14:CI14"/>
    <mergeCell ref="CJ14:CZ14"/>
    <mergeCell ref="DA14:DQ14"/>
    <mergeCell ref="DR14:EK14"/>
    <mergeCell ref="EL14:FE14"/>
    <mergeCell ref="A14:E14"/>
    <mergeCell ref="F14:V14"/>
    <mergeCell ref="W14:AM14"/>
    <mergeCell ref="AN14:AY14"/>
    <mergeCell ref="AZ14:BP14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A4:FE4"/>
    <mergeCell ref="CI5:EO5"/>
    <mergeCell ref="CI6:EO6"/>
    <mergeCell ref="BZ7:CQ7"/>
    <mergeCell ref="CR7:CU7"/>
    <mergeCell ref="CV7:CY7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workbookViewId="0">
      <selection activeCell="CT14" sqref="CT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40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17" t="s">
        <v>4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5</v>
      </c>
      <c r="CI5" s="18" t="str">
        <f>стр.1!CI9</f>
        <v>АО "Дальневосточная генерирующая компания"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19" t="s">
        <v>7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8" customFormat="1" ht="15" customHeight="1" x14ac:dyDescent="0.25">
      <c r="CH7" s="9" t="s">
        <v>41</v>
      </c>
      <c r="CI7" s="40" t="str">
        <f>стр.1!BZ11</f>
        <v>август</v>
      </c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21">
        <v>20</v>
      </c>
      <c r="DB7" s="21"/>
      <c r="DC7" s="21"/>
      <c r="DD7" s="21"/>
      <c r="DE7" s="45" t="str">
        <f>стр.1!CV11</f>
        <v>23</v>
      </c>
      <c r="DF7" s="45"/>
      <c r="DG7" s="45"/>
      <c r="DH7" s="45"/>
      <c r="DI7" s="12" t="s">
        <v>11</v>
      </c>
      <c r="DJ7" s="12"/>
      <c r="DK7" s="12"/>
      <c r="DL7" s="12"/>
    </row>
    <row r="8" spans="1:161" s="13" customFormat="1" ht="11.25" x14ac:dyDescent="0.2">
      <c r="CI8" s="23" t="s">
        <v>12</v>
      </c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</row>
    <row r="9" spans="1:161" x14ac:dyDescent="0.25">
      <c r="A9" s="41" t="str">
        <f>стр.1!A13</f>
        <v>1-31 августа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</row>
    <row r="10" spans="1:161" s="13" customFormat="1" ht="11.25" x14ac:dyDescent="0.2">
      <c r="A10" s="23" t="s">
        <v>14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61" s="13" customFormat="1" ht="11.25" x14ac:dyDescent="0.2"/>
    <row r="12" spans="1:161" s="10" customFormat="1" ht="12.75" customHeight="1" x14ac:dyDescent="0.2">
      <c r="A12" s="25" t="s">
        <v>42</v>
      </c>
      <c r="B12" s="25"/>
      <c r="C12" s="25"/>
      <c r="D12" s="25"/>
      <c r="E12" s="25"/>
      <c r="F12" s="25"/>
      <c r="G12" s="25"/>
      <c r="H12" s="25"/>
      <c r="I12" s="25"/>
      <c r="J12" s="25"/>
      <c r="K12" s="25" t="s">
        <v>32</v>
      </c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 t="s">
        <v>43</v>
      </c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</row>
    <row r="13" spans="1:161" s="10" customFormat="1" ht="13.5" customHeight="1" x14ac:dyDescent="0.2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46">
        <v>1</v>
      </c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8"/>
      <c r="BH13" s="46">
        <v>2</v>
      </c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8"/>
      <c r="CP13" s="46">
        <v>3</v>
      </c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8"/>
      <c r="DX13" s="25" t="s">
        <v>44</v>
      </c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</row>
    <row r="14" spans="1:161" s="10" customFormat="1" ht="13.5" customHeight="1" x14ac:dyDescent="0.2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46" t="s">
        <v>45</v>
      </c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8"/>
      <c r="BH14" s="46" t="s">
        <v>46</v>
      </c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8"/>
      <c r="CP14" s="46" t="s">
        <v>47</v>
      </c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8"/>
      <c r="DX14" s="25" t="s">
        <v>44</v>
      </c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</row>
    <row r="15" spans="1:161" s="10" customFormat="1" ht="36.75" customHeight="1" x14ac:dyDescent="0.2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 t="s">
        <v>48</v>
      </c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 t="s">
        <v>49</v>
      </c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 t="s">
        <v>50</v>
      </c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 t="s">
        <v>49</v>
      </c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 t="s">
        <v>50</v>
      </c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 t="s">
        <v>49</v>
      </c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 t="s">
        <v>50</v>
      </c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 t="s">
        <v>49</v>
      </c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</row>
    <row r="16" spans="1:161" s="14" customFormat="1" ht="12" x14ac:dyDescent="0.2">
      <c r="A16" s="49" t="s">
        <v>51</v>
      </c>
      <c r="B16" s="50"/>
      <c r="C16" s="50"/>
      <c r="D16" s="50"/>
      <c r="E16" s="50"/>
      <c r="F16" s="50"/>
      <c r="G16" s="50"/>
      <c r="H16" s="50"/>
      <c r="I16" s="50"/>
      <c r="J16" s="16"/>
      <c r="K16" s="25" t="str">
        <f>стр.2!W14</f>
        <v>Газопровод-отвод к предприятию ОАО «СК «Агроэнерго»</v>
      </c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9">
        <f>стр.2!EL14</f>
        <v>7.5210790000000003</v>
      </c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 t="s">
        <v>52</v>
      </c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5" t="s">
        <v>52</v>
      </c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9" t="s">
        <v>52</v>
      </c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 t="s">
        <v>52</v>
      </c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 t="s">
        <v>52</v>
      </c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 t="s">
        <v>52</v>
      </c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 t="s">
        <v>52</v>
      </c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</row>
  </sheetData>
  <mergeCells count="38"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A4:FE4"/>
    <mergeCell ref="CI5:EO5"/>
    <mergeCell ref="CI6:EO6"/>
    <mergeCell ref="CI7:CZ7"/>
    <mergeCell ref="DA7:DD7"/>
    <mergeCell ref="DE7:DH7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workbookViewId="0">
      <selection activeCell="CT14" sqref="CT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53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17" t="s">
        <v>4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5</v>
      </c>
      <c r="CI5" s="18" t="str">
        <f>стр.1!CI9</f>
        <v>АО "Дальневосточная генерирующая компания"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19" t="s">
        <v>7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8" customFormat="1" ht="15" customHeight="1" x14ac:dyDescent="0.25">
      <c r="BQ7" s="9" t="s">
        <v>54</v>
      </c>
      <c r="BR7" s="40" t="str">
        <f>стр.1!BZ11</f>
        <v>август</v>
      </c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21">
        <v>20</v>
      </c>
      <c r="CK7" s="21"/>
      <c r="CL7" s="21"/>
      <c r="CM7" s="21"/>
      <c r="CN7" s="45" t="str">
        <f>стр.1!CV11</f>
        <v>23</v>
      </c>
      <c r="CO7" s="45"/>
      <c r="CP7" s="45"/>
      <c r="CQ7" s="45"/>
      <c r="CR7" s="12" t="s">
        <v>11</v>
      </c>
      <c r="CV7" s="12"/>
      <c r="CW7" s="12"/>
      <c r="CX7" s="12"/>
    </row>
    <row r="8" spans="1:161" s="13" customFormat="1" ht="11.25" x14ac:dyDescent="0.2">
      <c r="BR8" s="23" t="s">
        <v>12</v>
      </c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</row>
    <row r="9" spans="1:161" x14ac:dyDescent="0.25">
      <c r="A9" s="41" t="str">
        <f>стр.1!A13</f>
        <v>1-31 августа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</row>
    <row r="10" spans="1:161" s="13" customFormat="1" ht="11.25" x14ac:dyDescent="0.2">
      <c r="A10" s="23" t="s">
        <v>14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61" s="13" customFormat="1" ht="11.25" x14ac:dyDescent="0.2"/>
    <row r="12" spans="1:161" s="10" customFormat="1" ht="37.5" customHeight="1" x14ac:dyDescent="0.2">
      <c r="A12" s="25" t="s">
        <v>55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 t="s">
        <v>56</v>
      </c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 t="s">
        <v>57</v>
      </c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 t="s">
        <v>58</v>
      </c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 t="s">
        <v>59</v>
      </c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 t="s">
        <v>60</v>
      </c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</row>
    <row r="13" spans="1:161" s="14" customFormat="1" ht="12" x14ac:dyDescent="0.2">
      <c r="A13" s="29">
        <v>1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>
        <v>2</v>
      </c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>
        <v>3</v>
      </c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>
        <v>4</v>
      </c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>
        <v>5</v>
      </c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>
        <v>6</v>
      </c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</row>
    <row r="14" spans="1:161" s="15" customFormat="1" ht="123" customHeight="1" x14ac:dyDescent="0.2">
      <c r="A14" s="53" t="s">
        <v>61</v>
      </c>
      <c r="B14" s="53" t="s">
        <v>61</v>
      </c>
      <c r="C14" s="53" t="s">
        <v>61</v>
      </c>
      <c r="D14" s="53" t="s">
        <v>61</v>
      </c>
      <c r="E14" s="53" t="s">
        <v>61</v>
      </c>
      <c r="F14" s="53" t="s">
        <v>61</v>
      </c>
      <c r="G14" s="53" t="s">
        <v>61</v>
      </c>
      <c r="H14" s="53" t="s">
        <v>61</v>
      </c>
      <c r="I14" s="53" t="s">
        <v>61</v>
      </c>
      <c r="J14" s="53" t="s">
        <v>61</v>
      </c>
      <c r="K14" s="53" t="s">
        <v>61</v>
      </c>
      <c r="L14" s="53" t="s">
        <v>61</v>
      </c>
      <c r="M14" s="53" t="s">
        <v>61</v>
      </c>
      <c r="N14" s="53" t="s">
        <v>61</v>
      </c>
      <c r="O14" s="53" t="s">
        <v>61</v>
      </c>
      <c r="P14" s="53" t="s">
        <v>61</v>
      </c>
      <c r="Q14" s="53" t="s">
        <v>61</v>
      </c>
      <c r="R14" s="53" t="s">
        <v>61</v>
      </c>
      <c r="S14" s="53" t="s">
        <v>61</v>
      </c>
      <c r="T14" s="53" t="s">
        <v>61</v>
      </c>
      <c r="U14" s="53" t="s">
        <v>61</v>
      </c>
      <c r="V14" s="53" t="s">
        <v>61</v>
      </c>
      <c r="W14" s="53" t="s">
        <v>62</v>
      </c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4" t="s">
        <v>63</v>
      </c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37">
        <f>стр.1!CJ18</f>
        <v>0</v>
      </c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55">
        <f>BO14</f>
        <v>0</v>
      </c>
      <c r="CU14" s="55"/>
      <c r="CV14" s="55"/>
      <c r="CW14" s="55"/>
      <c r="CX14" s="55"/>
      <c r="CY14" s="55"/>
      <c r="CZ14" s="55"/>
      <c r="DA14" s="55"/>
      <c r="DB14" s="55"/>
      <c r="DC14" s="55"/>
      <c r="DD14" s="55"/>
      <c r="DE14" s="55"/>
      <c r="DF14" s="55"/>
      <c r="DG14" s="55"/>
      <c r="DH14" s="55"/>
      <c r="DI14" s="55"/>
      <c r="DJ14" s="55"/>
      <c r="DK14" s="55"/>
      <c r="DL14" s="55"/>
      <c r="DM14" s="55"/>
      <c r="DN14" s="55"/>
      <c r="DO14" s="55"/>
      <c r="DP14" s="55"/>
      <c r="DQ14" s="55"/>
      <c r="DR14" s="55"/>
      <c r="DS14" s="55"/>
      <c r="DT14" s="55"/>
      <c r="DU14" s="55"/>
      <c r="DV14" s="55"/>
      <c r="DW14" s="55"/>
      <c r="DX14" s="55"/>
      <c r="DY14" s="55"/>
      <c r="DZ14" s="37">
        <f>стр.1!EL18</f>
        <v>7.7342640000000014</v>
      </c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</row>
    <row r="15" spans="1:161" s="15" customFormat="1" ht="16.5" customHeight="1" x14ac:dyDescent="0.2">
      <c r="A15" s="37" t="s">
        <v>64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</row>
  </sheetData>
  <mergeCells count="33">
    <mergeCell ref="DZ14:FE14"/>
    <mergeCell ref="A15:V15"/>
    <mergeCell ref="W15:AR15"/>
    <mergeCell ref="AS15:BN15"/>
    <mergeCell ref="BO15:CS15"/>
    <mergeCell ref="CT15:DY15"/>
    <mergeCell ref="DZ15:FE15"/>
    <mergeCell ref="A14:V14"/>
    <mergeCell ref="W14:AR14"/>
    <mergeCell ref="AS14:BN14"/>
    <mergeCell ref="BO14:CS14"/>
    <mergeCell ref="CT14:DY14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BR8:CI8"/>
    <mergeCell ref="A9:R9"/>
    <mergeCell ref="A10:R10"/>
    <mergeCell ref="A12:V12"/>
    <mergeCell ref="W12:AR12"/>
    <mergeCell ref="AS12:BN12"/>
    <mergeCell ref="BO12:CS12"/>
    <mergeCell ref="A4:FE4"/>
    <mergeCell ref="CI5:EO5"/>
    <mergeCell ref="CI6:EO6"/>
    <mergeCell ref="BR7:CI7"/>
    <mergeCell ref="CJ7:CM7"/>
    <mergeCell ref="CN7:CQ7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workbookViewId="0">
      <selection activeCell="CJ18" sqref="CJ18:CZ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65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46.5" customHeight="1" x14ac:dyDescent="0.25">
      <c r="A4" s="56" t="s">
        <v>66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/>
    <row r="6" spans="1:161" s="15" customFormat="1" ht="64.5" customHeight="1" x14ac:dyDescent="0.2">
      <c r="A6" s="36" t="s">
        <v>67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 t="s">
        <v>68</v>
      </c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 t="s">
        <v>69</v>
      </c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 t="s">
        <v>70</v>
      </c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 t="s">
        <v>71</v>
      </c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 t="s">
        <v>72</v>
      </c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 t="s">
        <v>73</v>
      </c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 t="s">
        <v>74</v>
      </c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</row>
    <row r="7" spans="1:161" s="14" customFormat="1" ht="12" x14ac:dyDescent="0.2">
      <c r="A7" s="29">
        <v>1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>
        <v>2</v>
      </c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>
        <v>3</v>
      </c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>
        <v>4</v>
      </c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>
        <v>5</v>
      </c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>
        <v>6</v>
      </c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>
        <v>7</v>
      </c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>
        <v>8</v>
      </c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</row>
    <row r="8" spans="1:161" s="15" customFormat="1" ht="12" x14ac:dyDescent="0.2">
      <c r="A8" s="36" t="s">
        <v>75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 t="s">
        <v>76</v>
      </c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57">
        <f>11</f>
        <v>11</v>
      </c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5">
        <f>стр.1!DR18-стр.1!EL18</f>
        <v>0.44973599999999969</v>
      </c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37">
        <f>0.0296129+3.86255</f>
        <v>3.8921629000000002</v>
      </c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>
        <f>AN8-CD8</f>
        <v>7.1078370999999994</v>
      </c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58" t="s">
        <v>52</v>
      </c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36" t="s">
        <v>52</v>
      </c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</row>
    <row r="9" spans="1:161" s="15" customFormat="1" ht="12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</row>
  </sheetData>
  <mergeCells count="33">
    <mergeCell ref="DB9:DQ9"/>
    <mergeCell ref="DR9:EM9"/>
    <mergeCell ref="EN9:FE9"/>
    <mergeCell ref="A9:R9"/>
    <mergeCell ref="S9:AM9"/>
    <mergeCell ref="AN9:BH9"/>
    <mergeCell ref="BI9:CC9"/>
    <mergeCell ref="CD9:DA9"/>
    <mergeCell ref="DB7:DQ7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A4:FE4"/>
    <mergeCell ref="A6:R6"/>
    <mergeCell ref="S6:AM6"/>
    <mergeCell ref="AN6:BH6"/>
    <mergeCell ref="BI6:CC6"/>
    <mergeCell ref="CD6:DA6"/>
    <mergeCell ref="DB6:DQ6"/>
    <mergeCell ref="DR6:EM6"/>
    <mergeCell ref="EN6:FE6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Демидова Алёна Викторовна</cp:lastModifiedBy>
  <cp:revision>3</cp:revision>
  <dcterms:created xsi:type="dcterms:W3CDTF">2008-10-01T13:21:49Z</dcterms:created>
  <dcterms:modified xsi:type="dcterms:W3CDTF">2024-07-09T00:18:06Z</dcterms:modified>
</cp:coreProperties>
</file>