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<sst xmlns="http://schemas.openxmlformats.org/spreadsheetml/2006/main" count="9780" uniqueCount="2704">
  <si>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</si>
  <si>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</si>
  <si>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</si>
  <si>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</si>
  <si>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</si>
  <si>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</si>
  <si>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</si>
  <si>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</si>
  <si>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</si>
  <si>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</si>
  <si>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</si>
  <si>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</si>
  <si>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</si>
  <si>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</si>
  <si>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</si>
  <si>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</si>
  <si>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</si>
  <si>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</si>
  <si>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</si>
  <si>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</si>
  <si>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</si>
  <si>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</si>
  <si>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</si>
  <si>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</si>
  <si>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</si>
  <si>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</si>
  <si>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</si>
  <si>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</si>
  <si>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</si>
  <si>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</si>
  <si>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</si>
  <si>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</si>
  <si>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</si>
  <si>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</si>
  <si>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</si>
  <si>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</si>
  <si>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</si>
  <si>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</si>
  <si>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</si>
  <si>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</si>
  <si>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</si>
  <si>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</si>
  <si>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</si>
  <si>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</si>
  <si>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</si>
  <si>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</si>
  <si>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</si>
  <si>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</si>
  <si>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</si>
  <si>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</si>
  <si>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</si>
  <si>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</si>
  <si>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</si>
  <si>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</si>
  <si>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</si>
  <si>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</si>
  <si>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</si>
  <si>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</si>
  <si>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</si>
  <si>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</si>
  <si>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</si>
  <si>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</si>
  <si>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</si>
  <si>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</si>
  <si>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</si>
  <si>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</si>
  <si>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</si>
  <si>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</si>
  <si>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</si>
  <si>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</si>
  <si>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</si>
  <si>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</si>
  <si>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Кривоногов Юрий Петрович</t>
  </si>
  <si>
    <t>Должность</t>
  </si>
  <si>
    <t>Инженер ПТО СП "Биробиджанская ТЭЦ"</t>
  </si>
  <si>
    <t>Контактный телефон</t>
  </si>
  <si>
    <t>8 (42622) 9-28-66</t>
  </si>
  <si>
    <t>E-mail</t>
  </si>
  <si>
    <t>krivonogov-yp@dgk.ru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</si>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</sst>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ivonogov-yp@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33C43-392B-87DA-265B-B313791429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AD2163-7BE8-D6BA-65B8-2E36B46605C2}" mc:Ignorable="x14ac xr xr2 xr3">
  <sheetPr>
    <tabColor rgb="FFCCCCFF"/>
  </sheetPr>
  <dimension ref="A1:P78"/>
  <sheetViews>
    <sheetView topLeftCell="A1" showGridLines="0" zoomScale="140" workbookViewId="0">
      <selection activeCell="F78" sqref="F78"/>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21CE90F-0924-AB9C-E83F-6AFEB7E5A981}"/>
    <hyperlink ref="H17" location="Титульный!H9" display="Как заполнить?" tooltip="Помощь по работе с полями отчётной формы" xr:uid="{8B975676-0144-216D-6D7D-51BAADC48B52}"/>
    <hyperlink ref="H39" location="Титульный!H9" display="Как заполнить?" tooltip="Помощь по работе с полями отчётной формы" xr:uid="{00DDE862-42E2-BFFC-20DF-62215A61EF84}"/>
    <hyperlink ref="H62" location="Титульный!H9" display="Как заполнить?" tooltip="Помощь по работе с полями отчётной формы" xr:uid="{3D000C33-D731-EC4C-6EE7-0B63FD9A322D}"/>
    <hyperlink ref="F70" r:id="rId4" xr:uid="{5FF610B2-F747-E549-A7C5-D49104BA69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A97D1-94CD-4C9C-CDF1-ABB90A34CC61}"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E1EB-23EC-E37B-42D6-7A85A5E0DA5C}" mc:Ignorable="x14ac xr xr2 xr3">
  <sheetPr>
    <tabColor rgb="FFCCCCFF"/>
  </sheetPr>
  <dimension ref="A1:AL16"/>
  <sheetViews>
    <sheetView topLeftCell="A1" showGridLines="0" zoomScale="90" workbookViewId="0">
      <selection activeCell="M13" sqref="M13"/>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697" customFormat="1" customHeight="1" ht="15">
      <c r="A5" s="591"/>
      <c r="B5" s="591"/>
      <c r="C5" s="591"/>
      <c r="D5" s="1965" t="str">
        <f>IF(org=0,"Не определено",org)</f>
        <v>АО "ДГК" СП "Биробиджанская ТЭЦ"</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5"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95</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108</v>
      </c>
      <c r="P12" s="1444" t="s">
        <v>109</v>
      </c>
      <c r="Q12" s="1444" t="s">
        <v>110</v>
      </c>
      <c r="R12" s="1444" t="s">
        <v>111</v>
      </c>
    </row>
    <row s="2745" customFormat="1" customHeight="1" ht="15">
      <c r="A13" s="281"/>
      <c r="B13" s="281"/>
      <c r="C13" s="532"/>
      <c r="D13" s="1981" t="s">
        <v>105</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55</v>
      </c>
      <c r="K13" s="608"/>
      <c r="L13" s="533" t="s">
        <v>105</v>
      </c>
      <c r="M13" s="2757" t="s">
        <v>112</v>
      </c>
      <c r="N13" s="819"/>
      <c r="O13" s="1447" t="s">
        <v>113</v>
      </c>
      <c r="P13" s="1444" t="str">
        <f>$E$13</f>
        <v>Горячее водоснабжение</v>
      </c>
      <c r="Q13" s="1444" t="str">
        <f>IF($F$13="нет","без дифференциации",$I$13)</f>
        <v>Территория 1</v>
      </c>
      <c r="R13" s="1444" t="str">
        <f>IF($J$13="нет","без дифференциации",M13)</f>
        <v>Биробиджанская ТЭЦ</v>
      </c>
      <c r="S13" s="1447"/>
      <c r="T13" s="1447"/>
      <c r="U13" s="1296" t="s">
        <v>94</v>
      </c>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D5C0F-6F39-2E4A-52A1-65717FCCBA4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АО "ДГК" СП "Биробиджанская ТЭЦ"</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1" customFormat="1" customHeight="1" ht="12" hidden="1">
      <c r="D11" s="1269" t="s">
        <v>105</v>
      </c>
      <c r="E11" s="1269" t="s">
        <v>106</v>
      </c>
      <c r="F11" s="1269"/>
      <c r="G11" s="1269" t="s">
        <v>86</v>
      </c>
      <c r="H11" s="2017" t="s">
        <v>107</v>
      </c>
      <c r="I11" s="2017"/>
      <c r="J11" s="1269" t="s">
        <v>88</v>
      </c>
      <c r="K11" s="1269" t="s">
        <v>89</v>
      </c>
      <c r="L11" s="2017" t="s">
        <v>95</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C005F-7261-375B-D648-D5F8B3C7273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АО "ДГК" СП "Биробиджанская ТЭЦ"</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125</v>
      </c>
      <c r="H9" s="2030"/>
      <c r="I9" s="2031"/>
      <c r="J9" s="1954"/>
      <c r="K9" s="1600"/>
      <c r="L9" s="1970" t="s">
        <v>271</v>
      </c>
      <c r="M9" s="1954"/>
      <c r="N9" s="2028" t="s">
        <v>84</v>
      </c>
      <c r="O9" s="2029"/>
      <c r="P9" s="1970" t="s">
        <v>126</v>
      </c>
      <c r="Q9" s="1597"/>
      <c r="R9" s="1970" t="s">
        <v>271</v>
      </c>
      <c r="S9" s="1954"/>
      <c r="T9" s="2028" t="s">
        <v>84</v>
      </c>
      <c r="U9" s="2029"/>
      <c r="V9" s="1970" t="s">
        <v>126</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79DE-6A33-9F09-F928-60C15DF7CA8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АО "ДГК" СП "Биробиджанская ТЭЦ"</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Еврейская автономная область</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1434031363</v>
      </c>
      <c r="G14" s="1020" t="s">
        <v>292</v>
      </c>
      <c r="H14" s="481"/>
    </row>
    <row customHeight="1" ht="22.5" hidden="1">
      <c r="A15" s="463"/>
      <c r="B15" s="508"/>
      <c r="C15" s="463"/>
      <c r="D15" s="1017" t="s">
        <v>293</v>
      </c>
      <c r="E15" s="1018" t="s">
        <v>294</v>
      </c>
      <c r="F15" s="1019" t="str">
        <f>IF(kpp="","",kpp)</f>
        <v>790145002</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5" customFormat="1" customHeight="1" ht="24.75" hidden="1">
      <c r="A24" s="463"/>
      <c r="B24" s="508"/>
      <c r="C24" s="508"/>
      <c r="D24" s="1014" t="s">
        <v>86</v>
      </c>
      <c r="E24" s="1016" t="s">
        <v>308</v>
      </c>
      <c r="F24" s="1021" t="s">
        <v>289</v>
      </c>
      <c r="G24" s="1016"/>
    </row>
    <row s="2955" customFormat="1" customHeight="1" ht="11.25" hidden="1">
      <c r="A25" s="463"/>
      <c r="B25" s="508"/>
      <c r="C25" s="508"/>
      <c r="D25" s="1014" t="s">
        <v>309</v>
      </c>
      <c r="E25" s="1015" t="s">
        <v>310</v>
      </c>
      <c r="F25" s="1021" t="s">
        <v>289</v>
      </c>
      <c r="G25" s="1016"/>
    </row>
    <row s="2955"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317</v>
      </c>
      <c r="E29" s="1015" t="s">
        <v>318</v>
      </c>
      <c r="F29" s="1023"/>
      <c r="G29" s="1016"/>
    </row>
    <row s="2955" customFormat="1" customHeight="1" ht="11.25" hidden="1">
      <c r="A30" s="463"/>
      <c r="B30" s="508"/>
      <c r="C30" s="508"/>
      <c r="D30" s="1014" t="s">
        <v>319</v>
      </c>
      <c r="E30" s="1015" t="s">
        <v>320</v>
      </c>
      <c r="F30" s="1023"/>
      <c r="G30" s="1016"/>
    </row>
    <row s="2955"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8ABA-A434-A9BC-D0ED-35AC36BFE72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hidden="1" customWidth="1"/>
    <col min="23" max="23" style="2623" width="1.7109375" hidden="1" customWidth="1"/>
    <col min="24" max="26" style="3099" width="19.8515625" hidden="1" customWidth="1"/>
    <col min="27" max="27" style="2623" width="1.7109375" hidden="1" customWidth="1"/>
    <col min="28" max="29" style="3099" width="19.8515625" customWidth="1"/>
    <col min="30" max="30" style="2623" width="1.7109375" hidden="1" customWidth="1"/>
    <col min="31" max="31" style="3076" width="103.7109375" hidden="1" customWidth="1"/>
    <col min="32" max="33" style="3099" width="103.7109375" hidden="1" customWidth="1"/>
    <col min="34" max="34" style="3099" width="103.7109375"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АО "ДГК" СП "Биробиджанская ТЭЦ"</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BCF16-171D-6377-15D5-BD3D8C2485B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АО "ДГК" СП "Биробиджанская ТЭЦ"</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10"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4A808-CF6A-B7B8-7BF2-36A00E418F1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79</v>
      </c>
      <c r="H1" s="495" t="s">
        <v>80</v>
      </c>
      <c r="I1" s="495" t="s">
        <v>81</v>
      </c>
      <c r="P1" s="495" t="s">
        <v>79</v>
      </c>
      <c r="Q1" s="495" t="s">
        <v>80</v>
      </c>
      <c r="R1" s="495" t="s">
        <v>81</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3" customFormat="1" customHeight="1" ht="17.25">
      <c r="A5" s="766"/>
      <c r="D5" s="829"/>
      <c r="E5" s="2078" t="str">
        <f>IF(org=0,"Не определено",org)</f>
        <v>АО "ДГК" СП "Биробиджанская ТЭЦ"</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4DAB3-F1EE-0EFC-282F-D34B1008592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B025B-797A-C077-DA39-AE417CD453C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A4D2-C72A-67A9-53E6-441F8B2BFE6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32E7D-133B-A603-8BEF-EA11BEC4718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20241-D95E-91B1-6FFF-2CC2E26DEBB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B526C-3DDF-7F26-9619-DA1BE17AC9D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2D3A-0F9D-2AA8-97B9-6D60B24E435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 СП "Биробиджанская ТЭЦ"</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1"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74942-4F0E-2681-AEF6-29D2E3E8996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 СП "Биробиджанская ТЭЦ"</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1"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CB228-A1E7-FBC5-9C23-ED6DE0764F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D8EB-A951-786B-E49F-4B4BC64A32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2F113-6CCC-0632-0364-940B3FC226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A929A-B6BE-4592-ACFA-37FB3082BD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1A5A9-92C3-D9B1-08E7-5EADB212CDC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"Биробиджанская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1"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988B2-C2E4-90F7-7E26-A7CD87318C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E37AE-E9A2-0C45-0582-04CE40EA5E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DDB74-C764-861A-CFEC-0E04BAC86A4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"Биробиджанская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1"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EA883-61A1-4B96-6971-CC294B344A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F5C3D-87A7-8D9E-60FF-958625B88F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45376-CB9B-22C7-842D-4A3EDCE7C5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"Биробиджанская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1"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B3441-0674-BB6F-3DC1-55805BEF23B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562"/>
    </row>
    <row customHeight="1" ht="24">
      <c r="E22" s="2140" t="str">
        <f>IF(org=0,"Не определено",org)</f>
        <v>АО "ДГК" СП "Биробиджанская ТЭЦ"</v>
      </c>
      <c r="F22" s="2140"/>
      <c r="G22" s="2140"/>
      <c r="H22" s="2140"/>
      <c r="I22" s="2140"/>
    </row>
    <row customHeight="1" ht="11.25">
      <c r="E23" s="1144"/>
      <c r="F23" s="1144"/>
      <c r="G23" s="1144"/>
      <c r="H23" s="1144"/>
      <c r="I23" s="1144"/>
    </row>
    <row s="3544"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Горячее водоснабжение</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Биробиджанская ТЭЦ</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горячего водоснабжения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c r="A41" s="2209" t="s">
        <v>547</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529</v>
      </c>
      <c r="H41" s="563"/>
      <c r="I41" s="563"/>
      <c r="J41" s="277" t="str">
        <f>FHD_NOTE_P_5</f>
        <v/>
      </c>
      <c r="K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529</v>
      </c>
      <c r="H42" s="563"/>
      <c r="I42" s="563"/>
      <c r="J42" s="277" t="str">
        <f>FHD_NOTE_P_6</f>
        <v/>
      </c>
      <c r="K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529</v>
      </c>
      <c r="H43" s="563"/>
      <c r="I43" s="563"/>
      <c r="J43" s="277" t="str">
        <f>FHD_NOTE_P_7</f>
        <v/>
      </c>
      <c r="K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2.5.1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2.5.2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hidden="1">
      <c r="A48" s="997" t="s">
        <v>551</v>
      </c>
      <c r="C48" s="1677"/>
      <c r="D48" s="1679"/>
      <c r="E48" s="552" t="str">
        <f>FHD_NUM_P_12</f>
        <v/>
      </c>
      <c r="F48" s="1555" t="str">
        <f>FHD_P_12</f>
        <v/>
      </c>
      <c r="G48" s="1922" t="s">
        <v>529</v>
      </c>
      <c r="H48" s="583"/>
      <c r="I48" s="583"/>
      <c r="J48" s="277" t="str">
        <f>FHD_NOTE_P_12</f>
        <v/>
      </c>
      <c r="K48" s="1677" t="str">
        <f>IF((LEN(E48)-LEN(SUBSTITUTE(E48,".","")))/LEN(".")=1,"p","")</f>
        <v/>
      </c>
      <c r="L48" s="1677"/>
      <c r="M48" s="1677"/>
      <c r="R48" s="1677"/>
      <c r="U48" s="550"/>
      <c r="AA48" s="1673"/>
      <c r="AB48" s="1673"/>
      <c r="AC48" s="1673"/>
      <c r="AD48" s="1673"/>
      <c r="AE48" s="1673"/>
    </row>
    <row s="3243"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2.8.1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2.8.2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2.10</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2.10.1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2.10.2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2.11</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2.11.1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2.11.2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2.12</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553</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2.14.0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c r="A91" s="2217" t="s">
        <v>559</v>
      </c>
      <c r="C91" s="741"/>
      <c r="D91" s="739"/>
      <c r="E91" s="552" t="str">
        <f>FHD_NUM_P_53</f>
        <v>7</v>
      </c>
      <c r="F91" s="1924" t="str">
        <f>FHD_P_53</f>
        <v>Объём приобретаемой холодной воды, используемой для горячего водоснабжения</v>
      </c>
      <c r="G91" s="1925" t="s">
        <v>558</v>
      </c>
      <c r="H91" s="985"/>
      <c r="I91" s="583"/>
      <c r="J91" s="277" t="str">
        <f>FHD_NOTE_P_53</f>
        <v/>
      </c>
      <c r="K91" s="740"/>
      <c r="L91" s="741"/>
      <c r="M91" s="741"/>
      <c r="R91" s="741"/>
      <c r="U91" s="742"/>
      <c r="AA91" s="743"/>
      <c r="AB91" s="743"/>
      <c r="AC91" s="743"/>
      <c r="AD91" s="743"/>
      <c r="AE91" s="743"/>
    </row>
    <row s="3615"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558</v>
      </c>
      <c r="H92" s="985"/>
      <c r="I92" s="583"/>
      <c r="J92" s="277" t="str">
        <f>FHD_NOTE_P_54</f>
        <v/>
      </c>
      <c r="K92" s="740"/>
      <c r="L92" s="741"/>
      <c r="M92" s="741"/>
      <c r="R92" s="741"/>
      <c r="U92" s="742"/>
      <c r="AA92" s="743"/>
      <c r="AB92" s="743"/>
      <c r="AC92" s="743"/>
      <c r="AD92" s="743"/>
      <c r="AE92" s="743"/>
    </row>
    <row s="3615"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277" t="str">
        <f>FHD_NOTE_P_55</f>
        <v/>
      </c>
      <c r="K93" s="740"/>
      <c r="L93" s="741"/>
      <c r="M93" s="741"/>
      <c r="R93" s="741"/>
      <c r="U93" s="742"/>
      <c r="AA93" s="743"/>
      <c r="AB93" s="743"/>
      <c r="AC93" s="743"/>
      <c r="AD93" s="743"/>
      <c r="AE93" s="743"/>
    </row>
    <row s="3615"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560</v>
      </c>
      <c r="H94" s="985"/>
      <c r="I94" s="583"/>
      <c r="J94" s="277" t="str">
        <f>FHD_NOTE_P_56</f>
        <v/>
      </c>
      <c r="K94" s="740"/>
      <c r="L94" s="741"/>
      <c r="M94" s="741"/>
      <c r="R94" s="741"/>
      <c r="U94" s="742"/>
      <c r="AA94" s="743"/>
      <c r="AB94" s="743"/>
      <c r="AC94" s="743"/>
      <c r="AD94" s="743"/>
      <c r="AE94" s="743"/>
    </row>
    <row s="3624" customFormat="1" customHeight="1" ht="18.75">
      <c r="A95" s="2217"/>
      <c r="B95" s="917"/>
      <c r="C95" s="741"/>
      <c r="D95" s="739"/>
      <c r="E95" s="552" t="str">
        <f>FHD_NUM_P_57</f>
        <v>11</v>
      </c>
      <c r="F95" s="1924" t="str">
        <f>FHD_P_57</f>
        <v>Потери горячей воды в сетях (процентов)</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8"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8"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c r="A114" s="997" t="s">
        <v>569</v>
      </c>
      <c r="D114" s="1679"/>
      <c r="E114" s="552" t="str">
        <f>FHD_NUM_P_74</f>
        <v>13</v>
      </c>
      <c r="F114" s="1924" t="str">
        <f>FHD_P_74</f>
        <v>Удельный расход электрической энергии на подачу воды в сеть</v>
      </c>
      <c r="G114" s="1920" t="s">
        <v>570</v>
      </c>
      <c r="H114" s="583"/>
      <c r="I114" s="583"/>
      <c r="J114" s="277" t="str">
        <f>FHD_NOTE_P_74</f>
        <v/>
      </c>
      <c r="K114" s="549"/>
    </row>
    <row s="3624"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A634E-E1B6-3596-12A2-C0A7CA864B4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АО "ДГК" СП "Биробиджанская ТЭЦ"</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1" customFormat="1" customHeight="1" ht="15" hidden="1">
      <c r="A11" s="1060"/>
      <c r="D11" s="1033" t="s">
        <v>105</v>
      </c>
      <c r="E11" s="1033"/>
      <c r="F11" s="1033" t="s">
        <v>106</v>
      </c>
      <c r="G11" s="1033" t="s">
        <v>86</v>
      </c>
      <c r="H11" s="1033"/>
      <c r="I11" s="1033" t="s">
        <v>87</v>
      </c>
      <c r="J11" s="1033" t="s">
        <v>107</v>
      </c>
      <c r="K11" s="1033" t="s">
        <v>88</v>
      </c>
      <c r="L11" s="1033"/>
      <c r="M11" s="1033" t="s">
        <v>89</v>
      </c>
      <c r="N11" s="1033" t="s">
        <v>95</v>
      </c>
      <c r="O11" s="1033" t="s">
        <v>145</v>
      </c>
      <c r="P11" s="1033" t="s">
        <v>146</v>
      </c>
      <c r="Q11" s="1033" t="s">
        <v>147</v>
      </c>
      <c r="R11" s="1033" t="s">
        <v>148</v>
      </c>
      <c r="S11" s="1033"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542</v>
      </c>
      <c r="F16" s="2231"/>
      <c r="G16" s="2232"/>
      <c r="H16" s="2225" t="str">
        <f>IF(A14="","",INDEX(DIFFERENTIATION_UNMERGE_SYSTEM,MATCH(A14,DIFFERENTIATION_ID_DIFF,0)))</f>
        <v>Биробиджанская ТЭЦ</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D658D-D329-6D05-D6A1-D79C4BF5D9D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АО "ДГК" СП "Биробиджанская ТЭЦ"</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Биробиджанская ТЭЦ</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95</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F746-7407-D069-E71E-392A42E42C1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АО "ДГК" СП "Биробиджанская ТЭЦ"</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Биробиджанская ТЭЦ</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AE87D-839F-67DA-4CE9-166FCF3819E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АО "ДГК" СП "Биробиджанская ТЭЦ"</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Горячее водоснабжение</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Биробиджанская ТЭЦ</v>
      </c>
      <c r="J9" s="2236"/>
      <c r="K9" s="2035"/>
      <c r="L9" s="515"/>
    </row>
    <row s="2623" customFormat="1" customHeight="1" ht="11.25">
      <c r="A10" s="1029"/>
      <c r="B10" s="517"/>
      <c r="D10" s="1954" t="s">
        <v>283</v>
      </c>
      <c r="E10" s="1955"/>
      <c r="F10" s="1955"/>
      <c r="G10" s="1955"/>
      <c r="H10" s="1955"/>
      <c r="I10" s="1955"/>
      <c r="J10" s="1956"/>
      <c r="K10" s="2035"/>
      <c r="L10" s="515"/>
    </row>
    <row s="2627" customFormat="1" customHeight="1" ht="22.5">
      <c r="A11" s="2238"/>
      <c r="B11" s="2238"/>
      <c r="C11" s="663"/>
      <c r="D11" s="709" t="s">
        <v>84</v>
      </c>
      <c r="E11" s="711" t="s">
        <v>698</v>
      </c>
      <c r="F11" s="711" t="s">
        <v>543</v>
      </c>
      <c r="G11" s="471" t="s">
        <v>286</v>
      </c>
      <c r="H11" s="471" t="s">
        <v>375</v>
      </c>
      <c r="I11" s="814" t="s">
        <v>286</v>
      </c>
      <c r="J11" s="815" t="s">
        <v>375</v>
      </c>
      <c r="K11" s="2089"/>
      <c r="L11" s="664"/>
    </row>
    <row s="2611"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3" customFormat="1" customHeight="1" ht="78.75" hidden="1">
      <c r="A15" s="2237"/>
      <c r="B15" s="517"/>
      <c r="D15" s="961" t="s">
        <v>86</v>
      </c>
      <c r="E15" s="713" t="s">
        <v>706</v>
      </c>
      <c r="F15" s="958" t="s">
        <v>289</v>
      </c>
      <c r="G15" s="958" t="s">
        <v>289</v>
      </c>
      <c r="H15" s="92"/>
      <c r="I15" s="958" t="s">
        <v>289</v>
      </c>
      <c r="J15" s="92"/>
      <c r="K15" s="277" t="s">
        <v>707</v>
      </c>
      <c r="L15" s="726"/>
    </row>
    <row s="2623" customFormat="1" customHeight="1" ht="22.5" hidden="1">
      <c r="A16" s="2237"/>
      <c r="B16" s="517"/>
      <c r="D16" s="961" t="s">
        <v>309</v>
      </c>
      <c r="E16" s="962" t="s">
        <v>708</v>
      </c>
      <c r="F16" s="958" t="s">
        <v>709</v>
      </c>
      <c r="G16" s="824"/>
      <c r="H16" s="92"/>
      <c r="I16" s="824"/>
      <c r="J16" s="92"/>
      <c r="K16" s="277"/>
      <c r="L16" s="726"/>
    </row>
    <row s="2623" customFormat="1" customHeight="1" ht="22.5" hidden="1">
      <c r="A17" s="2237"/>
      <c r="B17" s="517"/>
      <c r="D17" s="961" t="s">
        <v>317</v>
      </c>
      <c r="E17" s="962" t="s">
        <v>710</v>
      </c>
      <c r="F17" s="958" t="s">
        <v>711</v>
      </c>
      <c r="G17" s="824"/>
      <c r="H17" s="92"/>
      <c r="I17" s="824"/>
      <c r="J17" s="92"/>
      <c r="K17" s="277"/>
      <c r="L17" s="726"/>
    </row>
    <row s="2623"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3" customFormat="1" customHeight="1" ht="18.75" hidden="1">
      <c r="A20" s="2237"/>
      <c r="C20" s="964"/>
      <c r="D20" s="961" t="s">
        <v>644</v>
      </c>
      <c r="E20" s="962" t="s">
        <v>715</v>
      </c>
      <c r="F20" s="958" t="s">
        <v>289</v>
      </c>
      <c r="G20" s="958" t="s">
        <v>289</v>
      </c>
      <c r="H20" s="957" t="s">
        <v>289</v>
      </c>
      <c r="I20" s="958" t="s">
        <v>289</v>
      </c>
      <c r="J20" s="957" t="s">
        <v>289</v>
      </c>
      <c r="K20" s="956"/>
      <c r="L20" s="726"/>
      <c r="W20" s="681"/>
    </row>
    <row s="2623" customFormat="1" customHeight="1" ht="33.75" hidden="1">
      <c r="A21" s="2237"/>
      <c r="C21" s="964"/>
      <c r="D21" s="961" t="s">
        <v>647</v>
      </c>
      <c r="E21" s="582" t="s">
        <v>716</v>
      </c>
      <c r="F21" s="958" t="s">
        <v>717</v>
      </c>
      <c r="G21" s="950"/>
      <c r="H21" s="92"/>
      <c r="I21" s="950"/>
      <c r="J21" s="92"/>
      <c r="K21" s="956"/>
      <c r="L21" s="726"/>
      <c r="W21" s="681"/>
    </row>
    <row s="2623" customFormat="1" customHeight="1" ht="33.75" hidden="1">
      <c r="A22" s="2237"/>
      <c r="C22" s="964"/>
      <c r="D22" s="961" t="s">
        <v>650</v>
      </c>
      <c r="E22" s="582" t="s">
        <v>718</v>
      </c>
      <c r="F22" s="958" t="s">
        <v>719</v>
      </c>
      <c r="G22" s="950"/>
      <c r="H22" s="92"/>
      <c r="I22" s="950"/>
      <c r="J22" s="92"/>
      <c r="K22" s="956"/>
      <c r="L22" s="726"/>
      <c r="W22" s="681"/>
    </row>
    <row s="2623" customFormat="1" customHeight="1" ht="22.5" hidden="1">
      <c r="A23" s="2237"/>
      <c r="C23" s="964"/>
      <c r="D23" s="961" t="s">
        <v>687</v>
      </c>
      <c r="E23" s="962" t="s">
        <v>720</v>
      </c>
      <c r="F23" s="958" t="s">
        <v>289</v>
      </c>
      <c r="G23" s="958" t="s">
        <v>289</v>
      </c>
      <c r="H23" s="957" t="s">
        <v>289</v>
      </c>
      <c r="I23" s="958" t="s">
        <v>289</v>
      </c>
      <c r="J23" s="957" t="s">
        <v>289</v>
      </c>
      <c r="K23" s="956"/>
      <c r="L23" s="726"/>
      <c r="W23" s="681"/>
    </row>
    <row s="2623" customFormat="1" customHeight="1" ht="22.5" hidden="1">
      <c r="A24" s="2237"/>
      <c r="C24" s="964"/>
      <c r="D24" s="961" t="s">
        <v>721</v>
      </c>
      <c r="E24" s="582" t="s">
        <v>722</v>
      </c>
      <c r="F24" s="958" t="s">
        <v>723</v>
      </c>
      <c r="G24" s="950"/>
      <c r="H24" s="692"/>
      <c r="I24" s="950"/>
      <c r="J24" s="692"/>
      <c r="K24" s="956"/>
      <c r="L24" s="726"/>
      <c r="W24" s="681"/>
    </row>
    <row s="2623" customFormat="1" customHeight="1" ht="22.5" hidden="1">
      <c r="A25" s="2237"/>
      <c r="C25" s="964"/>
      <c r="D25" s="961" t="s">
        <v>724</v>
      </c>
      <c r="E25" s="582" t="s">
        <v>725</v>
      </c>
      <c r="F25" s="958" t="s">
        <v>289</v>
      </c>
      <c r="G25" s="958" t="s">
        <v>289</v>
      </c>
      <c r="H25" s="957" t="s">
        <v>289</v>
      </c>
      <c r="I25" s="958" t="s">
        <v>289</v>
      </c>
      <c r="J25" s="957" t="s">
        <v>289</v>
      </c>
      <c r="K25" s="956"/>
      <c r="L25" s="726"/>
      <c r="W25" s="681"/>
    </row>
    <row s="2623" customFormat="1" customHeight="1" ht="18.75" hidden="1">
      <c r="A26" s="2237"/>
      <c r="C26" s="964"/>
      <c r="D26" s="961" t="s">
        <v>726</v>
      </c>
      <c r="E26" s="559" t="s">
        <v>727</v>
      </c>
      <c r="F26" s="958" t="s">
        <v>728</v>
      </c>
      <c r="G26" s="686"/>
      <c r="H26" s="692"/>
      <c r="I26" s="686"/>
      <c r="J26" s="692"/>
      <c r="K26" s="956"/>
      <c r="L26" s="726"/>
      <c r="W26" s="681"/>
    </row>
    <row s="2623" customFormat="1" customHeight="1" ht="18.75" hidden="1">
      <c r="A27" s="2237"/>
      <c r="C27" s="964"/>
      <c r="D27" s="961" t="s">
        <v>729</v>
      </c>
      <c r="E27" s="559" t="s">
        <v>730</v>
      </c>
      <c r="F27" s="958" t="s">
        <v>731</v>
      </c>
      <c r="G27" s="686"/>
      <c r="H27" s="692"/>
      <c r="I27" s="686"/>
      <c r="J27" s="692"/>
      <c r="K27" s="956"/>
      <c r="L27" s="726"/>
      <c r="W27" s="681"/>
    </row>
    <row s="2623" customFormat="1" customHeight="1" ht="18.75" hidden="1">
      <c r="A28" s="2237"/>
      <c r="C28" s="964"/>
      <c r="D28" s="961" t="s">
        <v>732</v>
      </c>
      <c r="E28" s="582" t="s">
        <v>733</v>
      </c>
      <c r="F28" s="958" t="s">
        <v>289</v>
      </c>
      <c r="G28" s="958" t="s">
        <v>289</v>
      </c>
      <c r="H28" s="957" t="s">
        <v>289</v>
      </c>
      <c r="I28" s="958" t="s">
        <v>289</v>
      </c>
      <c r="J28" s="957" t="s">
        <v>289</v>
      </c>
      <c r="K28" s="956"/>
      <c r="L28" s="726"/>
      <c r="W28" s="681"/>
    </row>
    <row s="2623" customFormat="1" customHeight="1" ht="18.75" hidden="1">
      <c r="A29" s="2237"/>
      <c r="C29" s="964"/>
      <c r="D29" s="961" t="s">
        <v>734</v>
      </c>
      <c r="E29" s="559" t="s">
        <v>727</v>
      </c>
      <c r="F29" s="958" t="s">
        <v>735</v>
      </c>
      <c r="G29" s="686"/>
      <c r="H29" s="692"/>
      <c r="I29" s="686"/>
      <c r="J29" s="692"/>
      <c r="K29" s="956"/>
      <c r="L29" s="726"/>
      <c r="W29" s="681"/>
    </row>
    <row s="2623"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7" customFormat="1" customHeight="1" ht="11.25">
      <c r="A36" s="1041"/>
      <c r="B36" s="524"/>
      <c r="D36" s="1042"/>
      <c r="E36" s="1043"/>
    </row>
    <row s="2623" customFormat="1" customHeight="1" ht="22.5" hidden="1">
      <c r="A37" s="2237" t="s">
        <v>745</v>
      </c>
      <c r="B37" s="517"/>
      <c r="D37" s="961">
        <v>1</v>
      </c>
      <c r="E37" s="713" t="s">
        <v>746</v>
      </c>
      <c r="F37" s="666" t="s">
        <v>701</v>
      </c>
      <c r="G37" s="563"/>
      <c r="H37" s="525"/>
      <c r="I37" s="563"/>
      <c r="J37" s="525"/>
      <c r="K37" s="277" t="s">
        <v>747</v>
      </c>
    </row>
    <row s="2623" customFormat="1" customHeight="1" ht="22.5" hidden="1">
      <c r="A38" s="2237"/>
      <c r="B38" s="517"/>
      <c r="D38" s="675" t="s">
        <v>106</v>
      </c>
      <c r="E38" s="1040" t="s">
        <v>748</v>
      </c>
      <c r="F38" s="1044" t="s">
        <v>523</v>
      </c>
      <c r="G38" s="1044" t="s">
        <v>523</v>
      </c>
      <c r="H38" s="1038"/>
      <c r="I38" s="1044" t="s">
        <v>523</v>
      </c>
      <c r="J38" s="1038"/>
      <c r="K38" s="1039"/>
    </row>
    <row s="2623" customFormat="1" customHeight="1" ht="33.75" hidden="1">
      <c r="A39" s="2237"/>
      <c r="B39" s="517"/>
      <c r="D39" s="671" t="s">
        <v>602</v>
      </c>
      <c r="E39" s="729" t="s">
        <v>749</v>
      </c>
      <c r="F39" s="666" t="s">
        <v>750</v>
      </c>
      <c r="G39" s="674"/>
      <c r="H39" s="1031"/>
      <c r="I39" s="674"/>
      <c r="J39" s="1031"/>
      <c r="K39" s="277" t="s">
        <v>751</v>
      </c>
    </row>
    <row s="2623" customFormat="1" customHeight="1" ht="33.75" hidden="1">
      <c r="A40" s="2237"/>
      <c r="B40" s="517"/>
      <c r="D40" s="671" t="s">
        <v>605</v>
      </c>
      <c r="E40" s="729" t="s">
        <v>752</v>
      </c>
      <c r="F40" s="1035" t="s">
        <v>753</v>
      </c>
      <c r="G40" s="747"/>
      <c r="H40" s="1031"/>
      <c r="I40" s="747"/>
      <c r="J40" s="1031"/>
      <c r="K40" s="277" t="s">
        <v>754</v>
      </c>
    </row>
    <row s="2623" customFormat="1" customHeight="1" ht="22.5" hidden="1">
      <c r="A41" s="2237"/>
      <c r="B41" s="517"/>
      <c r="D41" s="671" t="s">
        <v>86</v>
      </c>
      <c r="E41" s="728" t="s">
        <v>755</v>
      </c>
      <c r="F41" s="666" t="s">
        <v>523</v>
      </c>
      <c r="G41" s="666" t="s">
        <v>523</v>
      </c>
      <c r="H41" s="1032"/>
      <c r="I41" s="666" t="s">
        <v>523</v>
      </c>
      <c r="J41" s="1032"/>
      <c r="K41" s="290"/>
    </row>
    <row s="2623" customFormat="1" customHeight="1" ht="45" hidden="1">
      <c r="A42" s="2237"/>
      <c r="B42" s="517"/>
      <c r="D42" s="671" t="s">
        <v>309</v>
      </c>
      <c r="E42" s="729" t="s">
        <v>756</v>
      </c>
      <c r="F42" s="666" t="s">
        <v>535</v>
      </c>
      <c r="G42" s="563"/>
      <c r="H42" s="1032"/>
      <c r="I42" s="563"/>
      <c r="J42" s="1032"/>
      <c r="K42" s="290" t="s">
        <v>757</v>
      </c>
    </row>
    <row s="2623" customFormat="1" customHeight="1" ht="45" hidden="1">
      <c r="A43" s="2237"/>
      <c r="B43" s="517"/>
      <c r="D43" s="671" t="s">
        <v>317</v>
      </c>
      <c r="E43" s="673" t="s">
        <v>758</v>
      </c>
      <c r="F43" s="1036" t="s">
        <v>535</v>
      </c>
      <c r="G43" s="748"/>
      <c r="H43" s="1031"/>
      <c r="I43" s="748"/>
      <c r="J43" s="1031"/>
      <c r="K43" s="290" t="s">
        <v>759</v>
      </c>
    </row>
    <row s="2623" customFormat="1" customHeight="1" ht="11.25" hidden="1">
      <c r="A44" s="2237"/>
      <c r="B44" s="517"/>
      <c r="D44" s="671" t="s">
        <v>87</v>
      </c>
      <c r="E44" s="672" t="s">
        <v>760</v>
      </c>
      <c r="F44" s="666" t="s">
        <v>750</v>
      </c>
      <c r="G44" s="674"/>
      <c r="H44" s="1031"/>
      <c r="I44" s="674"/>
      <c r="J44" s="1031"/>
      <c r="K44" s="277"/>
    </row>
    <row s="2623" customFormat="1" customHeight="1" ht="11.25" hidden="1">
      <c r="A45" s="2237"/>
      <c r="B45" s="517"/>
      <c r="D45" s="671" t="s">
        <v>644</v>
      </c>
      <c r="E45" s="673" t="s">
        <v>761</v>
      </c>
      <c r="F45" s="666" t="s">
        <v>750</v>
      </c>
      <c r="G45" s="674"/>
      <c r="H45" s="1031"/>
      <c r="I45" s="674"/>
      <c r="J45" s="1031"/>
      <c r="K45" s="277"/>
    </row>
    <row s="2623" customFormat="1" customHeight="1" ht="11.25" hidden="1">
      <c r="A46" s="2237"/>
      <c r="B46" s="517"/>
      <c r="D46" s="671" t="s">
        <v>687</v>
      </c>
      <c r="E46" s="673" t="s">
        <v>762</v>
      </c>
      <c r="F46" s="666" t="s">
        <v>750</v>
      </c>
      <c r="G46" s="674"/>
      <c r="H46" s="1031"/>
      <c r="I46" s="674"/>
      <c r="J46" s="1031"/>
      <c r="K46" s="277"/>
    </row>
    <row s="2623" customFormat="1" customHeight="1" ht="11.25" hidden="1">
      <c r="A47" s="2237"/>
      <c r="B47" s="517"/>
      <c r="D47" s="671" t="s">
        <v>690</v>
      </c>
      <c r="E47" s="673" t="s">
        <v>763</v>
      </c>
      <c r="F47" s="666" t="s">
        <v>750</v>
      </c>
      <c r="G47" s="674"/>
      <c r="H47" s="1031"/>
      <c r="I47" s="674"/>
      <c r="J47" s="1031"/>
      <c r="K47" s="277"/>
    </row>
    <row s="2623" customFormat="1" customHeight="1" ht="11.25" hidden="1">
      <c r="A48" s="2237"/>
      <c r="B48" s="517"/>
      <c r="D48" s="671" t="s">
        <v>764</v>
      </c>
      <c r="E48" s="677" t="s">
        <v>765</v>
      </c>
      <c r="F48" s="666" t="s">
        <v>750</v>
      </c>
      <c r="G48" s="674"/>
      <c r="H48" s="1031"/>
      <c r="I48" s="674"/>
      <c r="J48" s="1031"/>
      <c r="K48" s="277"/>
    </row>
    <row s="2623" customFormat="1" customHeight="1" ht="11.25" hidden="1">
      <c r="A49" s="2237"/>
      <c r="B49" s="517"/>
      <c r="D49" s="671" t="s">
        <v>766</v>
      </c>
      <c r="E49" s="677" t="s">
        <v>767</v>
      </c>
      <c r="F49" s="666" t="s">
        <v>750</v>
      </c>
      <c r="G49" s="674"/>
      <c r="H49" s="1031"/>
      <c r="I49" s="674"/>
      <c r="J49" s="1031"/>
      <c r="K49" s="277"/>
    </row>
    <row s="2623" customFormat="1" customHeight="1" ht="11.25" hidden="1">
      <c r="A50" s="2237"/>
      <c r="B50" s="517"/>
      <c r="D50" s="671" t="s">
        <v>768</v>
      </c>
      <c r="E50" s="673" t="s">
        <v>769</v>
      </c>
      <c r="F50" s="666" t="s">
        <v>750</v>
      </c>
      <c r="G50" s="674"/>
      <c r="H50" s="1031"/>
      <c r="I50" s="674"/>
      <c r="J50" s="1031"/>
      <c r="K50" s="277"/>
    </row>
    <row s="2623" customFormat="1" customHeight="1" ht="11.25" hidden="1">
      <c r="A51" s="2237"/>
      <c r="B51" s="517"/>
      <c r="D51" s="671" t="s">
        <v>770</v>
      </c>
      <c r="E51" s="673" t="s">
        <v>771</v>
      </c>
      <c r="F51" s="666" t="s">
        <v>750</v>
      </c>
      <c r="G51" s="674"/>
      <c r="H51" s="1031"/>
      <c r="I51" s="674"/>
      <c r="J51" s="1031"/>
      <c r="K51" s="277"/>
    </row>
    <row s="2623" customFormat="1" customHeight="1" ht="45" hidden="1">
      <c r="A52" s="2237"/>
      <c r="B52" s="517"/>
      <c r="D52" s="671" t="s">
        <v>107</v>
      </c>
      <c r="E52" s="672" t="s">
        <v>772</v>
      </c>
      <c r="F52" s="666" t="s">
        <v>750</v>
      </c>
      <c r="G52" s="674"/>
      <c r="H52" s="1031"/>
      <c r="I52" s="674"/>
      <c r="J52" s="1031"/>
      <c r="K52" s="277"/>
    </row>
    <row s="2623" customFormat="1" customHeight="1" ht="11.25" hidden="1">
      <c r="A53" s="2237"/>
      <c r="B53" s="517"/>
      <c r="D53" s="671" t="s">
        <v>298</v>
      </c>
      <c r="E53" s="673" t="s">
        <v>761</v>
      </c>
      <c r="F53" s="666" t="s">
        <v>750</v>
      </c>
      <c r="G53" s="674"/>
      <c r="H53" s="1031"/>
      <c r="I53" s="674"/>
      <c r="J53" s="1031"/>
      <c r="K53" s="277"/>
    </row>
    <row s="2623" customFormat="1" customHeight="1" ht="11.25" hidden="1">
      <c r="A54" s="2237"/>
      <c r="B54" s="517"/>
      <c r="D54" s="671" t="s">
        <v>300</v>
      </c>
      <c r="E54" s="673" t="s">
        <v>762</v>
      </c>
      <c r="F54" s="666" t="s">
        <v>750</v>
      </c>
      <c r="G54" s="674"/>
      <c r="H54" s="1031"/>
      <c r="I54" s="674"/>
      <c r="J54" s="1031"/>
      <c r="K54" s="277"/>
    </row>
    <row s="2623" customFormat="1" customHeight="1" ht="11.25" hidden="1">
      <c r="A55" s="2237"/>
      <c r="B55" s="517"/>
      <c r="D55" s="671" t="s">
        <v>303</v>
      </c>
      <c r="E55" s="673" t="s">
        <v>763</v>
      </c>
      <c r="F55" s="666" t="s">
        <v>750</v>
      </c>
      <c r="G55" s="674"/>
      <c r="H55" s="1031"/>
      <c r="I55" s="674"/>
      <c r="J55" s="1031"/>
      <c r="K55" s="277"/>
    </row>
    <row s="2623" customFormat="1" customHeight="1" ht="11.25" hidden="1">
      <c r="A56" s="2237"/>
      <c r="B56" s="517"/>
      <c r="D56" s="671" t="s">
        <v>773</v>
      </c>
      <c r="E56" s="677" t="s">
        <v>765</v>
      </c>
      <c r="F56" s="666" t="s">
        <v>750</v>
      </c>
      <c r="G56" s="674"/>
      <c r="H56" s="1031"/>
      <c r="I56" s="674"/>
      <c r="J56" s="1031"/>
      <c r="K56" s="277"/>
    </row>
    <row s="2623" customFormat="1" customHeight="1" ht="11.25" hidden="1">
      <c r="A57" s="2237"/>
      <c r="B57" s="517"/>
      <c r="D57" s="671" t="s">
        <v>774</v>
      </c>
      <c r="E57" s="677" t="s">
        <v>767</v>
      </c>
      <c r="F57" s="666" t="s">
        <v>750</v>
      </c>
      <c r="G57" s="674"/>
      <c r="H57" s="1031"/>
      <c r="I57" s="674"/>
      <c r="J57" s="1031"/>
      <c r="K57" s="277"/>
    </row>
    <row s="2623" customFormat="1" customHeight="1" ht="11.25" hidden="1">
      <c r="A58" s="2237"/>
      <c r="B58" s="517"/>
      <c r="D58" s="671" t="s">
        <v>305</v>
      </c>
      <c r="E58" s="673" t="s">
        <v>769</v>
      </c>
      <c r="F58" s="666" t="s">
        <v>750</v>
      </c>
      <c r="G58" s="674"/>
      <c r="H58" s="1031"/>
      <c r="I58" s="674"/>
      <c r="J58" s="1031"/>
      <c r="K58" s="277"/>
    </row>
    <row s="2623" customFormat="1" customHeight="1" ht="11.25" hidden="1">
      <c r="A59" s="2237"/>
      <c r="B59" s="517"/>
      <c r="D59" s="671" t="s">
        <v>775</v>
      </c>
      <c r="E59" s="673" t="s">
        <v>771</v>
      </c>
      <c r="F59" s="666" t="s">
        <v>750</v>
      </c>
      <c r="G59" s="674"/>
      <c r="H59" s="1031"/>
      <c r="I59" s="674"/>
      <c r="J59" s="1031"/>
      <c r="K59" s="277"/>
    </row>
    <row s="2623" customFormat="1" customHeight="1" ht="33.75" hidden="1">
      <c r="A60" s="2237"/>
      <c r="B60" s="517"/>
      <c r="D60" s="671" t="s">
        <v>88</v>
      </c>
      <c r="E60" s="672" t="s">
        <v>776</v>
      </c>
      <c r="F60" s="727" t="s">
        <v>535</v>
      </c>
      <c r="G60" s="748"/>
      <c r="H60" s="1031"/>
      <c r="I60" s="748"/>
      <c r="J60" s="1031"/>
      <c r="K60" s="290" t="s">
        <v>777</v>
      </c>
    </row>
    <row s="2623" customFormat="1" customHeight="1" ht="33.75" hidden="1">
      <c r="A61" s="2237"/>
      <c r="B61" s="517"/>
      <c r="D61" s="671" t="s">
        <v>89</v>
      </c>
      <c r="E61" s="672" t="s">
        <v>778</v>
      </c>
      <c r="F61" s="732" t="s">
        <v>711</v>
      </c>
      <c r="G61" s="674"/>
      <c r="H61" s="1031"/>
      <c r="I61" s="674"/>
      <c r="J61" s="1031"/>
      <c r="K61" s="277"/>
    </row>
    <row s="2623" customFormat="1" customHeight="1" ht="22.5" hidden="1">
      <c r="A62" s="2237"/>
      <c r="B62" s="517" t="s">
        <v>565</v>
      </c>
      <c r="D62" s="671" t="s">
        <v>95</v>
      </c>
      <c r="E62" s="672" t="s">
        <v>779</v>
      </c>
      <c r="F62" s="732" t="s">
        <v>289</v>
      </c>
      <c r="G62" s="388"/>
      <c r="H62" s="1031"/>
      <c r="I62" s="388"/>
      <c r="J62" s="1031"/>
      <c r="K62" s="277" t="s">
        <v>780</v>
      </c>
    </row>
    <row s="2623" customFormat="1" customHeight="1" ht="45" hidden="1">
      <c r="A63" s="2237"/>
      <c r="B63" s="517" t="s">
        <v>565</v>
      </c>
      <c r="D63" s="671" t="s">
        <v>781</v>
      </c>
      <c r="E63" s="673" t="s">
        <v>782</v>
      </c>
      <c r="F63" s="727" t="s">
        <v>289</v>
      </c>
      <c r="G63" s="388"/>
      <c r="H63" s="1031"/>
      <c r="I63" s="388"/>
      <c r="J63" s="1031"/>
      <c r="K63" s="277" t="s">
        <v>780</v>
      </c>
    </row>
    <row s="2627" customFormat="1" customHeight="1" ht="11.25">
      <c r="A64" s="1041"/>
      <c r="B64" s="524"/>
      <c r="D64" s="1042"/>
      <c r="E64" s="1043"/>
    </row>
    <row s="2623" customFormat="1" customHeight="1" ht="22.5">
      <c r="A65" s="2237" t="s">
        <v>783</v>
      </c>
      <c r="B65" s="517"/>
      <c r="D65" s="671">
        <v>1</v>
      </c>
      <c r="E65" s="750" t="s">
        <v>784</v>
      </c>
      <c r="F65" s="746" t="s">
        <v>701</v>
      </c>
      <c r="G65" s="747"/>
      <c r="H65" s="1037"/>
      <c r="I65" s="747"/>
      <c r="J65" s="1037"/>
      <c r="K65" s="289" t="s">
        <v>785</v>
      </c>
    </row>
    <row s="2623" customFormat="1" customHeight="1" ht="56.25">
      <c r="A66" s="2237"/>
      <c r="B66" s="517"/>
      <c r="D66" s="749" t="s">
        <v>106</v>
      </c>
      <c r="E66" s="713" t="s">
        <v>786</v>
      </c>
      <c r="F66" s="666" t="s">
        <v>523</v>
      </c>
      <c r="G66" s="666" t="s">
        <v>523</v>
      </c>
      <c r="H66" s="525"/>
      <c r="I66" s="666" t="s">
        <v>523</v>
      </c>
      <c r="J66" s="525"/>
      <c r="K66" s="277"/>
    </row>
    <row s="2623" customFormat="1" customHeight="1" ht="33.75">
      <c r="A67" s="2237"/>
      <c r="B67" s="517"/>
      <c r="D67" s="749" t="s">
        <v>599</v>
      </c>
      <c r="E67" s="962" t="s">
        <v>787</v>
      </c>
      <c r="F67" s="666" t="s">
        <v>753</v>
      </c>
      <c r="G67" s="733"/>
      <c r="H67" s="525"/>
      <c r="I67" s="733"/>
      <c r="J67" s="525"/>
      <c r="K67" s="277"/>
    </row>
    <row s="2623" customFormat="1" customHeight="1" ht="22.5">
      <c r="A68" s="2237"/>
      <c r="B68" s="517"/>
      <c r="D68" s="749" t="s">
        <v>290</v>
      </c>
      <c r="E68" s="962" t="s">
        <v>788</v>
      </c>
      <c r="F68" s="666" t="s">
        <v>753</v>
      </c>
      <c r="G68" s="733"/>
      <c r="H68" s="525"/>
      <c r="I68" s="733"/>
      <c r="J68" s="525"/>
      <c r="K68" s="277"/>
    </row>
    <row s="2623" customFormat="1" customHeight="1" ht="22.5">
      <c r="A69" s="2237"/>
      <c r="B69" s="517"/>
      <c r="D69" s="749" t="s">
        <v>293</v>
      </c>
      <c r="E69" s="962" t="s">
        <v>789</v>
      </c>
      <c r="F69" s="727" t="s">
        <v>535</v>
      </c>
      <c r="G69" s="748"/>
      <c r="H69" s="525"/>
      <c r="I69" s="748"/>
      <c r="J69" s="525"/>
      <c r="K69" s="277"/>
    </row>
    <row s="2623" customFormat="1" customHeight="1" ht="22.5">
      <c r="A70" s="2237"/>
      <c r="B70" s="517"/>
      <c r="D70" s="749" t="s">
        <v>619</v>
      </c>
      <c r="E70" s="962" t="s">
        <v>790</v>
      </c>
      <c r="F70" s="727" t="s">
        <v>535</v>
      </c>
      <c r="G70" s="748"/>
      <c r="H70" s="525"/>
      <c r="I70" s="748"/>
      <c r="J70" s="525"/>
      <c r="K70" s="277"/>
    </row>
    <row s="2623" customFormat="1" customHeight="1" ht="22.5">
      <c r="A71" s="2237"/>
      <c r="B71" s="517"/>
      <c r="D71" s="671" t="s">
        <v>86</v>
      </c>
      <c r="E71" s="672" t="s">
        <v>791</v>
      </c>
      <c r="F71" s="666" t="s">
        <v>753</v>
      </c>
      <c r="G71" s="563"/>
      <c r="H71" s="1038"/>
      <c r="I71" s="563"/>
      <c r="J71" s="1038"/>
      <c r="K71" s="290"/>
    </row>
    <row s="2623" customFormat="1" customHeight="1" ht="56.25">
      <c r="A72" s="2237"/>
      <c r="B72" s="517"/>
      <c r="D72" s="671" t="s">
        <v>87</v>
      </c>
      <c r="E72" s="672" t="s">
        <v>792</v>
      </c>
      <c r="F72" s="727" t="s">
        <v>535</v>
      </c>
      <c r="G72" s="748"/>
      <c r="H72" s="1031"/>
      <c r="I72" s="748"/>
      <c r="J72" s="1031"/>
      <c r="K72" s="290"/>
    </row>
    <row s="2623" customFormat="1" customHeight="1" ht="33.75">
      <c r="A73" s="2237"/>
      <c r="B73" s="517"/>
      <c r="D73" s="671" t="s">
        <v>107</v>
      </c>
      <c r="E73" s="672" t="s">
        <v>793</v>
      </c>
      <c r="F73" s="732" t="s">
        <v>711</v>
      </c>
      <c r="G73" s="674"/>
      <c r="H73" s="1031"/>
      <c r="I73" s="674"/>
      <c r="J73" s="1031"/>
      <c r="K73" s="277"/>
    </row>
    <row s="2623" customFormat="1" customHeight="1" ht="22.5">
      <c r="A74" s="2237"/>
      <c r="B74" s="517" t="s">
        <v>565</v>
      </c>
      <c r="D74" s="671" t="s">
        <v>88</v>
      </c>
      <c r="E74" s="672" t="s">
        <v>794</v>
      </c>
      <c r="F74" s="732" t="s">
        <v>289</v>
      </c>
      <c r="G74" s="388"/>
      <c r="H74" s="1031"/>
      <c r="I74" s="388"/>
      <c r="J74" s="1031"/>
      <c r="K74" s="277" t="s">
        <v>780</v>
      </c>
    </row>
    <row s="2623" customFormat="1" customHeight="1" ht="45">
      <c r="A75" s="2237"/>
      <c r="B75" s="517" t="s">
        <v>565</v>
      </c>
      <c r="D75" s="671" t="s">
        <v>795</v>
      </c>
      <c r="E75" s="673" t="s">
        <v>796</v>
      </c>
      <c r="F75" s="727" t="s">
        <v>289</v>
      </c>
      <c r="G75" s="388"/>
      <c r="H75" s="1031"/>
      <c r="I75" s="388"/>
      <c r="J75" s="1031"/>
      <c r="K75" s="277" t="s">
        <v>780</v>
      </c>
    </row>
    <row s="2627" customFormat="1" customHeight="1" ht="11.25">
      <c r="A76" s="1041"/>
      <c r="B76" s="524"/>
      <c r="D76" s="1042"/>
      <c r="E76" s="1043"/>
    </row>
    <row s="2623" customFormat="1" customHeight="1" ht="11.25" hidden="1">
      <c r="A77" s="2237" t="s">
        <v>797</v>
      </c>
      <c r="B77" s="517"/>
      <c r="D77" s="671">
        <v>1</v>
      </c>
      <c r="E77" s="672" t="s">
        <v>798</v>
      </c>
      <c r="F77" s="727" t="s">
        <v>701</v>
      </c>
      <c r="G77" s="730"/>
      <c r="H77" s="1031"/>
      <c r="I77" s="730"/>
      <c r="J77" s="1031"/>
      <c r="K77" s="277" t="s">
        <v>799</v>
      </c>
    </row>
    <row s="2623" customFormat="1" customHeight="1" ht="11.25" hidden="1">
      <c r="A78" s="2237"/>
      <c r="B78" s="517"/>
      <c r="D78" s="671" t="s">
        <v>106</v>
      </c>
      <c r="E78" s="672" t="s">
        <v>800</v>
      </c>
      <c r="F78" s="727" t="s">
        <v>701</v>
      </c>
      <c r="G78" s="730"/>
      <c r="H78" s="1031"/>
      <c r="I78" s="730"/>
      <c r="J78" s="1031"/>
      <c r="K78" s="277" t="s">
        <v>801</v>
      </c>
    </row>
    <row s="2623" customFormat="1" customHeight="1" ht="22.5" hidden="1">
      <c r="A79" s="2237"/>
      <c r="B79" s="517"/>
      <c r="D79" s="671" t="s">
        <v>86</v>
      </c>
      <c r="E79" s="728" t="s">
        <v>802</v>
      </c>
      <c r="F79" s="666" t="s">
        <v>750</v>
      </c>
      <c r="G79" s="730"/>
      <c r="H79" s="1031"/>
      <c r="I79" s="730"/>
      <c r="J79" s="1031"/>
      <c r="K79" s="277" t="s">
        <v>803</v>
      </c>
    </row>
    <row s="2623" customFormat="1" customHeight="1" ht="11.25" hidden="1">
      <c r="A80" s="2237"/>
      <c r="B80" s="517"/>
      <c r="D80" s="671" t="s">
        <v>309</v>
      </c>
      <c r="E80" s="729" t="s">
        <v>804</v>
      </c>
      <c r="F80" s="666" t="s">
        <v>750</v>
      </c>
      <c r="G80" s="730"/>
      <c r="H80" s="1031"/>
      <c r="I80" s="730"/>
      <c r="J80" s="1031"/>
      <c r="K80" s="277"/>
    </row>
    <row s="2623" customFormat="1" customHeight="1" ht="11.25" hidden="1">
      <c r="A81" s="2237"/>
      <c r="B81" s="517"/>
      <c r="D81" s="671" t="s">
        <v>317</v>
      </c>
      <c r="E81" s="729" t="s">
        <v>805</v>
      </c>
      <c r="F81" s="666" t="s">
        <v>750</v>
      </c>
      <c r="G81" s="730"/>
      <c r="H81" s="1031"/>
      <c r="I81" s="730"/>
      <c r="J81" s="1031"/>
      <c r="K81" s="277"/>
    </row>
    <row s="2623" customFormat="1" customHeight="1" ht="11.25" hidden="1">
      <c r="A82" s="2237"/>
      <c r="B82" s="517"/>
      <c r="D82" s="671" t="s">
        <v>319</v>
      </c>
      <c r="E82" s="729" t="s">
        <v>806</v>
      </c>
      <c r="F82" s="666" t="s">
        <v>750</v>
      </c>
      <c r="G82" s="730"/>
      <c r="H82" s="1031"/>
      <c r="I82" s="730"/>
      <c r="J82" s="1031"/>
      <c r="K82" s="277"/>
    </row>
    <row s="2623" customFormat="1" customHeight="1" ht="11.25" hidden="1">
      <c r="A83" s="2237"/>
      <c r="B83" s="517"/>
      <c r="D83" s="671" t="s">
        <v>321</v>
      </c>
      <c r="E83" s="729" t="s">
        <v>807</v>
      </c>
      <c r="F83" s="666" t="s">
        <v>750</v>
      </c>
      <c r="G83" s="730"/>
      <c r="H83" s="1031"/>
      <c r="I83" s="730"/>
      <c r="J83" s="1031"/>
      <c r="K83" s="277"/>
    </row>
    <row s="2623" customFormat="1" customHeight="1" ht="11.25" hidden="1">
      <c r="A84" s="2237"/>
      <c r="B84" s="517"/>
      <c r="D84" s="671" t="s">
        <v>808</v>
      </c>
      <c r="E84" s="729" t="s">
        <v>809</v>
      </c>
      <c r="F84" s="666" t="s">
        <v>750</v>
      </c>
      <c r="G84" s="730"/>
      <c r="H84" s="1031"/>
      <c r="I84" s="730"/>
      <c r="J84" s="1031"/>
      <c r="K84" s="277"/>
    </row>
    <row s="2623" customFormat="1" customHeight="1" ht="11.25" hidden="1">
      <c r="A85" s="2237"/>
      <c r="B85" s="517"/>
      <c r="D85" s="671" t="s">
        <v>810</v>
      </c>
      <c r="E85" s="729" t="s">
        <v>811</v>
      </c>
      <c r="F85" s="666" t="s">
        <v>750</v>
      </c>
      <c r="G85" s="730"/>
      <c r="H85" s="1031"/>
      <c r="I85" s="730"/>
      <c r="J85" s="1031"/>
      <c r="K85" s="277"/>
    </row>
    <row s="2623" customFormat="1" customHeight="1" ht="11.25" hidden="1">
      <c r="A86" s="2237"/>
      <c r="B86" s="517"/>
      <c r="D86" s="671" t="s">
        <v>812</v>
      </c>
      <c r="E86" s="729" t="s">
        <v>813</v>
      </c>
      <c r="F86" s="666" t="s">
        <v>750</v>
      </c>
      <c r="G86" s="730"/>
      <c r="H86" s="1031"/>
      <c r="I86" s="730"/>
      <c r="J86" s="1031"/>
      <c r="K86" s="277"/>
    </row>
    <row s="2623" customFormat="1" customHeight="1" ht="45" hidden="1">
      <c r="A87" s="2237"/>
      <c r="B87" s="517"/>
      <c r="D87" s="671" t="s">
        <v>87</v>
      </c>
      <c r="E87" s="672" t="s">
        <v>814</v>
      </c>
      <c r="F87" s="666" t="s">
        <v>750</v>
      </c>
      <c r="G87" s="730"/>
      <c r="H87" s="1031"/>
      <c r="I87" s="730"/>
      <c r="J87" s="1031"/>
      <c r="K87" s="277" t="s">
        <v>815</v>
      </c>
    </row>
    <row s="2623" customFormat="1" customHeight="1" ht="11.25" hidden="1">
      <c r="A88" s="2237"/>
      <c r="B88" s="517"/>
      <c r="D88" s="671" t="s">
        <v>644</v>
      </c>
      <c r="E88" s="729" t="s">
        <v>804</v>
      </c>
      <c r="F88" s="666" t="s">
        <v>750</v>
      </c>
      <c r="G88" s="730"/>
      <c r="H88" s="1031"/>
      <c r="I88" s="730"/>
      <c r="J88" s="1031"/>
      <c r="K88" s="277"/>
    </row>
    <row s="2623" customFormat="1" customHeight="1" ht="11.25" hidden="1">
      <c r="A89" s="2237"/>
      <c r="B89" s="517"/>
      <c r="D89" s="671" t="s">
        <v>687</v>
      </c>
      <c r="E89" s="729" t="s">
        <v>805</v>
      </c>
      <c r="F89" s="666" t="s">
        <v>750</v>
      </c>
      <c r="G89" s="730"/>
      <c r="H89" s="1031"/>
      <c r="I89" s="730"/>
      <c r="J89" s="1031"/>
      <c r="K89" s="277"/>
    </row>
    <row s="2623" customFormat="1" customHeight="1" ht="11.25" hidden="1">
      <c r="A90" s="2237"/>
      <c r="B90" s="517"/>
      <c r="D90" s="671" t="s">
        <v>690</v>
      </c>
      <c r="E90" s="729" t="s">
        <v>806</v>
      </c>
      <c r="F90" s="666" t="s">
        <v>750</v>
      </c>
      <c r="G90" s="730"/>
      <c r="H90" s="1031"/>
      <c r="I90" s="730"/>
      <c r="J90" s="1031"/>
      <c r="K90" s="277"/>
    </row>
    <row s="2623" customFormat="1" customHeight="1" ht="11.25" hidden="1">
      <c r="A91" s="2237"/>
      <c r="B91" s="517"/>
      <c r="D91" s="671" t="s">
        <v>768</v>
      </c>
      <c r="E91" s="729" t="s">
        <v>807</v>
      </c>
      <c r="F91" s="666" t="s">
        <v>750</v>
      </c>
      <c r="G91" s="730"/>
      <c r="H91" s="1031"/>
      <c r="I91" s="730"/>
      <c r="J91" s="1031"/>
      <c r="K91" s="277"/>
    </row>
    <row s="2623" customFormat="1" customHeight="1" ht="11.25" hidden="1">
      <c r="A92" s="2237"/>
      <c r="B92" s="517"/>
      <c r="D92" s="671" t="s">
        <v>770</v>
      </c>
      <c r="E92" s="729" t="s">
        <v>809</v>
      </c>
      <c r="F92" s="666" t="s">
        <v>750</v>
      </c>
      <c r="G92" s="730"/>
      <c r="H92" s="1031"/>
      <c r="I92" s="730"/>
      <c r="J92" s="1031"/>
      <c r="K92" s="277"/>
    </row>
    <row s="2623" customFormat="1" customHeight="1" ht="11.25" hidden="1">
      <c r="A93" s="2237"/>
      <c r="B93" s="517"/>
      <c r="D93" s="671" t="s">
        <v>816</v>
      </c>
      <c r="E93" s="729" t="s">
        <v>811</v>
      </c>
      <c r="F93" s="666" t="s">
        <v>750</v>
      </c>
      <c r="G93" s="730"/>
      <c r="H93" s="1031"/>
      <c r="I93" s="730"/>
      <c r="J93" s="1031"/>
      <c r="K93" s="277"/>
    </row>
    <row s="2623" customFormat="1" customHeight="1" ht="11.25" hidden="1">
      <c r="A94" s="2237"/>
      <c r="B94" s="517"/>
      <c r="D94" s="671" t="s">
        <v>817</v>
      </c>
      <c r="E94" s="729" t="s">
        <v>813</v>
      </c>
      <c r="F94" s="666" t="s">
        <v>750</v>
      </c>
      <c r="G94" s="730"/>
      <c r="H94" s="1031"/>
      <c r="I94" s="730"/>
      <c r="J94" s="1031"/>
      <c r="K94" s="277"/>
    </row>
    <row s="2623" customFormat="1" customHeight="1" ht="24.75" hidden="1">
      <c r="A95" s="2237"/>
      <c r="B95" s="517"/>
      <c r="D95" s="671" t="s">
        <v>107</v>
      </c>
      <c r="E95" s="672" t="s">
        <v>818</v>
      </c>
      <c r="F95" s="731" t="s">
        <v>535</v>
      </c>
      <c r="G95" s="733"/>
      <c r="H95" s="1031"/>
      <c r="I95" s="733"/>
      <c r="J95" s="1031"/>
      <c r="K95" s="277" t="s">
        <v>819</v>
      </c>
    </row>
    <row s="2623" customFormat="1" customHeight="1" ht="33.75" hidden="1">
      <c r="A96" s="2237"/>
      <c r="B96" s="517"/>
      <c r="D96" s="671" t="s">
        <v>88</v>
      </c>
      <c r="E96" s="672" t="s">
        <v>820</v>
      </c>
      <c r="F96" s="732" t="s">
        <v>711</v>
      </c>
      <c r="G96" s="734"/>
      <c r="H96" s="1031"/>
      <c r="I96" s="734"/>
      <c r="J96" s="1031"/>
      <c r="K96" s="277"/>
    </row>
    <row s="2623" customFormat="1" customHeight="1" ht="22.5" hidden="1">
      <c r="A97" s="2237"/>
      <c r="B97" s="517" t="s">
        <v>565</v>
      </c>
      <c r="D97" s="671" t="s">
        <v>89</v>
      </c>
      <c r="E97" s="672" t="s">
        <v>821</v>
      </c>
      <c r="F97" s="732" t="s">
        <v>289</v>
      </c>
      <c r="G97" s="391"/>
      <c r="H97" s="1031"/>
      <c r="I97" s="391"/>
      <c r="J97" s="1031"/>
      <c r="K97" s="277" t="s">
        <v>780</v>
      </c>
    </row>
    <row s="2623" customFormat="1" customHeight="1" ht="45" hidden="1">
      <c r="A98" s="2237"/>
      <c r="B98" s="517" t="s">
        <v>565</v>
      </c>
      <c r="D98" s="671" t="s">
        <v>822</v>
      </c>
      <c r="E98" s="673" t="s">
        <v>823</v>
      </c>
      <c r="F98" s="727" t="s">
        <v>289</v>
      </c>
      <c r="G98" s="391"/>
      <c r="H98" s="1031"/>
      <c r="I98" s="391"/>
      <c r="J98" s="1031"/>
      <c r="K98" s="277" t="s">
        <v>780</v>
      </c>
    </row>
    <row s="2623" customFormat="1" customHeight="1" ht="95.25" hidden="1">
      <c r="A99" s="2237"/>
      <c r="B99" s="517" t="s">
        <v>565</v>
      </c>
      <c r="D99" s="671" t="s">
        <v>95</v>
      </c>
      <c r="E99" s="672" t="s">
        <v>824</v>
      </c>
      <c r="F99" s="727" t="s">
        <v>289</v>
      </c>
      <c r="G99" s="391"/>
      <c r="H99" s="1031"/>
      <c r="I99" s="391"/>
      <c r="J99" s="1031"/>
      <c r="K99" s="277" t="s">
        <v>780</v>
      </c>
    </row>
    <row s="2623" customFormat="1" customHeight="1" ht="22.5" hidden="1">
      <c r="A100" s="2237"/>
      <c r="B100" s="517" t="s">
        <v>565</v>
      </c>
      <c r="D100" s="671" t="s">
        <v>145</v>
      </c>
      <c r="E100" s="672" t="s">
        <v>825</v>
      </c>
      <c r="F100" s="727" t="s">
        <v>289</v>
      </c>
      <c r="G100" s="391"/>
      <c r="H100" s="1031"/>
      <c r="I100" s="391"/>
      <c r="J100" s="1031"/>
      <c r="K100" s="277" t="s">
        <v>780</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B9943-5D46-4B6B-1E24-E3D8737F1D3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4"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4"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4"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АО "ДГК" СП "Биробиджанская ТЭЦ"</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Горячее водоснабжение</v>
      </c>
      <c r="J26" s="2242"/>
      <c r="K26" s="2027" t="s">
        <v>284</v>
      </c>
    </row>
    <row s="2623"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Биробиджанская ТЭЦ</v>
      </c>
      <c r="J28" s="2242"/>
      <c r="K28" s="2031"/>
      <c r="U28" s="681"/>
    </row>
    <row s="2623"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F4881-2CDE-FC7D-F307-0D6F54A6237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АО "ДГК" СП "Биробиджанская ТЭЦ"</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1"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1979-4ADD-6CB3-B053-F0030078F14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АО "ДГК" СП "Биробиджанская ТЭЦ"</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B6927-7FBB-CDFA-94E5-8C36BE8537A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АО "ДГК" СП "Биробиджанская ТЭЦ"</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5172-60DF-3401-0445-A31243336B4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customWidth="1"/>
    <col min="80" max="81" style="4031" width="29.140625" customWidth="1"/>
    <col min="82" max="89" style="4031" width="21.7109375" customWidth="1"/>
    <col min="90" max="102" style="4031" width="0.7109375" customWidth="1"/>
    <col min="103" max="114" style="4031" width="21.7109375" hidden="1" customWidth="1"/>
    <col min="115"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АО "ДГК" СП "Биробиджанская ТЭЦ"</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B442B-F5BC-F05F-FEF9-1F9685F7AB2F}" mc:Ignorable="x14ac xr xr2 xr3">
  <sheetPr>
    <tabColor theme="2" tint="-0.1"/>
  </sheetPr>
  <dimension ref="A1:R22"/>
  <sheetViews>
    <sheetView topLeftCell="A1" showGridLines="0" zoomScale="90" workbookViewId="0">
      <selection activeCell="E21" sqref="E2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543"/>
    </row>
    <row customHeight="1" ht="15">
      <c r="C6" s="162"/>
      <c r="D6" s="2052" t="str">
        <f>IF(org=0,"Не определено",org)</f>
        <v>АО "ДГК" СП "Биробиджанская ТЭЦ"</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Горячее водоснабжение</v>
      </c>
      <c r="I9" s="1970" t="s">
        <v>284</v>
      </c>
    </row>
    <row s="2623"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Биробиджанская ТЭЦ</v>
      </c>
      <c r="I11" s="1970"/>
      <c r="R11" s="681"/>
    </row>
    <row s="2623"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1</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1006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17.4</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17.4</v>
      </c>
      <c r="I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4C359-06C6-AFBF-B0DC-5C29E31F8F2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5" width="9.140625" hidden="1" customWidth="1"/>
    <col min="2" max="2" style="4076" width="9.140625" hidden="1" customWidth="1"/>
    <col min="3" max="3" style="409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АО "ДГК" СП "Биробиджанская ТЭЦ"</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074" customFormat="1" customHeight="1" ht="21">
      <c r="A18" s="339"/>
      <c r="B18" s="132"/>
      <c r="C18" s="296"/>
      <c r="D18" s="343"/>
      <c r="E18" s="345" t="s">
        <v>1011</v>
      </c>
      <c r="F18" s="334"/>
      <c r="G18" s="2016"/>
      <c r="I18" s="346"/>
      <c r="J18" s="346"/>
    </row>
    <row s="2623" customFormat="1" customHeight="1" ht="256.5" hidden="1">
      <c r="A19" s="339"/>
      <c r="B19" s="423"/>
      <c r="C19" s="377"/>
      <c r="D19" s="891" t="s">
        <v>917</v>
      </c>
      <c r="E19" s="890" t="s">
        <v>1012</v>
      </c>
      <c r="F19" s="391"/>
      <c r="G19" s="333" t="s">
        <v>1013</v>
      </c>
      <c r="I19" s="506"/>
      <c r="J19" s="506"/>
    </row>
    <row s="4074" customFormat="1" customHeight="1" ht="14.25">
      <c r="A20" s="339"/>
      <c r="B20" s="132"/>
      <c r="C20" s="296"/>
      <c r="D20" s="892">
        <v>2</v>
      </c>
      <c r="E20" s="326" t="s">
        <v>1014</v>
      </c>
      <c r="F20" s="184" t="s">
        <v>289</v>
      </c>
      <c r="G20" s="333"/>
      <c r="I20" s="346"/>
      <c r="J20" s="346"/>
    </row>
    <row s="4074"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5" customFormat="1" customHeight="1" ht="22.5" hidden="1">
      <c r="A23" s="339"/>
      <c r="B23" s="1169"/>
      <c r="C23" s="377"/>
      <c r="D23" s="1714" t="s">
        <v>106</v>
      </c>
      <c r="E23" s="183" t="s">
        <v>1016</v>
      </c>
      <c r="F23" s="1711" t="s">
        <v>289</v>
      </c>
      <c r="G23" s="341"/>
      <c r="I23" s="1665"/>
      <c r="J23" s="1665"/>
    </row>
    <row s="2895" customFormat="1" customHeight="1" ht="14.25" hidden="1">
      <c r="A24" s="339"/>
      <c r="B24" s="1169"/>
      <c r="C24" s="377"/>
      <c r="D24" s="1714" t="s">
        <v>599</v>
      </c>
      <c r="E24" s="1713" t="s">
        <v>1017</v>
      </c>
      <c r="F24" s="1711" t="s">
        <v>289</v>
      </c>
      <c r="G24" s="333"/>
      <c r="I24" s="1665"/>
      <c r="J24" s="1665"/>
    </row>
    <row s="2895" customFormat="1" customHeight="1" ht="14.25" hidden="1">
      <c r="A25" s="339"/>
      <c r="B25" s="1169"/>
      <c r="C25" s="377"/>
      <c r="D25" s="1714" t="s">
        <v>602</v>
      </c>
      <c r="E25" s="181"/>
      <c r="F25" s="391"/>
      <c r="G25" s="2014" t="s">
        <v>1018</v>
      </c>
      <c r="I25" s="1665"/>
      <c r="J25" s="1665"/>
    </row>
    <row s="2895"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573D3-8285-302D-67AD-77744B87658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6" width="9.140625" hidden="1" customWidth="1"/>
    <col min="3" max="3" style="409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1020</v>
      </c>
      <c r="D2" s="1714"/>
      <c r="E2" s="185"/>
      <c r="F2" s="1711"/>
      <c r="G2" s="1711" t="s">
        <v>289</v>
      </c>
      <c r="H2" s="1170"/>
      <c r="K2" s="1665"/>
      <c r="L2" s="1665"/>
    </row>
    <row s="2895" customFormat="1" customHeight="1" ht="14.25" hidden="1">
      <c r="A3" s="1393"/>
      <c r="B3" s="1169"/>
      <c r="C3" s="340"/>
      <c r="K3" s="1665"/>
      <c r="L3" s="1665"/>
    </row>
    <row s="2895" customFormat="1" customHeight="1" ht="18.75" hidden="1">
      <c r="A4" s="1724"/>
      <c r="B4" s="1169"/>
      <c r="C4" s="1771" t="s">
        <v>1020</v>
      </c>
      <c r="D4" s="1714"/>
      <c r="E4" s="191" t="s">
        <v>1021</v>
      </c>
      <c r="F4" s="1711"/>
      <c r="G4" s="243"/>
      <c r="H4" s="1711" t="s">
        <v>289</v>
      </c>
      <c r="K4" s="1665"/>
      <c r="L4" s="1665"/>
    </row>
    <row s="2895" customFormat="1" customHeight="1" ht="14.25" hidden="1">
      <c r="A5" s="1393"/>
      <c r="B5" s="1169"/>
      <c r="C5" s="340"/>
      <c r="K5" s="1665"/>
      <c r="L5" s="1665"/>
    </row>
    <row s="2895" customFormat="1" customHeight="1" ht="18.75" hidden="1">
      <c r="A6" s="1724"/>
      <c r="B6" s="1169"/>
      <c r="C6" s="1771" t="s">
        <v>1020</v>
      </c>
      <c r="D6" s="1714"/>
      <c r="E6" s="192" t="s">
        <v>1022</v>
      </c>
      <c r="F6" s="1711"/>
      <c r="G6" s="243"/>
      <c r="H6" s="1711" t="s">
        <v>289</v>
      </c>
      <c r="K6" s="1665"/>
      <c r="L6" s="1665"/>
    </row>
    <row s="2895" customFormat="1" customHeight="1" ht="14.25" hidden="1">
      <c r="A7" s="1393"/>
      <c r="B7" s="1169"/>
      <c r="C7" s="340"/>
      <c r="K7" s="1665"/>
      <c r="L7" s="1665"/>
    </row>
    <row s="2895" customFormat="1" customHeight="1" ht="18.75" hidden="1">
      <c r="A8" s="1724"/>
      <c r="B8" s="1169"/>
      <c r="C8" s="1771" t="s">
        <v>1020</v>
      </c>
      <c r="D8" s="1714"/>
      <c r="E8" s="192" t="s">
        <v>1023</v>
      </c>
      <c r="F8" s="1711"/>
      <c r="G8" s="243"/>
      <c r="H8" s="1711" t="s">
        <v>289</v>
      </c>
      <c r="K8" s="1665"/>
      <c r="L8" s="1665"/>
    </row>
    <row s="2895" customFormat="1" customHeight="1" ht="14.25" hidden="1">
      <c r="A9" s="1393"/>
      <c r="B9" s="1169"/>
      <c r="C9" s="340"/>
      <c r="K9" s="1665"/>
      <c r="L9" s="1665"/>
    </row>
    <row s="2895"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895" customFormat="1" customHeight="1" ht="14.25">
      <c r="A15" s="1393"/>
      <c r="B15" s="1169"/>
      <c r="C15" s="377"/>
      <c r="D15" s="2213" t="str">
        <f>IF(org=0,"Не определено",org)</f>
        <v>АО "ДГК" СП "Биробиджанская ТЭЦ"</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5"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BFA0C-28CF-3E86-CF9E-BBFD2A972E4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8" width="25.140625" hidden="1" customWidth="1"/>
    <col min="3" max="3" style="3652" width="9.140625" hidden="1" customWidth="1"/>
    <col min="4" max="4" style="3317" width="3.7109375" customWidth="1"/>
    <col min="5" max="5" style="4154" width="6.28125" customWidth="1"/>
    <col min="6" max="6" style="4154" width="46.7109375" customWidth="1"/>
    <col min="7" max="7" style="4154" width="35.7109375" customWidth="1"/>
    <col min="8" max="8" style="4154" width="3.7109375" customWidth="1"/>
    <col min="9" max="10" style="4154" width="11.7109375" customWidth="1"/>
    <col min="11" max="12" style="4154" width="35.7109375" customWidth="1"/>
    <col min="13" max="13" style="4154" width="84.8515625" customWidth="1"/>
    <col min="14" max="14" style="4154" width="10.57421875"/>
    <col min="15" max="16" style="4079" width="10.57421875"/>
    <col min="17" max="33" style="4154"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5" customFormat="1" customHeight="1" ht="18.75" hidden="1">
      <c r="A3" s="1822"/>
      <c r="B3" s="1822"/>
      <c r="C3" s="369" t="s">
        <v>1038</v>
      </c>
      <c r="D3" s="340"/>
      <c r="E3" s="1039"/>
      <c r="F3" s="1039"/>
      <c r="G3" s="2271"/>
      <c r="H3" s="1531"/>
      <c r="I3" s="657" t="s">
        <v>1039</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5" customFormat="1" customHeight="1" ht="18.75" hidden="1">
      <c r="A6" s="1822"/>
      <c r="B6" s="1822"/>
      <c r="C6" s="369" t="s">
        <v>1040</v>
      </c>
      <c r="D6" s="340"/>
      <c r="E6" s="1039"/>
      <c r="F6" s="1039"/>
      <c r="G6" s="2271"/>
      <c r="H6" s="1531"/>
      <c r="I6" s="657" t="s">
        <v>1039</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119</v>
      </c>
      <c r="G20" s="2072" t="s">
        <v>120</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5"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5"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5" customFormat="1" customHeight="1" ht="0.75" hidden="1">
      <c r="A29" s="1822"/>
      <c r="B29" s="1822"/>
      <c r="C29" s="369" t="s">
        <v>1044</v>
      </c>
      <c r="D29" s="2310"/>
      <c r="E29" s="2055"/>
      <c r="F29" s="2225"/>
      <c r="G29" s="406"/>
      <c r="H29" s="1531"/>
      <c r="I29" s="657"/>
      <c r="J29" s="577"/>
      <c r="K29" s="1531"/>
      <c r="L29" s="200"/>
      <c r="M29" s="2015"/>
      <c r="N29" s="330"/>
      <c r="O29" s="1665"/>
      <c r="P29" s="1665"/>
    </row>
    <row s="2895"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5"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5" customFormat="1" customHeight="1" ht="0.75" hidden="1">
      <c r="A32" s="1822"/>
      <c r="B32" s="1822"/>
      <c r="C32" s="369" t="s">
        <v>1044</v>
      </c>
      <c r="D32" s="2310"/>
      <c r="E32" s="2055"/>
      <c r="F32" s="2225"/>
      <c r="G32" s="406"/>
      <c r="H32" s="1531"/>
      <c r="I32" s="657"/>
      <c r="J32" s="577"/>
      <c r="K32" s="1531"/>
      <c r="L32" s="200"/>
      <c r="M32" s="2015"/>
      <c r="N32" s="330"/>
      <c r="O32" s="1665"/>
      <c r="P32" s="1665"/>
    </row>
    <row s="2895"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5"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5" customFormat="1" customHeight="1" ht="0.75" hidden="1">
      <c r="A35" s="1822"/>
      <c r="B35" s="1822"/>
      <c r="C35" s="369" t="s">
        <v>1044</v>
      </c>
      <c r="D35" s="2310"/>
      <c r="E35" s="2055"/>
      <c r="F35" s="2225"/>
      <c r="G35" s="406"/>
      <c r="H35" s="1531"/>
      <c r="I35" s="657"/>
      <c r="J35" s="577"/>
      <c r="K35" s="1531"/>
      <c r="L35" s="200"/>
      <c r="M35" s="2015"/>
      <c r="N35" s="330"/>
      <c r="O35" s="1665"/>
      <c r="P35" s="1665"/>
    </row>
    <row s="2895"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5"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5" customFormat="1" customHeight="1" ht="0.75" hidden="1">
      <c r="A38" s="1822"/>
      <c r="B38" s="1822"/>
      <c r="C38" s="369" t="s">
        <v>1044</v>
      </c>
      <c r="D38" s="2310"/>
      <c r="E38" s="2055"/>
      <c r="F38" s="2225"/>
      <c r="G38" s="406"/>
      <c r="H38" s="1531"/>
      <c r="I38" s="657"/>
      <c r="J38" s="577"/>
      <c r="K38" s="1531"/>
      <c r="L38" s="200"/>
      <c r="M38" s="2015"/>
      <c r="N38" s="330"/>
      <c r="O38" s="1665"/>
      <c r="P38" s="1665"/>
    </row>
    <row s="2895"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5"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5" customFormat="1" customHeight="1" ht="0.75" hidden="1">
      <c r="A41" s="1822"/>
      <c r="B41" s="1822"/>
      <c r="C41" s="369" t="s">
        <v>1044</v>
      </c>
      <c r="D41" s="2310"/>
      <c r="E41" s="2055"/>
      <c r="F41" s="2225"/>
      <c r="G41" s="406"/>
      <c r="H41" s="1531"/>
      <c r="I41" s="657"/>
      <c r="J41" s="577"/>
      <c r="K41" s="1531"/>
      <c r="L41" s="200"/>
      <c r="M41" s="2015"/>
      <c r="N41" s="330"/>
      <c r="O41" s="1665"/>
      <c r="P41" s="1665"/>
    </row>
    <row s="2895"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5"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5" customFormat="1" customHeight="1" ht="0.75" hidden="1">
      <c r="A44" s="1822"/>
      <c r="B44" s="1822"/>
      <c r="C44" s="369" t="s">
        <v>1044</v>
      </c>
      <c r="D44" s="2310"/>
      <c r="E44" s="2055"/>
      <c r="F44" s="2225"/>
      <c r="G44" s="406"/>
      <c r="H44" s="1531"/>
      <c r="I44" s="657"/>
      <c r="J44" s="577"/>
      <c r="K44" s="1531"/>
      <c r="L44" s="200"/>
      <c r="M44" s="2015"/>
      <c r="N44" s="330"/>
      <c r="O44" s="1665"/>
      <c r="P44" s="1665"/>
    </row>
    <row s="2895"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5"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5" customFormat="1" customHeight="1" ht="0.75" hidden="1">
      <c r="A47" s="1822"/>
      <c r="B47" s="1822"/>
      <c r="C47" s="369" t="s">
        <v>1044</v>
      </c>
      <c r="D47" s="2310"/>
      <c r="E47" s="2055"/>
      <c r="F47" s="2225"/>
      <c r="G47" s="406"/>
      <c r="H47" s="1531"/>
      <c r="I47" s="657"/>
      <c r="J47" s="577"/>
      <c r="K47" s="1531"/>
      <c r="L47" s="200"/>
      <c r="M47" s="2015"/>
      <c r="N47" s="330"/>
      <c r="O47" s="1665"/>
      <c r="P47" s="1665"/>
    </row>
    <row s="2895"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5"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5" customFormat="1" customHeight="1" ht="0.75" hidden="1">
      <c r="A50" s="1822"/>
      <c r="B50" s="1822"/>
      <c r="C50" s="369" t="s">
        <v>1044</v>
      </c>
      <c r="D50" s="2310"/>
      <c r="E50" s="2055"/>
      <c r="F50" s="2225"/>
      <c r="G50" s="406"/>
      <c r="H50" s="1531"/>
      <c r="I50" s="657"/>
      <c r="J50" s="577"/>
      <c r="K50" s="1531"/>
      <c r="L50" s="200"/>
      <c r="M50" s="2015"/>
      <c r="N50" s="330"/>
      <c r="O50" s="1665"/>
      <c r="P50" s="1665"/>
    </row>
    <row s="2895"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5"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5" customFormat="1" customHeight="1" ht="0.75" hidden="1">
      <c r="A53" s="1822"/>
      <c r="B53" s="1822"/>
      <c r="C53" s="369" t="s">
        <v>1044</v>
      </c>
      <c r="D53" s="2310"/>
      <c r="E53" s="2055"/>
      <c r="F53" s="2225"/>
      <c r="G53" s="406"/>
      <c r="H53" s="1531"/>
      <c r="I53" s="657"/>
      <c r="J53" s="577"/>
      <c r="K53" s="1531"/>
      <c r="L53" s="200"/>
      <c r="M53" s="2015"/>
      <c r="N53" s="330"/>
      <c r="O53" s="1665"/>
      <c r="P53" s="1665"/>
    </row>
    <row s="2895"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5"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5" customFormat="1" customHeight="1" ht="0.75" hidden="1">
      <c r="A56" s="1822"/>
      <c r="B56" s="1822"/>
      <c r="C56" s="369" t="s">
        <v>1044</v>
      </c>
      <c r="D56" s="2310"/>
      <c r="E56" s="2055"/>
      <c r="F56" s="2225"/>
      <c r="G56" s="406"/>
      <c r="H56" s="1531"/>
      <c r="I56" s="657"/>
      <c r="J56" s="577"/>
      <c r="K56" s="1531"/>
      <c r="L56" s="200"/>
      <c r="M56" s="2015"/>
      <c r="N56" s="330"/>
      <c r="O56" s="1665"/>
      <c r="P56" s="1665"/>
    </row>
    <row s="2895"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5"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5" customFormat="1" customHeight="1" ht="0.75" hidden="1">
      <c r="A59" s="1822"/>
      <c r="B59" s="1822"/>
      <c r="C59" s="369" t="s">
        <v>1044</v>
      </c>
      <c r="D59" s="2310"/>
      <c r="E59" s="2055"/>
      <c r="F59" s="2225"/>
      <c r="G59" s="406"/>
      <c r="H59" s="1531"/>
      <c r="I59" s="657"/>
      <c r="J59" s="577"/>
      <c r="K59" s="1531"/>
      <c r="L59" s="200"/>
      <c r="M59" s="2015"/>
      <c r="N59" s="330"/>
      <c r="O59" s="1665"/>
      <c r="P59" s="1665"/>
    </row>
    <row s="2895"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5"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5" customFormat="1" customHeight="1" ht="0.75" hidden="1">
      <c r="A62" s="1822"/>
      <c r="B62" s="1822"/>
      <c r="C62" s="369" t="s">
        <v>1044</v>
      </c>
      <c r="D62" s="2310"/>
      <c r="E62" s="2055"/>
      <c r="F62" s="2225"/>
      <c r="G62" s="406"/>
      <c r="H62" s="1531"/>
      <c r="I62" s="657"/>
      <c r="J62" s="577"/>
      <c r="K62" s="1531"/>
      <c r="L62" s="200"/>
      <c r="M62" s="2015"/>
      <c r="N62" s="330"/>
      <c r="O62" s="1665"/>
      <c r="P62" s="1665"/>
    </row>
    <row s="2895"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5"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5" customFormat="1" customHeight="1" ht="0.75" hidden="1">
      <c r="A65" s="1822"/>
      <c r="B65" s="1822"/>
      <c r="C65" s="369" t="s">
        <v>1044</v>
      </c>
      <c r="D65" s="2310"/>
      <c r="E65" s="2055"/>
      <c r="F65" s="2225"/>
      <c r="G65" s="406"/>
      <c r="H65" s="1531"/>
      <c r="I65" s="657"/>
      <c r="J65" s="577"/>
      <c r="K65" s="1531"/>
      <c r="L65" s="200"/>
      <c r="M65" s="2015"/>
      <c r="N65" s="330"/>
      <c r="O65" s="1665"/>
      <c r="P65" s="1665"/>
    </row>
    <row s="2895"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5"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5" customFormat="1" customHeight="1" ht="0.75" hidden="1">
      <c r="A68" s="1822"/>
      <c r="B68" s="1822"/>
      <c r="C68" s="369" t="s">
        <v>1044</v>
      </c>
      <c r="D68" s="2310"/>
      <c r="E68" s="2055"/>
      <c r="F68" s="2225"/>
      <c r="G68" s="406"/>
      <c r="H68" s="1531"/>
      <c r="I68" s="657"/>
      <c r="J68" s="577"/>
      <c r="K68" s="1531"/>
      <c r="L68" s="200"/>
      <c r="M68" s="2015"/>
      <c r="N68" s="330"/>
      <c r="O68" s="1665"/>
      <c r="P68" s="1665"/>
    </row>
    <row s="2895"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5"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5" customFormat="1" customHeight="1" ht="0.75" hidden="1">
      <c r="A71" s="1822"/>
      <c r="B71" s="1822"/>
      <c r="C71" s="369" t="s">
        <v>1044</v>
      </c>
      <c r="D71" s="2310"/>
      <c r="E71" s="2055"/>
      <c r="F71" s="2225"/>
      <c r="G71" s="406"/>
      <c r="H71" s="1531"/>
      <c r="I71" s="657"/>
      <c r="J71" s="577"/>
      <c r="K71" s="1531"/>
      <c r="L71" s="200"/>
      <c r="M71" s="2015"/>
      <c r="N71" s="330"/>
      <c r="O71" s="1665"/>
      <c r="P71" s="1665"/>
    </row>
    <row s="2895"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5"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5" customFormat="1" customHeight="1" ht="0.75" hidden="1">
      <c r="A74" s="1822"/>
      <c r="B74" s="1822"/>
      <c r="C74" s="369" t="s">
        <v>1044</v>
      </c>
      <c r="D74" s="2310"/>
      <c r="E74" s="2055"/>
      <c r="F74" s="2225"/>
      <c r="G74" s="406"/>
      <c r="H74" s="1531"/>
      <c r="I74" s="657"/>
      <c r="J74" s="577"/>
      <c r="K74" s="1531"/>
      <c r="L74" s="200"/>
      <c r="M74" s="2015"/>
      <c r="N74" s="330"/>
      <c r="O74" s="1665"/>
      <c r="P74" s="1665"/>
    </row>
    <row s="2895"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5"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5" customFormat="1" customHeight="1" ht="0.75" hidden="1">
      <c r="A77" s="1822"/>
      <c r="B77" s="1822"/>
      <c r="C77" s="369" t="s">
        <v>1044</v>
      </c>
      <c r="D77" s="2310"/>
      <c r="E77" s="2055"/>
      <c r="F77" s="2225"/>
      <c r="G77" s="406"/>
      <c r="H77" s="1531"/>
      <c r="I77" s="657"/>
      <c r="J77" s="577"/>
      <c r="K77" s="1531"/>
      <c r="L77" s="200"/>
      <c r="M77" s="2015"/>
      <c r="N77" s="330"/>
      <c r="O77" s="1665"/>
      <c r="P77" s="1665"/>
    </row>
    <row s="2895"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5"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5"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5"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5" customFormat="1" customHeight="1" ht="0.75" hidden="1">
      <c r="A86" s="1822"/>
      <c r="B86" s="1822"/>
      <c r="C86" s="369" t="s">
        <v>1047</v>
      </c>
      <c r="D86" s="2310"/>
      <c r="E86" s="2055"/>
      <c r="F86" s="2225"/>
      <c r="G86" s="406"/>
      <c r="H86" s="1531"/>
      <c r="I86" s="657"/>
      <c r="J86" s="577"/>
      <c r="K86" s="1531"/>
      <c r="L86" s="200"/>
      <c r="M86" s="2015"/>
      <c r="N86" s="330"/>
      <c r="O86" s="1665"/>
      <c r="P86" s="1665"/>
    </row>
    <row s="2895"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5"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5" customFormat="1" customHeight="1" ht="0.75" hidden="1">
      <c r="A89" s="1822"/>
      <c r="B89" s="1822"/>
      <c r="C89" s="369" t="s">
        <v>1047</v>
      </c>
      <c r="D89" s="2310"/>
      <c r="E89" s="2055"/>
      <c r="F89" s="2225"/>
      <c r="G89" s="406"/>
      <c r="H89" s="1531"/>
      <c r="I89" s="657"/>
      <c r="J89" s="577"/>
      <c r="K89" s="1531"/>
      <c r="L89" s="200"/>
      <c r="M89" s="337"/>
      <c r="N89" s="330"/>
      <c r="O89" s="1665"/>
      <c r="P89" s="1665"/>
    </row>
    <row s="2895"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5"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5" customFormat="1" customHeight="1" ht="0.75" hidden="1">
      <c r="A92" s="1822"/>
      <c r="B92" s="1822"/>
      <c r="C92" s="369" t="s">
        <v>1047</v>
      </c>
      <c r="D92" s="2310"/>
      <c r="E92" s="2055"/>
      <c r="F92" s="2225"/>
      <c r="G92" s="406"/>
      <c r="H92" s="1531"/>
      <c r="I92" s="657"/>
      <c r="J92" s="577"/>
      <c r="K92" s="1531"/>
      <c r="L92" s="200"/>
      <c r="M92" s="337"/>
      <c r="N92" s="330"/>
      <c r="O92" s="1665"/>
      <c r="P92" s="1665"/>
    </row>
    <row s="2895"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5"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5" customFormat="1" customHeight="1" ht="0.75" hidden="1">
      <c r="A95" s="1822"/>
      <c r="B95" s="1822"/>
      <c r="C95" s="369" t="s">
        <v>1047</v>
      </c>
      <c r="D95" s="2310"/>
      <c r="E95" s="2055"/>
      <c r="F95" s="2225"/>
      <c r="G95" s="406"/>
      <c r="H95" s="1531"/>
      <c r="I95" s="657"/>
      <c r="J95" s="577"/>
      <c r="K95" s="1531"/>
      <c r="L95" s="200"/>
      <c r="M95" s="337"/>
      <c r="N95" s="330"/>
      <c r="O95" s="1665"/>
      <c r="P95" s="1665"/>
    </row>
    <row s="2895"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5"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5" customFormat="1" customHeight="1" ht="0.75" hidden="1">
      <c r="A98" s="1822"/>
      <c r="B98" s="1822"/>
      <c r="C98" s="369" t="s">
        <v>1047</v>
      </c>
      <c r="D98" s="2310"/>
      <c r="E98" s="2055"/>
      <c r="F98" s="2225"/>
      <c r="G98" s="406"/>
      <c r="H98" s="1531"/>
      <c r="I98" s="657"/>
      <c r="J98" s="577"/>
      <c r="K98" s="1531"/>
      <c r="L98" s="200"/>
      <c r="M98" s="337"/>
      <c r="N98" s="330"/>
      <c r="O98" s="1665"/>
      <c r="P98" s="1665"/>
    </row>
    <row s="2895"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5"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5"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5"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5"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5"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5"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5"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5"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5"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5"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5"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5"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5"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5"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5"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5"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5"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5"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5"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5"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5"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5"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5"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5"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5"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5"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5"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5"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5"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5"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5"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5"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5"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5"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5"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5"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5"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5"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5"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5"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5"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895"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5"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5"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5"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5"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5"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5"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5"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5"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5"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5"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5"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5"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5"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5"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5"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5"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5"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5"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5"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5"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5"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5"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5"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5"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5"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5"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5"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5"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5"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5"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5"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5"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5"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5"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5"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5"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5"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5"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5"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5"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5"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5"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5"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5"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5"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5"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5"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5"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5"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5"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5"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5"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5"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5"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5"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5"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5"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5"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5"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5"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5"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5"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5"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5"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5"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5"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5"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5"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5"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5"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5"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5"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5"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5"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5"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5"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5"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5"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5"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5"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5"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5"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5"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5"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5"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5"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5"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5"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5"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5"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5"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5"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5"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5"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5"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5"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5"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5"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5"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5"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5"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5"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5"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5"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5"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5"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5"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5"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5"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5"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5"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5"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5"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5"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5"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5"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5"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5"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5"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5"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5"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5"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5"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5"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5"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5"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5"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5"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5"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5"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5"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5"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5"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5"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5"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5"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5"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5"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5"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5"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5"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5"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5"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5"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5"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5"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5"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5"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5"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5"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5"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5"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5"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5"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5"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5"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5"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5"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5"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5"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5"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5"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5"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5"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5" customFormat="1" customHeight="1" ht="0.75">
      <c r="A314" s="1822"/>
      <c r="B314" s="1822"/>
      <c r="C314" s="369" t="s">
        <v>1047</v>
      </c>
      <c r="D314" s="2310"/>
      <c r="E314" s="2055"/>
      <c r="F314" s="2225"/>
      <c r="G314" s="406"/>
      <c r="H314" s="1531"/>
      <c r="I314" s="657"/>
      <c r="J314" s="577"/>
      <c r="K314" s="1531"/>
      <c r="L314" s="200"/>
      <c r="M314" s="337"/>
      <c r="N314" s="330"/>
      <c r="O314" s="1665"/>
      <c r="P314" s="1665"/>
    </row>
    <row s="4115"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EE3E6-79F9-77D3-9E6E-5953D00A66F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7" width="9.140625" hidden="1" customWidth="1"/>
    <col min="2" max="2" style="4076" width="9.140625" hidden="1" customWidth="1"/>
    <col min="3" max="3" style="3317" width="3.7109375" customWidth="1"/>
    <col min="4" max="4" style="4154" width="6.28125" customWidth="1"/>
    <col min="5" max="5" style="4154" width="53.8515625" customWidth="1"/>
    <col min="6" max="7" style="4154" width="35.7109375" customWidth="1"/>
    <col min="8" max="8" style="4154" width="89.57421875" customWidth="1"/>
    <col min="9" max="9" style="4154" width="10.57421875"/>
    <col min="10" max="11" style="4079" width="10.57421875"/>
    <col min="12" max="17" style="4154" width="10.57421875"/>
  </cols>
  <sheetData>
    <row customHeight="1" ht="14.25" hidden="1">
      <c r="N1" s="241"/>
      <c r="O1" s="241"/>
      <c r="Q1" s="241"/>
    </row>
    <row s="2895"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895" customFormat="1" customHeight="1" ht="17.25">
      <c r="A6" s="1710"/>
      <c r="B6" s="1169"/>
      <c r="C6" s="377"/>
      <c r="D6" s="2213" t="str">
        <f>IF(org=0,"Не определено",org)</f>
        <v>АО "ДГК" СП "Биробиджанская ТЭЦ"</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928B2-8347-294A-3BE6-7588FF2E950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АО "ДГК" СП "Биробиджанская ТЭЦ"</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Горячее водоснабжение</v>
      </c>
      <c r="J9" s="2242"/>
      <c r="K9" s="2027" t="s">
        <v>284</v>
      </c>
    </row>
    <row s="2623"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Биробиджанская ТЭЦ</v>
      </c>
      <c r="J11" s="2242"/>
      <c r="K11" s="2035"/>
      <c r="U11" s="681"/>
    </row>
    <row s="2623"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67538-1FF3-1797-5909-92075C07BB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1" width="9.140625" hidden="1"/>
    <col min="2" max="2" style="4182" width="9.140625" hidden="1"/>
    <col min="3" max="3" style="4183" width="3.7109375" customWidth="1"/>
    <col min="4" max="4" style="4195" width="7.00390625" customWidth="1"/>
    <col min="5" max="5" style="4195" width="23.140625" customWidth="1"/>
    <col min="6" max="6" style="4195" width="16.00390625" customWidth="1"/>
    <col min="7" max="7" style="4195" width="14.8515625" customWidth="1"/>
    <col min="8" max="8" style="4195" width="47.8515625" customWidth="1"/>
    <col min="9" max="9" style="4195" width="115.7109375" customWidth="1"/>
    <col min="10" max="10" style="4195" width="3.7109375" customWidth="1"/>
    <col min="11" max="12" style="4195" width="9.140625"/>
  </cols>
  <sheetData>
    <row customHeight="1" ht="14.25" hidden="1"/>
    <row customHeight="1" ht="14.25" hidden="1"/>
    <row customHeight="1" ht="14.25" hidden="1"/>
    <row customHeight="1" ht="3"/>
    <row s="2687" customFormat="1" customHeight="1" ht="30">
      <c r="A5" s="101"/>
      <c r="C5" s="75"/>
      <c r="D5" s="1953" t="s">
        <v>1058</v>
      </c>
      <c r="E5" s="1953"/>
      <c r="F5" s="1953"/>
      <c r="G5" s="1953"/>
      <c r="H5" s="1953"/>
      <c r="I5" s="251"/>
    </row>
    <row customHeight="1" ht="3" hidden="1">
      <c r="D6" s="108"/>
      <c r="E6" s="108"/>
      <c r="F6" s="108"/>
      <c r="G6" s="108"/>
      <c r="H6" s="108"/>
      <c r="I6" s="108"/>
    </row>
    <row s="4181"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95</v>
      </c>
    </row>
    <row s="4187"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4D30B-4E29-29A8-D3D6-30367CD880D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9" style="42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98698-5775-AFBB-4AA4-C1F5DA12FC91}"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Еврейская автономная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АО "ДГК" СП "Биробиджанская ТЭЦ"</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4"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5" customFormat="1" customHeight="1" ht="24.75">
      <c r="A22" s="508"/>
      <c r="B22" s="508"/>
      <c r="C22" s="508"/>
      <c r="D22" s="1551" t="s">
        <v>88</v>
      </c>
      <c r="E22" s="480" t="s">
        <v>1083</v>
      </c>
      <c r="F22" s="1557"/>
      <c r="G22" s="480" t="s">
        <v>1084</v>
      </c>
      <c r="H22" s="1563"/>
    </row>
    <row s="2955"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C5459-30B8-6BF5-5147-B96139E17BF1}"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6"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CDC2B-2FF7-C1A3-07EC-3C9DB880C961}"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АО "ДГК" СП "Биробиджанская ТЭЦ"</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6"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АО "ДГК" СП "Биробиджанская ТЭЦ"</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AF66E-0889-C494-1CD9-F8CB821676F5}"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Еврейская автономная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5"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6"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Еврейская автономная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A2548-C6F7-9C4E-FB41-CE634EA3CA4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12" style="42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E66A4-9887-8036-E27A-CB98696FE62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0" width="1.7109375" customWidth="1"/>
    <col min="2" max="2" style="4300" width="34.57421875" customWidth="1"/>
    <col min="3" max="3" style="4300" width="85.57421875" customWidth="1"/>
    <col min="4" max="4" style="4300" width="17.7109375" customWidth="1"/>
    <col min="5" max="5" style="4300"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995A4-9C3D-24BF-1308-89482EFB838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0" width="26.57421875" customWidth="1"/>
    <col min="2" max="2" style="4300" width="10.00390625" customWidth="1"/>
    <col min="3" max="3" style="4300" width="9.140625"/>
    <col min="4" max="4" style="4300" width="11.140625" customWidth="1"/>
    <col min="5" max="5" style="4300" width="16.57421875" customWidth="1"/>
    <col min="6" max="6" style="4300" width="16.28125" customWidth="1"/>
    <col min="7" max="7" style="4300" width="19.140625" customWidth="1"/>
    <col min="8" max="11" style="4300" width="10.00390625" customWidth="1"/>
    <col min="12" max="12" style="4300" width="12.7109375" customWidth="1"/>
    <col min="13" max="13" style="4300" width="61.28125" customWidth="1"/>
    <col min="14" max="14" style="4300" width="10.00390625" customWidth="1"/>
    <col min="15" max="17" style="4300" width="23.7109375" customWidth="1"/>
    <col min="18" max="18" style="4300" width="11.7109375" customWidth="1"/>
    <col min="19" max="19" style="4300" width="8.57421875" customWidth="1"/>
    <col min="20" max="20" style="4300" width="11.7109375" customWidth="1"/>
    <col min="21" max="21" style="4300" width="8.57421875" customWidth="1"/>
    <col min="22" max="22" style="4300" width="4.7109375" customWidth="1"/>
    <col min="23" max="23" style="4300" width="115.7109375" customWidth="1"/>
    <col min="24" max="24" style="4300" width="115.28125" customWidth="1"/>
    <col min="25" max="27" style="4300" width="9.140625"/>
    <col min="28" max="28" style="4300" width="115.7109375" customWidth="1"/>
    <col min="29" max="29" style="4300" width="9.140625"/>
    <col min="30" max="90" style="4300" width="115.7109375" customWidth="1"/>
    <col min="91" max="184" style="4300" width="9.140625"/>
  </cols>
  <sheetData>
    <row r="2" s="4301" customFormat="1" customHeight="1" ht="17.25">
      <c r="A2" s="1857" t="s">
        <v>1112</v>
      </c>
    </row>
    <row r="4" s="4215" customFormat="1" customHeight="1" ht="15">
      <c r="C4" s="1858"/>
      <c r="D4" s="99"/>
      <c r="E4" s="380"/>
    </row>
    <row r="6" s="4301" customFormat="1" customHeight="1" ht="17.25">
      <c r="A6" s="1857" t="s">
        <v>1113</v>
      </c>
    </row>
    <row r="8" s="4215" customFormat="1" customHeight="1" ht="17.25">
      <c r="C8" s="1859"/>
      <c r="D8" s="99"/>
      <c r="E8" s="100"/>
    </row>
    <row r="11" s="4301" customFormat="1" customHeight="1" ht="17.25">
      <c r="A11" s="1857" t="s">
        <v>1114</v>
      </c>
    </row>
    <row r="13" s="4305"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1" customFormat="1" customHeight="1" ht="17.25">
      <c r="A17" s="1857" t="s">
        <v>1115</v>
      </c>
    </row>
    <row r="19" s="3681"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17"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7"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7"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17"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7"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17"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1" customFormat="1" customHeight="1" ht="11.25">
      <c r="A37" s="1857" t="s">
        <v>1119</v>
      </c>
    </row>
    <row customHeight="1" ht="11.25"/>
    <row s="3033" customFormat="1" customHeight="1" ht="22.5">
      <c r="A39" s="1833"/>
      <c r="B39" s="463"/>
      <c r="C39" s="866"/>
      <c r="D39" s="446"/>
      <c r="E39" s="867"/>
      <c r="F39" s="1854"/>
      <c r="G39" s="1864"/>
      <c r="H39" s="481"/>
    </row>
    <row customHeight="1" ht="11.25"/>
    <row s="4301" customFormat="1" customHeight="1" ht="11.25">
      <c r="A41" s="1857" t="s">
        <v>1120</v>
      </c>
    </row>
    <row customHeight="1" ht="11.25"/>
    <row s="3033" customFormat="1" customHeight="1" ht="22.5">
      <c r="A43" s="463"/>
      <c r="B43" s="463"/>
      <c r="C43" s="463"/>
      <c r="D43" s="446"/>
      <c r="E43" s="867"/>
      <c r="F43" s="868"/>
      <c r="G43" s="1864"/>
      <c r="H43" s="481"/>
    </row>
    <row r="46" s="4301" customFormat="1" customHeight="1" ht="17.25">
      <c r="A46" s="1857" t="s">
        <v>1121</v>
      </c>
    </row>
    <row r="48" s="3118"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1" customFormat="1" customHeight="1" ht="11.25">
      <c r="A50" s="1857" t="s">
        <v>1122</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1" customFormat="1" customHeight="1" ht="11.25">
      <c r="A54" s="1857" t="s">
        <v>1123</v>
      </c>
    </row>
    <row r="56" s="4189" customFormat="1" customHeight="1" ht="15">
      <c r="A56" s="131" t="s">
        <v>86</v>
      </c>
      <c r="B56" s="111" t="s">
        <v>18</v>
      </c>
      <c r="C56" s="1868"/>
      <c r="D56" s="114"/>
      <c r="E56" s="387"/>
      <c r="F56" s="387"/>
      <c r="G56" s="1845"/>
      <c r="H56" s="1867"/>
      <c r="I56" s="1846"/>
      <c r="K56" s="258"/>
      <c r="L56" s="259"/>
    </row>
    <row r="58" s="4301" customFormat="1" customHeight="1" ht="11.25">
      <c r="A58" s="1857" t="s">
        <v>1124</v>
      </c>
    </row>
    <row r="60" s="2895" customFormat="1" customHeight="1" ht="14.25">
      <c r="A60" s="339"/>
      <c r="B60" s="1169"/>
      <c r="C60" s="377"/>
      <c r="D60" s="1852"/>
      <c r="E60" s="893"/>
      <c r="F60" s="1867"/>
      <c r="G60" s="74"/>
      <c r="I60" s="1665"/>
      <c r="J60" s="1665"/>
    </row>
    <row r="62" s="4301" customFormat="1" customHeight="1" ht="11.25">
      <c r="A62" s="1857" t="s">
        <v>1125</v>
      </c>
    </row>
    <row r="64" s="289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1" customFormat="1" customHeight="1" ht="11.25">
      <c r="A67" s="1857" t="s">
        <v>1128</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1" customFormat="1" customHeight="1" ht="11.25">
      <c r="A71" s="1857" t="s">
        <v>1129</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1" customFormat="1" customHeight="1" ht="11.25">
      <c r="A81" s="1857" t="s">
        <v>1133</v>
      </c>
    </row>
    <row r="83" s="289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1" customFormat="1" customHeight="1" ht="11.25">
      <c r="A87" s="1857" t="s">
        <v>1134</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1" customFormat="1" customHeight="1" ht="11.25">
      <c r="A91" s="1857" t="s">
        <v>1135</v>
      </c>
    </row>
    <row r="93" s="2895"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1" customFormat="1" customHeight="1" ht="11.25">
      <c r="A99" s="1857" t="s">
        <v>1136</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1" customFormat="1" customHeight="1" ht="11.25">
      <c r="A105" s="1857" t="s">
        <v>1138</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1" customFormat="1" customHeight="1" ht="11.25">
      <c r="A117" s="1857" t="s">
        <v>1140</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1" customFormat="1" customHeight="1" ht="11.25">
      <c r="A129" s="1857" t="s">
        <v>1141</v>
      </c>
    </row>
    <row r="131" s="2665" customFormat="1" customHeight="1" ht="45">
      <c r="A131" s="1848"/>
      <c r="B131" s="1169"/>
      <c r="C131" s="418"/>
      <c r="D131" s="74"/>
      <c r="E131" s="2372"/>
      <c r="F131" s="1981" t="s">
        <v>105</v>
      </c>
      <c r="G131" s="2375" t="s">
        <v>18</v>
      </c>
      <c r="H131" s="277"/>
      <c r="I131" s="643" t="s">
        <v>105</v>
      </c>
      <c r="J131" s="1849" t="s">
        <v>1142</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5"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1" customFormat="1" customHeight="1" ht="17.25">
      <c r="A144" s="1857" t="s">
        <v>1145</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1" customFormat="1" customHeight="1" ht="17.25">
      <c r="A166" s="1857" t="s">
        <v>1146</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1" customFormat="1" customHeight="1" ht="17.25">
      <c r="A192" s="1857" t="s">
        <v>1147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DA5248-D8F1-465B-F254-2BF6792C0EC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699</v>
      </c>
      <c r="BI1" s="1078"/>
      <c r="BJ1" s="1079" t="s">
        <v>1191</v>
      </c>
      <c r="BK1" s="1078"/>
      <c r="BL1" s="1080" t="s">
        <v>797</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34</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1222</v>
      </c>
      <c r="G3" s="1084" t="s">
        <v>1223</v>
      </c>
      <c r="H3" s="1085" t="s">
        <v>1224</v>
      </c>
      <c r="I3" s="1084" t="s">
        <v>106</v>
      </c>
      <c r="J3" s="1084" t="s">
        <v>533</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1207</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31</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163</v>
      </c>
      <c r="Y5" s="1083" t="s">
        <v>1300</v>
      </c>
      <c r="Z5" s="1099">
        <v>1</v>
      </c>
      <c r="AF5" s="1085" t="s">
        <v>1301</v>
      </c>
      <c r="AH5" s="1084" t="s">
        <v>1302</v>
      </c>
      <c r="AK5" s="1084" t="s">
        <v>1303</v>
      </c>
      <c r="AM5" s="1084" t="s">
        <v>1304</v>
      </c>
      <c r="AP5" s="1095" t="s">
        <v>163</v>
      </c>
      <c r="AQ5" s="1096" t="s">
        <v>163</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212</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169</v>
      </c>
      <c r="Y6" s="1083" t="s">
        <v>1322</v>
      </c>
      <c r="Z6" s="1099"/>
      <c r="AA6" s="1102"/>
      <c r="AH6" s="1084" t="s">
        <v>1323</v>
      </c>
      <c r="AK6" s="1084" t="s">
        <v>1324</v>
      </c>
      <c r="AM6" s="1084" t="s">
        <v>1325</v>
      </c>
      <c r="AP6" s="1095" t="s">
        <v>169</v>
      </c>
      <c r="AQ6" s="1096" t="s">
        <v>169</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217</v>
      </c>
      <c r="BV6" s="1078"/>
      <c r="BW6" s="1736">
        <v>4213768</v>
      </c>
      <c r="BX6" s="1734" t="s">
        <v>237</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175</v>
      </c>
      <c r="Y7" s="1083" t="s">
        <v>1300</v>
      </c>
      <c r="Z7" s="1099"/>
      <c r="AA7" s="1102"/>
      <c r="AH7" s="1084" t="s">
        <v>1340</v>
      </c>
      <c r="AK7" s="1084" t="s">
        <v>1341</v>
      </c>
      <c r="AM7" s="1084" t="s">
        <v>1342</v>
      </c>
      <c r="AP7" s="1095" t="s">
        <v>175</v>
      </c>
      <c r="AQ7" s="1096" t="s">
        <v>175</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222</v>
      </c>
      <c r="BV7" s="1078"/>
      <c r="BW7" s="1736">
        <v>4213769</v>
      </c>
      <c r="BX7" s="1734" t="s">
        <v>1350</v>
      </c>
      <c r="BZ7" s="1312">
        <v>64237511</v>
      </c>
      <c r="CA7" s="1076" t="s">
        <v>252</v>
      </c>
    </row>
    <row customHeight="1" ht="11.25">
      <c r="A8" s="1082" t="s">
        <v>1351</v>
      </c>
      <c r="B8" s="1083">
        <v>2006</v>
      </c>
      <c r="E8" s="1084" t="s">
        <v>1352</v>
      </c>
      <c r="F8" s="1101"/>
      <c r="I8" s="1084" t="s">
        <v>89</v>
      </c>
      <c r="J8" s="1084" t="s">
        <v>1353</v>
      </c>
      <c r="N8" s="1172" t="s">
        <v>1354</v>
      </c>
      <c r="O8" s="1084" t="s">
        <v>1355</v>
      </c>
      <c r="V8" s="370" t="s">
        <v>89</v>
      </c>
      <c r="W8" s="1092"/>
      <c r="X8" s="1083" t="s">
        <v>181</v>
      </c>
      <c r="Y8" s="1083" t="s">
        <v>1300</v>
      </c>
      <c r="Z8" s="1099"/>
      <c r="AA8" s="1102"/>
      <c r="AK8" s="1084" t="s">
        <v>1356</v>
      </c>
      <c r="AP8" s="1095" t="s">
        <v>181</v>
      </c>
      <c r="AQ8" s="1096" t="s">
        <v>181</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163</v>
      </c>
      <c r="BS8" s="1460"/>
      <c r="BT8" s="1312">
        <v>64236874</v>
      </c>
      <c r="BU8" s="1326" t="s">
        <v>1365</v>
      </c>
      <c r="BV8" s="1078"/>
      <c r="BW8" s="1736">
        <v>4213770</v>
      </c>
      <c r="BX8" s="1737" t="s">
        <v>1366</v>
      </c>
      <c r="BZ8" s="1312">
        <v>64237512</v>
      </c>
      <c r="CA8" s="1076" t="s">
        <v>247</v>
      </c>
    </row>
    <row customHeight="1" ht="11.25">
      <c r="A9" s="1082" t="s">
        <v>1367</v>
      </c>
      <c r="B9" s="1083">
        <v>2007</v>
      </c>
      <c r="E9" s="1084" t="s">
        <v>1368</v>
      </c>
      <c r="F9" s="1101"/>
      <c r="G9" s="1075" t="s">
        <v>1369</v>
      </c>
      <c r="H9" s="1075" t="s">
        <v>1370</v>
      </c>
      <c r="I9" s="1084" t="s">
        <v>95</v>
      </c>
      <c r="O9" s="1084" t="s">
        <v>1371</v>
      </c>
      <c r="V9" s="370" t="s">
        <v>95</v>
      </c>
      <c r="W9" s="1092"/>
      <c r="X9" s="1083" t="s">
        <v>187</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169</v>
      </c>
      <c r="BS9" s="1460"/>
      <c r="BT9" s="1312">
        <v>64236875</v>
      </c>
      <c r="BU9" s="1076" t="s">
        <v>227</v>
      </c>
      <c r="BV9" s="1078"/>
      <c r="BW9" s="1731"/>
      <c r="BX9" s="1731"/>
    </row>
    <row customHeight="1" ht="11.25">
      <c r="A10" s="1082" t="s">
        <v>1381</v>
      </c>
      <c r="B10" s="1083">
        <v>2008</v>
      </c>
      <c r="E10" s="1084" t="s">
        <v>1382</v>
      </c>
      <c r="F10" s="1101"/>
      <c r="G10" s="1084" t="s">
        <v>1383</v>
      </c>
      <c r="H10" s="1084" t="s">
        <v>1384</v>
      </c>
      <c r="I10" s="1084" t="s">
        <v>145</v>
      </c>
      <c r="J10" s="1075" t="s">
        <v>1385</v>
      </c>
      <c r="K10" s="1075" t="s">
        <v>1386</v>
      </c>
      <c r="O10" s="1084" t="s">
        <v>1387</v>
      </c>
      <c r="V10" s="371" t="s">
        <v>145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175</v>
      </c>
      <c r="BS10" s="1460"/>
      <c r="BT10" s="1312">
        <v>64236876</v>
      </c>
      <c r="BU10" s="1076" t="s">
        <v>207</v>
      </c>
      <c r="BV10" s="1078"/>
      <c r="BW10" s="1731"/>
      <c r="BX10" s="1731"/>
    </row>
    <row customHeight="1" ht="11.25">
      <c r="A11" s="1082" t="s">
        <v>1397</v>
      </c>
      <c r="B11" s="1083">
        <v>2009</v>
      </c>
      <c r="E11" s="1084" t="s">
        <v>1398</v>
      </c>
      <c r="F11" s="1101"/>
      <c r="G11" s="1084" t="s">
        <v>1399</v>
      </c>
      <c r="H11" s="1084" t="s">
        <v>1400</v>
      </c>
      <c r="I11" s="1084" t="s">
        <v>146</v>
      </c>
      <c r="J11" s="1085" t="s">
        <v>1401</v>
      </c>
      <c r="K11" s="1107" t="s">
        <v>1402</v>
      </c>
      <c r="O11" s="1085" t="s">
        <v>1403</v>
      </c>
      <c r="V11" s="370" t="s">
        <v>146</v>
      </c>
      <c r="W11" s="261"/>
      <c r="X11" s="1092" t="s">
        <v>1373</v>
      </c>
      <c r="Y11" s="1083" t="s">
        <v>1404</v>
      </c>
      <c r="Z11" s="1099"/>
      <c r="AP11" s="1095" t="s">
        <v>187</v>
      </c>
      <c r="AQ11" s="1097" t="s">
        <v>187</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181</v>
      </c>
      <c r="BS11" s="1460"/>
      <c r="BW11" s="1731"/>
      <c r="BX11" s="1731"/>
    </row>
    <row customHeight="1" ht="11.25">
      <c r="A12" s="1082" t="s">
        <v>1411</v>
      </c>
      <c r="B12" s="1083">
        <v>2010</v>
      </c>
      <c r="E12" s="1084" t="s">
        <v>1412</v>
      </c>
      <c r="F12" s="1101"/>
      <c r="G12" s="1084" t="s">
        <v>1400</v>
      </c>
      <c r="I12" s="1084" t="s">
        <v>147</v>
      </c>
      <c r="J12" s="1085" t="s">
        <v>1413</v>
      </c>
      <c r="K12" s="1107" t="s">
        <v>1414</v>
      </c>
      <c r="O12" s="1085" t="s">
        <v>1201</v>
      </c>
      <c r="V12" s="370" t="s">
        <v>147</v>
      </c>
      <c r="W12" s="1097"/>
      <c r="X12" s="1092" t="s">
        <v>1415</v>
      </c>
      <c r="Y12" s="1083" t="s">
        <v>1207</v>
      </c>
      <c r="AP12" s="1095"/>
      <c r="AW12" s="1129" t="s">
        <v>146</v>
      </c>
      <c r="AX12" s="1129" t="s">
        <v>146</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148</v>
      </c>
      <c r="K13" s="1107" t="s">
        <v>1372</v>
      </c>
      <c r="V13" s="370" t="s">
        <v>148</v>
      </c>
      <c r="W13" s="1097"/>
      <c r="X13" s="1097"/>
      <c r="Y13" s="1097"/>
      <c r="AW13" s="1129" t="s">
        <v>147</v>
      </c>
      <c r="AX13" s="1129" t="s">
        <v>147</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149</v>
      </c>
      <c r="J14" s="1075" t="s">
        <v>1430</v>
      </c>
      <c r="N14" s="1075" t="s">
        <v>1431</v>
      </c>
      <c r="V14" s="1091">
        <v>13</v>
      </c>
      <c r="W14" s="1092"/>
      <c r="X14" s="1092" t="s">
        <v>1241</v>
      </c>
      <c r="Y14" s="1083" t="s">
        <v>1207</v>
      </c>
      <c r="AW14" s="1129" t="s">
        <v>148</v>
      </c>
      <c r="AX14" s="1129" t="s">
        <v>148</v>
      </c>
      <c r="AZ14" s="1075" t="s">
        <v>1432</v>
      </c>
      <c r="BB14" s="1129" t="s">
        <v>1433</v>
      </c>
      <c r="BC14" s="1129" t="s">
        <v>1425</v>
      </c>
      <c r="BE14" s="1129">
        <v>2012</v>
      </c>
      <c r="BH14" s="1076" t="s">
        <v>1349</v>
      </c>
      <c r="BJ14" s="1230" t="s">
        <v>1434</v>
      </c>
      <c r="BL14" s="1230" t="s">
        <v>1434</v>
      </c>
      <c r="BN14" s="1076" t="s">
        <v>1435</v>
      </c>
      <c r="BQ14" s="1312">
        <v>4213782</v>
      </c>
      <c r="BR14" s="1076" t="s">
        <v>187</v>
      </c>
      <c r="BS14" s="1460"/>
      <c r="BT14" s="1078"/>
      <c r="BU14" s="1078"/>
      <c r="BV14" s="1078"/>
      <c r="BW14" s="1735"/>
      <c r="BX14" s="1731"/>
    </row>
    <row customHeight="1" ht="19.5">
      <c r="A15" s="1082" t="s">
        <v>1436</v>
      </c>
      <c r="B15" s="1083">
        <v>2013</v>
      </c>
      <c r="E15" s="1739" t="s">
        <v>1437</v>
      </c>
      <c r="G15" s="1075" t="s">
        <v>1438</v>
      </c>
      <c r="H15" s="1075" t="s">
        <v>1439</v>
      </c>
      <c r="I15" s="1086" t="s">
        <v>150</v>
      </c>
      <c r="J15" s="1097" t="s">
        <v>560</v>
      </c>
      <c r="N15" s="1167" t="s">
        <v>1440</v>
      </c>
      <c r="X15" s="1095"/>
      <c r="AW15" s="1129" t="s">
        <v>149</v>
      </c>
      <c r="AX15" s="1129" t="s">
        <v>149</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533</v>
      </c>
      <c r="N16" s="1167" t="s">
        <v>1449</v>
      </c>
      <c r="AW16" s="1129" t="s">
        <v>150</v>
      </c>
      <c r="AX16" s="1129" t="s">
        <v>150</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v>
      </c>
      <c r="B17" s="1083">
        <v>2015</v>
      </c>
      <c r="G17" s="1084" t="s">
        <v>1400</v>
      </c>
      <c r="H17" s="1084" t="s">
        <v>1400</v>
      </c>
      <c r="I17" s="1084" t="s">
        <v>1453</v>
      </c>
      <c r="N17" s="1167" t="s">
        <v>1454</v>
      </c>
      <c r="X17" s="1095"/>
      <c r="AW17" s="1129" t="s">
        <v>1448</v>
      </c>
      <c r="AX17" s="1129" t="s">
        <v>1448</v>
      </c>
      <c r="AZ17" s="1129" t="s">
        <v>1455</v>
      </c>
      <c r="BB17" s="1129" t="s">
        <v>1456</v>
      </c>
      <c r="BC17" s="1129" t="s">
        <v>1309</v>
      </c>
      <c r="BE17" s="1129">
        <v>2015</v>
      </c>
      <c r="BH17" s="1076" t="s">
        <v>1396</v>
      </c>
      <c r="BJ17" s="1230" t="s">
        <v>1457</v>
      </c>
      <c r="BL17" s="1230" t="s">
        <v>1457</v>
      </c>
      <c r="BN17" s="1076" t="s">
        <v>1458</v>
      </c>
      <c r="BR17" s="1075" t="s">
        <v>1252</v>
      </c>
      <c r="BS17" s="1459"/>
      <c r="BU17" s="1075" t="s">
        <v>1459</v>
      </c>
      <c r="BV17" s="1078"/>
      <c r="BW17" s="1731"/>
      <c r="BX17" s="1733" t="s">
        <v>1460</v>
      </c>
      <c r="CA17" s="1075" t="s">
        <v>1461</v>
      </c>
      <c r="CD17" s="1075" t="s">
        <v>1462</v>
      </c>
    </row>
    <row customHeight="1" ht="21">
      <c r="A18" s="1082" t="s">
        <v>1463</v>
      </c>
      <c r="B18" s="1083">
        <v>2016</v>
      </c>
      <c r="I18" s="1084" t="s">
        <v>1464</v>
      </c>
      <c r="N18" s="1167" t="s">
        <v>1465</v>
      </c>
      <c r="X18" s="1095"/>
      <c r="AW18" s="1129" t="s">
        <v>1453</v>
      </c>
      <c r="AX18" s="1129" t="s">
        <v>1453</v>
      </c>
      <c r="BB18" s="1129" t="s">
        <v>1466</v>
      </c>
      <c r="BC18" s="1129" t="s">
        <v>1309</v>
      </c>
      <c r="BE18" s="1129">
        <v>2016</v>
      </c>
      <c r="BH18" s="1076" t="s">
        <v>1410</v>
      </c>
      <c r="BJ18" s="1230" t="s">
        <v>1467</v>
      </c>
      <c r="BL18" s="1230" t="s">
        <v>1467</v>
      </c>
      <c r="BN18" s="1076" t="s">
        <v>1468</v>
      </c>
      <c r="BQ18" s="1463" t="s">
        <v>1281</v>
      </c>
      <c r="BR18" s="1168" t="s">
        <v>1282</v>
      </c>
      <c r="BS18" s="260"/>
      <c r="BT18" s="1463" t="s">
        <v>1469</v>
      </c>
      <c r="BU18" s="1168" t="s">
        <v>1470</v>
      </c>
      <c r="BV18" s="1078"/>
      <c r="BW18" s="1738" t="s">
        <v>1471</v>
      </c>
      <c r="BX18" s="1732" t="s">
        <v>1472</v>
      </c>
      <c r="BZ18" s="1463" t="s">
        <v>1473</v>
      </c>
      <c r="CA18" s="1168" t="s">
        <v>1474</v>
      </c>
      <c r="CC18" s="1463" t="s">
        <v>1475</v>
      </c>
      <c r="CD18" s="1168" t="s">
        <v>1476</v>
      </c>
    </row>
    <row customHeight="1" ht="21">
      <c r="A19" s="1914" t="s">
        <v>1477</v>
      </c>
      <c r="B19" s="1083">
        <v>2017</v>
      </c>
      <c r="I19" s="1084" t="s">
        <v>1478</v>
      </c>
      <c r="N19" s="1167" t="s">
        <v>1479</v>
      </c>
      <c r="X19" s="1095"/>
      <c r="AW19" s="1129" t="s">
        <v>1464</v>
      </c>
      <c r="AX19" s="1129" t="s">
        <v>1464</v>
      </c>
      <c r="AZ19" s="1075" t="s">
        <v>1480</v>
      </c>
      <c r="BB19" s="1129" t="s">
        <v>1481</v>
      </c>
      <c r="BC19" s="1129" t="s">
        <v>1309</v>
      </c>
      <c r="BE19" s="1129">
        <v>2017</v>
      </c>
      <c r="BH19" s="1076" t="s">
        <v>1482</v>
      </c>
      <c r="BJ19" s="1230" t="s">
        <v>1483</v>
      </c>
      <c r="BL19" s="1230" t="s">
        <v>1483</v>
      </c>
      <c r="BQ19" s="1312">
        <v>4190064</v>
      </c>
      <c r="BR19" s="1076" t="s">
        <v>1484</v>
      </c>
      <c r="BS19" s="1460"/>
      <c r="BT19" s="1312">
        <v>4189671</v>
      </c>
      <c r="BU19" s="1076" t="s">
        <v>1485</v>
      </c>
      <c r="BV19" s="1078"/>
      <c r="BW19" s="1736">
        <v>4189706</v>
      </c>
      <c r="BX19" s="1734" t="s">
        <v>1486</v>
      </c>
      <c r="BZ19" s="1312">
        <v>4189714</v>
      </c>
      <c r="CA19" s="1076" t="s">
        <v>1487</v>
      </c>
      <c r="CC19" s="1312">
        <v>4189708</v>
      </c>
      <c r="CD19" s="1076" t="s">
        <v>1488</v>
      </c>
    </row>
    <row customHeight="1" ht="21">
      <c r="A20" s="1082" t="s">
        <v>1489</v>
      </c>
      <c r="B20" s="1083">
        <v>2018</v>
      </c>
      <c r="I20" s="1084" t="s">
        <v>1490</v>
      </c>
      <c r="N20" s="1167" t="s">
        <v>1491</v>
      </c>
      <c r="AW20" s="1129" t="s">
        <v>1478</v>
      </c>
      <c r="AX20" s="1129" t="s">
        <v>1478</v>
      </c>
      <c r="AZ20" s="1129" t="s">
        <v>1492</v>
      </c>
      <c r="BB20" s="1129" t="s">
        <v>1493</v>
      </c>
      <c r="BC20" s="1129" t="s">
        <v>1425</v>
      </c>
      <c r="BE20" s="1129">
        <v>2018</v>
      </c>
      <c r="BH20" s="1076" t="s">
        <v>1421</v>
      </c>
      <c r="BJ20" s="1076" t="s">
        <v>1349</v>
      </c>
      <c r="BL20" s="1076" t="s">
        <v>1349</v>
      </c>
      <c r="BQ20" s="1312">
        <v>4190065</v>
      </c>
      <c r="BR20" s="1076" t="s">
        <v>1494</v>
      </c>
      <c r="BS20" s="1460"/>
      <c r="BT20" s="1312">
        <v>4189672</v>
      </c>
      <c r="BU20" s="1076" t="s">
        <v>1495</v>
      </c>
      <c r="BV20" s="1078"/>
      <c r="BW20" s="1736">
        <v>4189705</v>
      </c>
      <c r="BX20" s="1734" t="s">
        <v>1496</v>
      </c>
      <c r="BZ20" s="1312">
        <v>4189713</v>
      </c>
      <c r="CA20" s="1076" t="s">
        <v>1496</v>
      </c>
      <c r="CC20" s="1312">
        <v>4189709</v>
      </c>
      <c r="CD20" s="1076" t="s">
        <v>1497</v>
      </c>
    </row>
    <row customHeight="1" ht="21">
      <c r="A21" s="1082" t="s">
        <v>1498</v>
      </c>
      <c r="B21" s="1083">
        <v>2019</v>
      </c>
      <c r="I21" s="1084" t="s">
        <v>1499</v>
      </c>
      <c r="N21" s="1167" t="s">
        <v>1500</v>
      </c>
      <c r="AW21" s="1129" t="s">
        <v>1490</v>
      </c>
      <c r="AX21" s="1129" t="s">
        <v>1490</v>
      </c>
      <c r="AZ21" s="1129" t="s">
        <v>1501</v>
      </c>
      <c r="BB21" s="1129" t="s">
        <v>1502</v>
      </c>
      <c r="BC21" s="1129" t="s">
        <v>1309</v>
      </c>
      <c r="BE21" s="1129">
        <v>2019</v>
      </c>
      <c r="BH21" s="1076" t="s">
        <v>1428</v>
      </c>
      <c r="BJ21" s="1076" t="s">
        <v>1364</v>
      </c>
      <c r="BL21" s="1076" t="s">
        <v>1364</v>
      </c>
      <c r="BQ21" s="1312">
        <v>4190066</v>
      </c>
      <c r="BR21" s="1076" t="s">
        <v>1503</v>
      </c>
      <c r="BS21" s="1460"/>
      <c r="BT21" s="1312">
        <v>4189673</v>
      </c>
      <c r="BU21" s="1076" t="s">
        <v>1504</v>
      </c>
      <c r="BV21" s="1078"/>
      <c r="BW21" s="1736">
        <v>4189707</v>
      </c>
      <c r="BX21" s="1734" t="s">
        <v>1505</v>
      </c>
      <c r="BZ21" s="1312">
        <v>4189712</v>
      </c>
      <c r="CA21" s="1076" t="s">
        <v>1506</v>
      </c>
      <c r="CC21" s="1312">
        <v>4189710</v>
      </c>
      <c r="CD21" s="1076" t="s">
        <v>1507</v>
      </c>
    </row>
    <row customHeight="1" ht="21">
      <c r="A22" s="1082" t="s">
        <v>1508</v>
      </c>
      <c r="B22" s="1083">
        <v>2020</v>
      </c>
      <c r="N22" s="1167" t="s">
        <v>1509</v>
      </c>
      <c r="AW22" s="1129" t="s">
        <v>1499</v>
      </c>
      <c r="AX22" s="1129" t="s">
        <v>1499</v>
      </c>
      <c r="AZ22" s="1129" t="s">
        <v>1510</v>
      </c>
      <c r="BB22" s="1129" t="s">
        <v>1511</v>
      </c>
      <c r="BC22" s="1129" t="s">
        <v>1309</v>
      </c>
      <c r="BE22" s="1129">
        <v>2020</v>
      </c>
      <c r="BH22" s="1076" t="s">
        <v>1435</v>
      </c>
      <c r="BJ22" s="1076" t="s">
        <v>1380</v>
      </c>
      <c r="BL22" s="1076" t="s">
        <v>1380</v>
      </c>
      <c r="BQ22" s="1312">
        <v>4190067</v>
      </c>
      <c r="BR22" s="1076" t="s">
        <v>1512</v>
      </c>
      <c r="BS22" s="1460"/>
      <c r="BT22" s="1312">
        <v>4189674</v>
      </c>
      <c r="BU22" s="1076" t="s">
        <v>1513</v>
      </c>
      <c r="BV22" s="1078"/>
      <c r="BW22" s="1078"/>
      <c r="CC22" s="1312">
        <v>4189711</v>
      </c>
      <c r="CD22" s="1076" t="s">
        <v>276</v>
      </c>
    </row>
    <row customHeight="1" ht="21">
      <c r="A23" s="1082" t="s">
        <v>1514</v>
      </c>
      <c r="B23" s="1083">
        <v>2021</v>
      </c>
      <c r="AW23" s="1129" t="s">
        <v>1515</v>
      </c>
      <c r="AX23" s="1129" t="s">
        <v>1515</v>
      </c>
      <c r="AZ23" s="1129" t="s">
        <v>1516</v>
      </c>
      <c r="BB23" s="1129" t="s">
        <v>1517</v>
      </c>
      <c r="BC23" s="1129" t="s">
        <v>1218</v>
      </c>
      <c r="BE23" s="1129">
        <v>2021</v>
      </c>
      <c r="BH23" s="1076" t="s">
        <v>1443</v>
      </c>
      <c r="BJ23" s="1076" t="s">
        <v>1396</v>
      </c>
      <c r="BL23" s="1076" t="s">
        <v>1396</v>
      </c>
      <c r="BQ23" s="1312">
        <v>4190068</v>
      </c>
      <c r="BR23" s="1076" t="s">
        <v>1518</v>
      </c>
      <c r="BS23" s="1460"/>
      <c r="BT23" s="1312">
        <v>4189675</v>
      </c>
      <c r="BU23" s="1076" t="s">
        <v>1519</v>
      </c>
      <c r="BV23" s="1078"/>
      <c r="BW23" s="1078"/>
      <c r="CC23" s="1312">
        <v>5110778</v>
      </c>
      <c r="CD23" s="1076" t="s">
        <v>1520</v>
      </c>
    </row>
    <row customHeight="1" ht="21">
      <c r="A24" s="1082" t="s">
        <v>1521</v>
      </c>
      <c r="B24" s="1083">
        <v>2022</v>
      </c>
      <c r="AW24" s="1129" t="s">
        <v>1522</v>
      </c>
      <c r="AX24" s="1129" t="s">
        <v>1522</v>
      </c>
      <c r="AZ24" s="1129" t="s">
        <v>1523</v>
      </c>
      <c r="BB24" s="1129" t="s">
        <v>1524</v>
      </c>
      <c r="BC24" s="1129" t="s">
        <v>1525</v>
      </c>
      <c r="BE24" s="1129">
        <v>2022</v>
      </c>
      <c r="BH24" s="1076" t="s">
        <v>1452</v>
      </c>
      <c r="BJ24" s="1076" t="s">
        <v>1410</v>
      </c>
      <c r="BL24" s="1076" t="s">
        <v>1410</v>
      </c>
      <c r="BQ24" s="1312">
        <v>4190069</v>
      </c>
      <c r="BR24" s="1076" t="s">
        <v>1526</v>
      </c>
      <c r="BS24" s="1460"/>
      <c r="BT24" s="1312">
        <v>4189676</v>
      </c>
      <c r="BU24" s="1076" t="s">
        <v>1527</v>
      </c>
      <c r="BV24" s="1078"/>
      <c r="BW24" s="1078"/>
      <c r="CC24" s="1312">
        <v>25575374</v>
      </c>
      <c r="CD24" s="1076" t="s">
        <v>1528</v>
      </c>
    </row>
    <row customHeight="1" ht="11.25">
      <c r="A25" s="1082" t="s">
        <v>1529</v>
      </c>
      <c r="B25" s="1083">
        <v>2023</v>
      </c>
      <c r="AW25" s="1129" t="s">
        <v>1530</v>
      </c>
      <c r="AX25" s="1129" t="s">
        <v>1530</v>
      </c>
      <c r="AZ25" s="1129" t="s">
        <v>1531</v>
      </c>
      <c r="BB25" s="1129" t="s">
        <v>1532</v>
      </c>
      <c r="BC25" s="1129" t="s">
        <v>1525</v>
      </c>
      <c r="BE25" s="1129">
        <v>2023</v>
      </c>
      <c r="BH25" s="1076" t="s">
        <v>1458</v>
      </c>
      <c r="BJ25" s="1076" t="s">
        <v>1482</v>
      </c>
      <c r="BL25" s="1076" t="s">
        <v>1482</v>
      </c>
      <c r="BQ25" s="1312">
        <v>4190070</v>
      </c>
      <c r="BR25" s="1076" t="s">
        <v>1533</v>
      </c>
      <c r="BS25" s="1460"/>
      <c r="BT25" s="1312">
        <v>4189677</v>
      </c>
      <c r="BU25" s="1076" t="s">
        <v>1534</v>
      </c>
      <c r="BV25" s="1078"/>
      <c r="BW25" s="1078"/>
    </row>
    <row customHeight="1" ht="11.25">
      <c r="A26" s="1082" t="s">
        <v>1535</v>
      </c>
      <c r="B26" s="1083">
        <v>2024</v>
      </c>
      <c r="J26" s="1772" t="s">
        <v>1536</v>
      </c>
      <c r="AX26" s="1129" t="s">
        <v>1537</v>
      </c>
      <c r="AZ26" s="1129" t="s">
        <v>1403</v>
      </c>
      <c r="BB26" s="1129" t="s">
        <v>1538</v>
      </c>
      <c r="BC26" s="1129" t="s">
        <v>1525</v>
      </c>
      <c r="BE26" s="1129">
        <v>2024</v>
      </c>
      <c r="BH26" s="1076" t="s">
        <v>1468</v>
      </c>
      <c r="BJ26" s="1076" t="s">
        <v>1421</v>
      </c>
      <c r="BL26" s="1076" t="s">
        <v>1421</v>
      </c>
      <c r="BQ26" s="1312">
        <v>4190071</v>
      </c>
      <c r="BR26" s="1076" t="s">
        <v>1539</v>
      </c>
      <c r="BS26" s="1460"/>
      <c r="BV26" s="1078"/>
      <c r="BW26" s="1078"/>
    </row>
    <row customHeight="1" ht="11.25">
      <c r="A27" s="1082" t="s">
        <v>1540</v>
      </c>
      <c r="B27" s="1083">
        <v>2025</v>
      </c>
      <c r="J27" s="162" t="s">
        <v>1020</v>
      </c>
      <c r="AX27" s="1129" t="s">
        <v>1541</v>
      </c>
      <c r="BB27" s="1129" t="s">
        <v>1542</v>
      </c>
      <c r="BC27" s="1129" t="s">
        <v>1525</v>
      </c>
      <c r="BE27" s="1129">
        <v>2025</v>
      </c>
      <c r="BH27" s="1078" t="s">
        <v>18</v>
      </c>
      <c r="BJ27" s="1076" t="s">
        <v>1428</v>
      </c>
      <c r="BL27" s="1076" t="s">
        <v>1428</v>
      </c>
      <c r="BN27" s="1078" t="s">
        <v>18</v>
      </c>
      <c r="BQ27" s="1312">
        <v>4190072</v>
      </c>
      <c r="BR27" s="1076" t="s">
        <v>1543</v>
      </c>
      <c r="BS27" s="1460"/>
      <c r="BV27" s="1078"/>
      <c r="BW27" s="1078"/>
    </row>
    <row customHeight="1" ht="11.25">
      <c r="A28" s="1082" t="s">
        <v>1544</v>
      </c>
      <c r="D28" s="1109"/>
      <c r="E28" s="1110"/>
      <c r="F28" s="1110"/>
      <c r="H28" s="1111" t="s">
        <v>1545</v>
      </c>
      <c r="AX28" s="1129" t="s">
        <v>1546</v>
      </c>
      <c r="AZ28" s="1075" t="s">
        <v>1547</v>
      </c>
      <c r="BB28" s="1129" t="s">
        <v>1548</v>
      </c>
      <c r="BC28" s="1129" t="s">
        <v>1549</v>
      </c>
      <c r="BE28" s="1129">
        <v>2026</v>
      </c>
      <c r="BH28" s="1078" t="s">
        <v>18</v>
      </c>
      <c r="BJ28" s="1076" t="s">
        <v>1435</v>
      </c>
      <c r="BL28" s="1076" t="s">
        <v>1435</v>
      </c>
      <c r="BN28" s="1078" t="s">
        <v>18</v>
      </c>
      <c r="BQ28" s="1312">
        <v>4190073</v>
      </c>
      <c r="BR28" s="1076" t="s">
        <v>1550</v>
      </c>
      <c r="BS28" s="1460"/>
      <c r="BV28" s="1078"/>
      <c r="BW28" s="1078"/>
    </row>
    <row customHeight="1" ht="11.25">
      <c r="A29" s="1082" t="s">
        <v>1551</v>
      </c>
      <c r="D29" s="1112" t="s">
        <v>1552</v>
      </c>
      <c r="E29" s="1113" t="str">
        <f>IF(TEMPLATE_GROUP="","",INDEX(StartDateList,MATCH(TEMPLATE_GROUP,CodeTemplateList,0),1))</f>
        <v>01.07.2023</v>
      </c>
      <c r="F29" s="1113" t="str">
        <f>IF(TEMPLATE_GROUP="","",INDEX(EndDateList,MATCH(TEMPLATE_GROUP,CodeTemplateList,0),1))</f>
        <v>30.09.2023</v>
      </c>
      <c r="H29" s="1114" t="s">
        <v>1553</v>
      </c>
      <c r="AX29" s="1129" t="s">
        <v>1554</v>
      </c>
      <c r="AZ29" s="1129" t="s">
        <v>1202</v>
      </c>
      <c r="BB29" s="1129" t="s">
        <v>1403</v>
      </c>
      <c r="BC29" s="1099"/>
      <c r="BE29" s="1129">
        <v>2027</v>
      </c>
      <c r="BJ29" s="1076" t="s">
        <v>1443</v>
      </c>
      <c r="BL29" s="1076" t="s">
        <v>1443</v>
      </c>
    </row>
    <row customHeight="1" ht="11.25">
      <c r="A30" s="1082" t="s">
        <v>1555</v>
      </c>
      <c r="D30" s="1115"/>
      <c r="E30" s="1116"/>
      <c r="F30" s="1116"/>
      <c r="AX30" s="1129" t="s">
        <v>1556</v>
      </c>
      <c r="AZ30" s="1129" t="s">
        <v>1230</v>
      </c>
      <c r="BE30" s="1129">
        <v>2028</v>
      </c>
      <c r="BJ30" s="1076" t="s">
        <v>1557</v>
      </c>
      <c r="BL30" s="1076" t="s">
        <v>1557</v>
      </c>
    </row>
    <row customHeight="1" ht="12.75">
      <c r="A31" s="1082" t="s">
        <v>1558</v>
      </c>
      <c r="D31" s="1109"/>
      <c r="E31" s="1110"/>
      <c r="F31" s="1110"/>
      <c r="H31" s="1117"/>
      <c r="AX31" s="1129" t="s">
        <v>1559</v>
      </c>
      <c r="AZ31" s="1129" t="s">
        <v>1560</v>
      </c>
      <c r="BE31" s="1129">
        <v>2029</v>
      </c>
      <c r="BJ31" s="1076" t="s">
        <v>1561</v>
      </c>
      <c r="BL31" s="1076" t="s">
        <v>1561</v>
      </c>
    </row>
    <row customHeight="1" ht="11.25">
      <c r="A32" s="1082" t="s">
        <v>1562</v>
      </c>
      <c r="D32" s="1112" t="s">
        <v>1563</v>
      </c>
      <c r="E32" s="1113" t="str">
        <f>IF(TEMPLATE_GROUP="","",INDEX(StartDateList,MATCH(TEMPLATE_GROUP,CodeTemplateList,0),1))</f>
        <v>01.07.2023</v>
      </c>
      <c r="F32" s="1113" t="str">
        <f>IF(TEMPLATE_GROUP="","",INDEX(EndDateList,MATCH(TEMPLATE_GROUP,CodeTemplateList,0),1))</f>
        <v>30.09.2023</v>
      </c>
      <c r="H32" s="1118" t="s">
        <v>1564</v>
      </c>
      <c r="O32" s="1082" t="s">
        <v>1200</v>
      </c>
      <c r="AX32" s="1129" t="s">
        <v>1565</v>
      </c>
      <c r="AZ32" s="1129" t="s">
        <v>1297</v>
      </c>
      <c r="BE32" s="1129">
        <v>2030</v>
      </c>
      <c r="BJ32" s="1076" t="s">
        <v>1452</v>
      </c>
      <c r="BL32" s="1076" t="s">
        <v>1452</v>
      </c>
    </row>
    <row customHeight="1" ht="11.25">
      <c r="A33" s="1082" t="s">
        <v>1566</v>
      </c>
      <c r="O33" s="1082" t="s">
        <v>1227</v>
      </c>
      <c r="AX33" s="1129" t="s">
        <v>1567</v>
      </c>
      <c r="AZ33" s="1129" t="s">
        <v>1201</v>
      </c>
      <c r="BE33" s="1129">
        <v>2031</v>
      </c>
      <c r="BJ33" s="1076" t="s">
        <v>1458</v>
      </c>
      <c r="BL33" s="1076" t="s">
        <v>1458</v>
      </c>
    </row>
    <row customHeight="1" ht="11.25">
      <c r="A34" s="1082" t="s">
        <v>1568</v>
      </c>
      <c r="O34" s="1082" t="s">
        <v>1262</v>
      </c>
      <c r="AX34" s="1129" t="s">
        <v>1569</v>
      </c>
      <c r="BE34" s="1129">
        <v>2032</v>
      </c>
      <c r="BJ34" s="1076" t="s">
        <v>1468</v>
      </c>
      <c r="BL34" s="1076" t="s">
        <v>1468</v>
      </c>
    </row>
    <row customHeight="1" ht="11.25">
      <c r="A35" s="1082" t="s">
        <v>1570</v>
      </c>
      <c r="O35" s="1082" t="s">
        <v>1295</v>
      </c>
      <c r="AX35" s="1129" t="s">
        <v>1571</v>
      </c>
      <c r="AZ35" s="1075" t="s">
        <v>1572</v>
      </c>
      <c r="BE35" s="1129">
        <v>2033</v>
      </c>
      <c r="BL35" s="1076" t="s">
        <v>1573</v>
      </c>
    </row>
    <row customHeight="1" ht="11.25">
      <c r="A36" s="1914" t="s">
        <v>1574</v>
      </c>
      <c r="D36" s="1119" t="s">
        <v>1575</v>
      </c>
      <c r="E36" s="1120" t="s">
        <v>783</v>
      </c>
      <c r="F36" s="1121" t="str">
        <f>INDEX(E37:E41,MATCH(TEMPLATE_SPHERE,F37:F41,0))</f>
        <v>горячего водоснабжения</v>
      </c>
      <c r="G36" s="1121" t="str">
        <f>INDEX(G37:G41,MATCH(TEMPLATE_SPHERE,F37:F41,0))</f>
        <v>горячее водоснабжение</v>
      </c>
      <c r="O36" s="1082" t="s">
        <v>1320</v>
      </c>
      <c r="AX36" s="1129" t="s">
        <v>1576</v>
      </c>
      <c r="AZ36" s="1129" t="s">
        <v>1201</v>
      </c>
      <c r="BE36" s="1129">
        <v>2034</v>
      </c>
      <c r="BL36" s="1076" t="s">
        <v>1577</v>
      </c>
    </row>
    <row customHeight="1" ht="11.25">
      <c r="A37" s="1082" t="s">
        <v>1578</v>
      </c>
      <c r="E37" s="413" t="s">
        <v>1579</v>
      </c>
      <c r="F37" s="1122" t="s">
        <v>699</v>
      </c>
      <c r="G37" s="413" t="s">
        <v>1580</v>
      </c>
      <c r="O37" s="1082" t="s">
        <v>1339</v>
      </c>
      <c r="AX37" s="1129" t="s">
        <v>1581</v>
      </c>
      <c r="AZ37" s="1129" t="s">
        <v>1229</v>
      </c>
      <c r="BE37" s="1129">
        <v>2035</v>
      </c>
    </row>
    <row customHeight="1" ht="11.25">
      <c r="A38" s="1082" t="s">
        <v>1582</v>
      </c>
      <c r="E38" s="413" t="s">
        <v>1583</v>
      </c>
      <c r="F38" s="1123" t="s">
        <v>745</v>
      </c>
      <c r="G38" s="413" t="s">
        <v>1584</v>
      </c>
      <c r="O38" s="1082" t="s">
        <v>1355</v>
      </c>
      <c r="AX38" s="1129" t="s">
        <v>1585</v>
      </c>
      <c r="AZ38" s="1129" t="s">
        <v>1263</v>
      </c>
      <c r="BE38" s="1129">
        <v>2036</v>
      </c>
      <c r="BH38" s="1075" t="s">
        <v>1586</v>
      </c>
      <c r="BJ38" s="1075" t="s">
        <v>1587</v>
      </c>
      <c r="BL38" s="1075" t="s">
        <v>1588</v>
      </c>
      <c r="BN38" s="1075" t="s">
        <v>1589</v>
      </c>
    </row>
    <row customHeight="1" ht="11.25">
      <c r="A39" s="1082" t="s">
        <v>1590</v>
      </c>
      <c r="E39" s="413" t="s">
        <v>1591</v>
      </c>
      <c r="F39" s="1123" t="s">
        <v>797</v>
      </c>
      <c r="G39" s="413" t="s">
        <v>1592</v>
      </c>
      <c r="O39" s="1082" t="s">
        <v>1371</v>
      </c>
      <c r="AX39" s="1129" t="s">
        <v>1593</v>
      </c>
      <c r="AZ39" s="1129" t="s">
        <v>1296</v>
      </c>
      <c r="BE39" s="1129">
        <v>2037</v>
      </c>
      <c r="BH39" s="1076" t="s">
        <v>1594</v>
      </c>
      <c r="BJ39" s="1230" t="s">
        <v>1594</v>
      </c>
      <c r="BL39" s="1230" t="s">
        <v>1594</v>
      </c>
      <c r="BN39" s="1076" t="s">
        <v>1595</v>
      </c>
    </row>
    <row customHeight="1" ht="11.25">
      <c r="A40" s="1082" t="s">
        <v>1596</v>
      </c>
      <c r="E40" s="413" t="s">
        <v>1597</v>
      </c>
      <c r="F40" s="1123" t="s">
        <v>783</v>
      </c>
      <c r="G40" s="413" t="s">
        <v>1598</v>
      </c>
      <c r="O40" s="1082" t="s">
        <v>1387</v>
      </c>
      <c r="AX40" s="1129" t="s">
        <v>1599</v>
      </c>
      <c r="BE40" s="1129">
        <v>2038</v>
      </c>
      <c r="BH40" s="1076" t="s">
        <v>1600</v>
      </c>
      <c r="BJ40" s="1230" t="s">
        <v>918</v>
      </c>
      <c r="BL40" s="1230" t="s">
        <v>918</v>
      </c>
      <c r="BN40" s="1076" t="s">
        <v>952</v>
      </c>
    </row>
    <row customHeight="1" ht="11.25">
      <c r="A41" s="1082" t="s">
        <v>1601</v>
      </c>
      <c r="E41" s="413" t="s">
        <v>1602</v>
      </c>
      <c r="F41" s="1123" t="s">
        <v>1603</v>
      </c>
      <c r="G41" s="413" t="s">
        <v>1602</v>
      </c>
      <c r="O41" s="1082" t="s">
        <v>1403</v>
      </c>
      <c r="AX41" s="1129" t="s">
        <v>1604</v>
      </c>
      <c r="AZ41" s="1075" t="s">
        <v>1605</v>
      </c>
      <c r="BE41" s="1129">
        <v>2039</v>
      </c>
      <c r="BH41" s="1076" t="s">
        <v>1606</v>
      </c>
      <c r="BJ41" s="1230" t="s">
        <v>914</v>
      </c>
      <c r="BL41" s="1230" t="s">
        <v>914</v>
      </c>
      <c r="BN41" s="1076" t="s">
        <v>939</v>
      </c>
    </row>
    <row customHeight="1" ht="11.25">
      <c r="A42" s="1082" t="s">
        <v>1607</v>
      </c>
      <c r="AX42" s="1129" t="s">
        <v>1608</v>
      </c>
      <c r="AZ42" s="1129" t="s">
        <v>1200</v>
      </c>
      <c r="BE42" s="1129">
        <v>2040</v>
      </c>
      <c r="BH42" s="1076" t="s">
        <v>936</v>
      </c>
      <c r="BJ42" s="1230" t="s">
        <v>916</v>
      </c>
      <c r="BL42" s="1230" t="s">
        <v>916</v>
      </c>
      <c r="BN42" s="1076" t="s">
        <v>1609</v>
      </c>
    </row>
    <row customHeight="1" ht="11.25">
      <c r="A43" s="1082" t="s">
        <v>1610</v>
      </c>
      <c r="AX43" s="1129" t="s">
        <v>1611</v>
      </c>
      <c r="AZ43" s="1129" t="s">
        <v>1227</v>
      </c>
      <c r="BE43" s="1129">
        <v>2041</v>
      </c>
      <c r="BH43" s="1076" t="s">
        <v>1612</v>
      </c>
      <c r="BJ43" s="1230" t="s">
        <v>1606</v>
      </c>
      <c r="BL43" s="1230" t="s">
        <v>1606</v>
      </c>
      <c r="BN43" s="1076" t="s">
        <v>1613</v>
      </c>
    </row>
    <row customHeight="1" ht="11.25">
      <c r="A44" s="1082" t="s">
        <v>1614</v>
      </c>
      <c r="I44" s="806" t="s">
        <v>1615</v>
      </c>
      <c r="J44" s="1097" t="s">
        <v>1616</v>
      </c>
      <c r="K44" s="1097" t="s">
        <v>1617</v>
      </c>
      <c r="AX44" s="1129" t="s">
        <v>1618</v>
      </c>
      <c r="AZ44" s="1129" t="s">
        <v>1262</v>
      </c>
      <c r="BE44" s="1129">
        <v>2042</v>
      </c>
      <c r="BH44" s="1076" t="s">
        <v>1619</v>
      </c>
      <c r="BJ44" s="1230" t="s">
        <v>936</v>
      </c>
      <c r="BL44" s="1230" t="s">
        <v>936</v>
      </c>
      <c r="BN44" s="1076" t="s">
        <v>1620</v>
      </c>
    </row>
    <row customHeight="1" ht="11.25">
      <c r="A45" s="1082" t="s">
        <v>1621</v>
      </c>
      <c r="D45" s="1119" t="s">
        <v>1622</v>
      </c>
      <c r="E45" s="1120" t="s">
        <v>1623</v>
      </c>
      <c r="F45" s="804" t="s">
        <v>1624</v>
      </c>
      <c r="G45" s="803" t="s">
        <v>1625</v>
      </c>
      <c r="H45" s="806" t="s">
        <v>1626</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1627</v>
      </c>
      <c r="AZ45" s="1129" t="s">
        <v>1295</v>
      </c>
      <c r="BE45" s="1129">
        <v>2043</v>
      </c>
      <c r="BH45" s="1076" t="s">
        <v>1628</v>
      </c>
      <c r="BJ45" s="1230" t="s">
        <v>930</v>
      </c>
      <c r="BL45" s="1230" t="s">
        <v>930</v>
      </c>
      <c r="BN45" s="1076" t="s">
        <v>1629</v>
      </c>
    </row>
    <row customHeight="1" ht="11.25">
      <c r="A46" s="1082" t="s">
        <v>1630</v>
      </c>
      <c r="E46" s="413" t="s">
        <v>23</v>
      </c>
      <c r="F46" s="1122" t="s">
        <v>1631</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1632</v>
      </c>
      <c r="AZ46" s="1129" t="s">
        <v>1320</v>
      </c>
      <c r="BE46" s="1129">
        <v>2044</v>
      </c>
      <c r="BH46" s="1076" t="s">
        <v>939</v>
      </c>
      <c r="BJ46" s="1230" t="s">
        <v>920</v>
      </c>
      <c r="BL46" s="1230" t="s">
        <v>920</v>
      </c>
      <c r="BN46" s="1076" t="s">
        <v>1633</v>
      </c>
    </row>
    <row customHeight="1" ht="11.25">
      <c r="A47" s="1082" t="s">
        <v>1634</v>
      </c>
      <c r="E47" s="413" t="s">
        <v>29</v>
      </c>
      <c r="F47" s="1123" t="s">
        <v>1623</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1635</v>
      </c>
      <c r="AZ47" s="1129" t="s">
        <v>1339</v>
      </c>
      <c r="BE47" s="1129">
        <v>2045</v>
      </c>
      <c r="BH47" s="1076" t="s">
        <v>1609</v>
      </c>
      <c r="BJ47" s="1230" t="s">
        <v>922</v>
      </c>
      <c r="BL47" s="1230" t="s">
        <v>922</v>
      </c>
      <c r="BN47" s="1076" t="s">
        <v>1636</v>
      </c>
    </row>
    <row customHeight="1" ht="11.25">
      <c r="A48" s="1082" t="s">
        <v>1637</v>
      </c>
      <c r="E48" s="413" t="s">
        <v>1638</v>
      </c>
      <c r="F48" s="1123" t="s">
        <v>1639</v>
      </c>
      <c r="G48" s="1125" t="str">
        <f>IF(f_year="","","01.01."&amp;f_year)</f>
        <v>01.01.2023</v>
      </c>
      <c r="H48" s="1125" t="str">
        <f>IF(f_year="","","31.12."&amp;f_year)</f>
        <v>31.12.2023</v>
      </c>
      <c r="I48" s="1783">
        <f>IF(f_year="",TRUE,FALSE)</f>
        <v>0</v>
      </c>
      <c r="J48" s="1786" t="s">
        <v>1640</v>
      </c>
      <c r="K48" s="1787"/>
      <c r="AX48" s="1129" t="s">
        <v>1641</v>
      </c>
      <c r="AZ48" s="1129" t="s">
        <v>1355</v>
      </c>
      <c r="BE48" s="1129">
        <v>2046</v>
      </c>
      <c r="BH48" s="1076" t="s">
        <v>1613</v>
      </c>
      <c r="BJ48" s="1230" t="s">
        <v>924</v>
      </c>
      <c r="BL48" s="1230" t="s">
        <v>924</v>
      </c>
      <c r="BN48" s="1076" t="s">
        <v>1642</v>
      </c>
    </row>
    <row customHeight="1" ht="11.25">
      <c r="A49" s="1082" t="s">
        <v>1643</v>
      </c>
      <c r="E49" s="413" t="s">
        <v>1644</v>
      </c>
      <c r="F49" s="1123" t="s">
        <v>1645</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1646</v>
      </c>
      <c r="AZ49" s="1129" t="s">
        <v>1371</v>
      </c>
      <c r="BE49" s="1129">
        <v>2047</v>
      </c>
      <c r="BH49" s="1076" t="s">
        <v>940</v>
      </c>
      <c r="BJ49" s="1230" t="s">
        <v>926</v>
      </c>
      <c r="BL49" s="1230" t="s">
        <v>926</v>
      </c>
    </row>
    <row customHeight="1" ht="11.25">
      <c r="A50" s="1082" t="s">
        <v>1647</v>
      </c>
      <c r="E50" s="413" t="s">
        <v>1648</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1649</v>
      </c>
      <c r="AZ50" s="1129" t="s">
        <v>1387</v>
      </c>
      <c r="BE50" s="1129">
        <v>2048</v>
      </c>
      <c r="BH50" s="1076" t="s">
        <v>1620</v>
      </c>
      <c r="BJ50" s="1230" t="s">
        <v>928</v>
      </c>
      <c r="BL50" s="1230" t="s">
        <v>928</v>
      </c>
    </row>
    <row customHeight="1" ht="11.25">
      <c r="A51" s="1082" t="s">
        <v>1650</v>
      </c>
      <c r="E51" s="413" t="s">
        <v>1651</v>
      </c>
      <c r="F51" s="1123" t="s">
        <v>1652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1653</v>
      </c>
      <c r="AZ51" s="1129" t="s">
        <v>1403</v>
      </c>
      <c r="BE51" s="1129">
        <v>2049</v>
      </c>
      <c r="BH51" s="1076" t="s">
        <v>1629</v>
      </c>
      <c r="BJ51" s="1230" t="s">
        <v>1654</v>
      </c>
      <c r="BL51" s="1230" t="s">
        <v>1654</v>
      </c>
    </row>
    <row customHeight="1" ht="11.25">
      <c r="A52" s="1082" t="s">
        <v>1655</v>
      </c>
      <c r="E52" s="413" t="s">
        <v>1656</v>
      </c>
      <c r="F52" s="1123" t="s">
        <v>1657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1658</v>
      </c>
      <c r="AZ52" s="1129" t="s">
        <v>1201</v>
      </c>
      <c r="BE52" s="1129">
        <v>2050</v>
      </c>
      <c r="BH52" s="1076" t="s">
        <v>1633</v>
      </c>
      <c r="BJ52" s="1230" t="s">
        <v>939</v>
      </c>
      <c r="BL52" s="1230" t="s">
        <v>939</v>
      </c>
    </row>
    <row customHeight="1" ht="11.25">
      <c r="A53" s="1082" t="s">
        <v>1659</v>
      </c>
      <c r="E53" s="413" t="s">
        <v>1660</v>
      </c>
      <c r="F53" s="1123" t="s">
        <v>1660</v>
      </c>
      <c r="G53" s="1125" t="str">
        <f>IF(f_year="","","01.01."&amp;f_year)</f>
        <v>01.01.2023</v>
      </c>
      <c r="H53" s="1125" t="str">
        <f>IF(f_year="","","31.12."&amp;f_year)</f>
        <v>31.12.2023</v>
      </c>
      <c r="I53" s="1783">
        <f>IF(AND(f_year="",TITLE_DATE_FIL=""),TRUE,FALSE)</f>
        <v>0</v>
      </c>
      <c r="J53" s="1786" t="s">
        <v>1661</v>
      </c>
      <c r="K53" s="1787"/>
      <c r="AX53" s="1129" t="s">
        <v>1662</v>
      </c>
      <c r="BE53" s="1129">
        <v>2051</v>
      </c>
      <c r="BH53" s="1076" t="s">
        <v>1636</v>
      </c>
      <c r="BJ53" s="1230" t="s">
        <v>1609</v>
      </c>
      <c r="BL53" s="1230" t="s">
        <v>1609</v>
      </c>
    </row>
    <row customHeight="1" ht="11.25">
      <c r="A54" s="1082" t="s">
        <v>1663</v>
      </c>
      <c r="AX54" s="1129" t="s">
        <v>1664</v>
      </c>
      <c r="AZ54" s="1075" t="s">
        <v>1665</v>
      </c>
      <c r="BE54" s="1129">
        <v>2052</v>
      </c>
      <c r="BH54" s="1076" t="s">
        <v>1642</v>
      </c>
      <c r="BJ54" s="1230" t="s">
        <v>1613</v>
      </c>
      <c r="BL54" s="1230" t="s">
        <v>1613</v>
      </c>
    </row>
    <row customHeight="1" ht="11.25">
      <c r="A55" s="1082" t="s">
        <v>1666</v>
      </c>
      <c r="AX55" s="1129" t="s">
        <v>1667</v>
      </c>
      <c r="AZ55" s="1129" t="s">
        <v>1203</v>
      </c>
      <c r="BE55" s="1129">
        <v>2053</v>
      </c>
      <c r="BH55" s="1078" t="s">
        <v>18</v>
      </c>
      <c r="BJ55" s="1230" t="s">
        <v>940</v>
      </c>
      <c r="BL55" s="1230" t="s">
        <v>940</v>
      </c>
    </row>
    <row customHeight="1" ht="11.25">
      <c r="A56" s="1082" t="s">
        <v>1668</v>
      </c>
      <c r="D56" s="1127" t="s">
        <v>1669</v>
      </c>
      <c r="E56" s="1103">
        <v>55</v>
      </c>
      <c r="F56" s="1082" t="s">
        <v>1670</v>
      </c>
      <c r="AX56" s="1129" t="s">
        <v>1671</v>
      </c>
      <c r="AZ56" s="1129" t="s">
        <v>1231</v>
      </c>
      <c r="BE56" s="1129">
        <v>2054</v>
      </c>
      <c r="BH56" s="1078" t="s">
        <v>18</v>
      </c>
      <c r="BJ56" s="1230" t="s">
        <v>1620</v>
      </c>
      <c r="BL56" s="1230" t="s">
        <v>1620</v>
      </c>
    </row>
    <row customHeight="1" ht="11.25">
      <c r="A57" s="1082" t="s">
        <v>1672</v>
      </c>
      <c r="D57" s="1127" t="s">
        <v>1673</v>
      </c>
      <c r="E57" s="1103">
        <v>66</v>
      </c>
      <c r="F57" s="1082" t="s">
        <v>1670</v>
      </c>
      <c r="AX57" s="1129" t="s">
        <v>1674</v>
      </c>
      <c r="AZ57" s="1129" t="s">
        <v>1265</v>
      </c>
      <c r="BE57" s="1129">
        <v>2055</v>
      </c>
      <c r="BJ57" s="1230" t="s">
        <v>1629</v>
      </c>
      <c r="BL57" s="1230" t="s">
        <v>1629</v>
      </c>
    </row>
    <row customHeight="1" ht="11.25">
      <c r="A58" s="1082" t="s">
        <v>1675</v>
      </c>
      <c r="D58" s="1127" t="s">
        <v>1676</v>
      </c>
      <c r="E58" s="1103">
        <v>44</v>
      </c>
      <c r="F58" s="1082" t="s">
        <v>1670</v>
      </c>
      <c r="AX58" s="1129" t="s">
        <v>1677</v>
      </c>
      <c r="BE58" s="1129">
        <v>2056</v>
      </c>
      <c r="BJ58" s="1230" t="s">
        <v>1633</v>
      </c>
      <c r="BL58" s="1230" t="s">
        <v>1633</v>
      </c>
    </row>
    <row customHeight="1" ht="11.25">
      <c r="A59" s="1082" t="s">
        <v>1678</v>
      </c>
      <c r="D59" s="1127" t="s">
        <v>128</v>
      </c>
      <c r="E59" s="1103" t="s">
        <v>1499</v>
      </c>
      <c r="F59" s="1082" t="s">
        <v>1679</v>
      </c>
      <c r="AX59" s="1129" t="s">
        <v>1680</v>
      </c>
      <c r="AZ59" s="1075" t="s">
        <v>1681</v>
      </c>
      <c r="BE59" s="1129">
        <v>2057</v>
      </c>
      <c r="BJ59" s="1230" t="s">
        <v>1636</v>
      </c>
      <c r="BL59" s="1230" t="s">
        <v>1636</v>
      </c>
    </row>
    <row customHeight="1" ht="11.25">
      <c r="A60" s="1082" t="s">
        <v>1682</v>
      </c>
      <c r="D60" s="1127" t="s">
        <v>1683</v>
      </c>
      <c r="E60" s="1103" t="s">
        <v>1499</v>
      </c>
      <c r="F60" s="1082" t="s">
        <v>1679</v>
      </c>
      <c r="AX60" s="1129" t="s">
        <v>1684</v>
      </c>
      <c r="AZ60" s="1129" t="s">
        <v>1204</v>
      </c>
      <c r="BE60" s="1129">
        <v>2058</v>
      </c>
      <c r="BJ60" s="1230" t="s">
        <v>1642</v>
      </c>
      <c r="BL60" s="1230" t="s">
        <v>1642</v>
      </c>
    </row>
    <row customHeight="1" ht="11.25">
      <c r="A61" s="1082" t="s">
        <v>1685</v>
      </c>
      <c r="D61" s="1127" t="s">
        <v>1686</v>
      </c>
      <c r="E61" s="1103">
        <v>26</v>
      </c>
      <c r="F61" s="1082" t="s">
        <v>1679</v>
      </c>
      <c r="AX61" s="1129" t="s">
        <v>1687</v>
      </c>
      <c r="AZ61" s="1129" t="s">
        <v>1232</v>
      </c>
      <c r="BE61" s="1129">
        <v>2059</v>
      </c>
      <c r="BL61" s="1230" t="s">
        <v>932</v>
      </c>
    </row>
    <row customHeight="1" ht="11.25">
      <c r="A62" s="1082" t="s">
        <v>1688</v>
      </c>
      <c r="D62" s="1127" t="s">
        <v>127</v>
      </c>
      <c r="E62" s="1103">
        <v>30</v>
      </c>
      <c r="F62" s="1082" t="s">
        <v>1679</v>
      </c>
      <c r="AZ62" s="1129" t="s">
        <v>1266</v>
      </c>
      <c r="BE62" s="1129">
        <v>2060</v>
      </c>
      <c r="BL62" s="1230" t="s">
        <v>934</v>
      </c>
    </row>
    <row customHeight="1" ht="11.25">
      <c r="A63" s="1082" t="s">
        <v>1689</v>
      </c>
      <c r="D63" s="1127" t="s">
        <v>1690</v>
      </c>
      <c r="E63" s="1103">
        <v>30</v>
      </c>
      <c r="F63" s="1082" t="s">
        <v>1679</v>
      </c>
      <c r="AZ63" s="1129" t="s">
        <v>1298</v>
      </c>
      <c r="BE63" s="1129">
        <v>2061</v>
      </c>
    </row>
    <row customHeight="1" ht="11.25">
      <c r="A64" s="1082" t="s">
        <v>1691</v>
      </c>
      <c r="D64" s="1127" t="s">
        <v>1692</v>
      </c>
      <c r="E64" s="1103">
        <v>30</v>
      </c>
      <c r="F64" s="1082" t="s">
        <v>1679</v>
      </c>
      <c r="AZ64" s="1129" t="s">
        <v>1321</v>
      </c>
      <c r="BE64" s="1129">
        <v>2062</v>
      </c>
    </row>
    <row customHeight="1" ht="11.25">
      <c r="A65" s="1082" t="s">
        <v>1693</v>
      </c>
      <c r="D65" s="1082"/>
      <c r="BE65" s="1129">
        <v>2063</v>
      </c>
    </row>
    <row customHeight="1" ht="11.25">
      <c r="A66" s="1082" t="s">
        <v>1694</v>
      </c>
      <c r="AZ66" s="1075" t="s">
        <v>1695</v>
      </c>
      <c r="BE66" s="1129">
        <v>2064</v>
      </c>
    </row>
    <row customHeight="1" ht="11.25">
      <c r="A67" s="1082" t="s">
        <v>1696</v>
      </c>
      <c r="AZ67" s="1129" t="s">
        <v>1205</v>
      </c>
      <c r="BE67" s="1129">
        <v>2065</v>
      </c>
    </row>
    <row customHeight="1" ht="11.25">
      <c r="A68" s="1082" t="s">
        <v>1697</v>
      </c>
      <c r="AZ68" s="1129" t="s">
        <v>1233</v>
      </c>
      <c r="BE68" s="1129">
        <v>2066</v>
      </c>
      <c r="BH68" s="1075" t="s">
        <v>1698</v>
      </c>
      <c r="BJ68" s="1075" t="s">
        <v>1699</v>
      </c>
      <c r="BL68" s="1075" t="s">
        <v>1700</v>
      </c>
      <c r="BN68" s="1075" t="s">
        <v>1701</v>
      </c>
    </row>
    <row customHeight="1" ht="11.25">
      <c r="A69" s="1082" t="s">
        <v>1702</v>
      </c>
      <c r="AZ69" s="1129" t="s">
        <v>1267</v>
      </c>
      <c r="BE69" s="1129">
        <v>2067</v>
      </c>
      <c r="BH69" s="1076" t="s">
        <v>1703</v>
      </c>
      <c r="BI69" s="1126" t="s">
        <v>105</v>
      </c>
      <c r="BJ69" s="1076" t="s">
        <v>1704</v>
      </c>
      <c r="BK69" s="1126" t="s">
        <v>105</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1720</v>
      </c>
      <c r="BH73" s="1076" t="s">
        <v>1721</v>
      </c>
      <c r="BI73" s="1126" t="s">
        <v>107</v>
      </c>
      <c r="BJ73" s="1076" t="s">
        <v>1722</v>
      </c>
      <c r="BK73" s="1126" t="s">
        <v>107</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1214</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910</v>
      </c>
    </row>
    <row customHeight="1" ht="11.25">
      <c r="A91" s="1082" t="s">
        <v>1780</v>
      </c>
      <c r="AZ91" s="1129" t="s">
        <v>946</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548</v>
      </c>
      <c r="BN104" s="1076" t="s">
        <v>1820</v>
      </c>
    </row>
    <row r="107" customHeight="1" ht="11.25">
      <c r="BH107" s="1075" t="s">
        <v>1821</v>
      </c>
      <c r="BJ107" s="1075" t="s">
        <v>1822</v>
      </c>
      <c r="BL107" s="1075" t="s">
        <v>1823</v>
      </c>
      <c r="BN107" s="1075" t="s">
        <v>1824</v>
      </c>
    </row>
    <row customHeight="1" ht="11.25">
      <c r="BH108" s="1076" t="s">
        <v>1825</v>
      </c>
      <c r="BJ108" s="1076" t="s">
        <v>1826</v>
      </c>
      <c r="BL108" s="1076" t="s">
        <v>1487</v>
      </c>
      <c r="BN108" s="1076" t="s">
        <v>1827</v>
      </c>
    </row>
    <row customHeight="1" ht="11.25">
      <c r="BH109" s="1076" t="s">
        <v>1828</v>
      </c>
    </row>
    <row customHeight="1" ht="11.25">
      <c r="BH110" s="1076" t="s">
        <v>1828</v>
      </c>
    </row>
    <row r="114" customHeight="1" ht="11.25">
      <c r="BH114" s="1075" t="s">
        <v>1829</v>
      </c>
    </row>
    <row customHeight="1" ht="11.25">
      <c r="BH115" s="1076" t="s">
        <v>1201</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27CB3-9333-CFF4-ACA6-F1B01731C9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1830</v>
      </c>
      <c r="B1" s="853"/>
      <c r="C1" s="990" t="s">
        <v>1831</v>
      </c>
      <c r="D1" s="988" t="s">
        <v>699</v>
      </c>
      <c r="E1" s="988" t="s">
        <v>745</v>
      </c>
      <c r="F1" s="988" t="s">
        <v>797</v>
      </c>
      <c r="G1" s="988" t="s">
        <v>783</v>
      </c>
      <c r="H1" s="988" t="s">
        <v>1603</v>
      </c>
    </row>
    <row customHeight="1" ht="9">
      <c r="A2" s="991" t="s">
        <v>1832</v>
      </c>
      <c r="B2" s="991"/>
      <c r="C2" s="992" t="str">
        <f>INDEX(TEMPLATE_NUMBER_FORM_LIST,MATCH(TEMPLATE_SPHERE,TEMPLATE_SPHERE_LIST,0))</f>
        <v>10</v>
      </c>
      <c r="D2" s="991" t="s">
        <v>1453</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1834</v>
      </c>
      <c r="B4" s="853" t="s">
        <v>106</v>
      </c>
      <c r="C4" s="992" t="str">
        <f>IF(TEMPLATE_SPHERE="HEAT",D4,IF(TEMPLATE_SPHERE="TKO",H4,E4))</f>
        <v>Форма 1. Информация об организации, осуществляющей горячее водоснабжение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1836</v>
      </c>
    </row>
    <row customHeight="1" ht="117">
      <c r="A5" s="853" t="s">
        <v>1837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1839</v>
      </c>
    </row>
    <row customHeight="1" ht="45">
      <c r="A6" s="853" t="s">
        <v>1840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1842</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1554</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1893</v>
      </c>
      <c r="B31" s="853"/>
      <c r="C31" s="992" t="str">
        <f>IF(TEMPLATE_SPHERE="HEAT",D31,IF(TEMPLATE_SPHERE="TKO",H31,E31))</f>
        <v>Форма 1. Информация об организации, осуществляющей горячее водоснабжение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1C2ACF-6F89-A9AF-A9AE-F122E028E24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699</v>
      </c>
      <c r="D2" s="848" t="s">
        <v>745</v>
      </c>
      <c r="E2" s="848" t="s">
        <v>797</v>
      </c>
      <c r="F2" s="848" t="s">
        <v>783</v>
      </c>
      <c r="G2" s="848" t="s">
        <v>1603</v>
      </c>
      <c r="H2" s="850"/>
      <c r="I2" s="850"/>
      <c r="J2" s="850"/>
      <c r="K2" s="850"/>
      <c r="L2" s="850"/>
      <c r="M2" s="850"/>
      <c r="N2" s="850"/>
      <c r="O2" s="848" t="s">
        <v>699</v>
      </c>
      <c r="P2" s="848" t="s">
        <v>745</v>
      </c>
      <c r="Q2" s="848" t="s">
        <v>783</v>
      </c>
      <c r="R2" s="848" t="s">
        <v>797</v>
      </c>
      <c r="S2" s="848" t="s">
        <v>1603</v>
      </c>
      <c r="T2" s="848" t="s">
        <v>699</v>
      </c>
      <c r="U2" s="848" t="s">
        <v>745</v>
      </c>
      <c r="V2" s="848" t="s">
        <v>783</v>
      </c>
      <c r="W2" s="848" t="s">
        <v>797</v>
      </c>
      <c r="X2" s="848" t="s">
        <v>1603</v>
      </c>
      <c r="Y2" s="848"/>
      <c r="Z2" s="848" t="s">
        <v>699</v>
      </c>
      <c r="AA2" s="857" t="s">
        <v>745</v>
      </c>
      <c r="AB2" s="848" t="s">
        <v>783</v>
      </c>
      <c r="AC2" s="848" t="s">
        <v>797</v>
      </c>
      <c r="AD2" s="848" t="s">
        <v>1603</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1541</v>
      </c>
      <c r="D11" s="2430" t="s">
        <v>1537</v>
      </c>
      <c r="E11" s="2430" t="s">
        <v>1635</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1638</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599</v>
      </c>
      <c r="P20" s="965" t="s">
        <v>599</v>
      </c>
      <c r="Q20" s="965" t="s">
        <v>599</v>
      </c>
      <c r="R20" s="965" t="s">
        <v>599</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290</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293</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619</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1947</v>
      </c>
      <c r="U25" s="853" t="s">
        <v>1947</v>
      </c>
      <c r="V25" s="853" t="s">
        <v>1947</v>
      </c>
      <c r="W25" s="853" t="s">
        <v>1947</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615</v>
      </c>
      <c r="P26" s="965" t="s">
        <v>609</v>
      </c>
      <c r="Q26" s="965" t="s">
        <v>1948</v>
      </c>
      <c r="R26" s="965" t="s">
        <v>609</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617</v>
      </c>
      <c r="P27" s="965" t="s">
        <v>611</v>
      </c>
      <c r="Q27" s="965" t="s">
        <v>1951</v>
      </c>
      <c r="R27" s="965" t="s">
        <v>611</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626</v>
      </c>
      <c r="P29" s="965" t="s">
        <v>293</v>
      </c>
      <c r="Q29" s="965"/>
      <c r="R29" s="965" t="s">
        <v>293</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1958</v>
      </c>
      <c r="P31" s="965" t="s">
        <v>622</v>
      </c>
      <c r="Q31" s="965" t="s">
        <v>1958</v>
      </c>
      <c r="R31" s="965" t="s">
        <v>622</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624</v>
      </c>
      <c r="Q32" s="965" t="s">
        <v>1961</v>
      </c>
      <c r="R32" s="965" t="s">
        <v>624</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636</v>
      </c>
      <c r="P39" s="965" t="s">
        <v>630</v>
      </c>
      <c r="Q39" s="965" t="s">
        <v>636</v>
      </c>
      <c r="R39" s="965" t="s">
        <v>630</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632</v>
      </c>
      <c r="Q40" s="965" t="s">
        <v>1984</v>
      </c>
      <c r="R40" s="965" t="s">
        <v>632</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636</v>
      </c>
      <c r="Q43" s="965" t="s">
        <v>1995</v>
      </c>
      <c r="R43" s="965" t="s">
        <v>636</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2035</v>
      </c>
      <c r="U56" s="850" t="s">
        <v>2036</v>
      </c>
      <c r="V56" s="850" t="s">
        <v>2036</v>
      </c>
      <c r="W56" s="850" t="s">
        <v>2036</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650</v>
      </c>
      <c r="Q57" s="965" t="s">
        <v>650</v>
      </c>
      <c r="R57" s="965" t="s">
        <v>650</v>
      </c>
      <c r="S57" s="965"/>
      <c r="T57" s="850" t="s">
        <v>2038</v>
      </c>
      <c r="U57" s="850" t="s">
        <v>2039</v>
      </c>
      <c r="V57" s="850" t="s">
        <v>2039</v>
      </c>
      <c r="W57" s="850" t="s">
        <v>2039</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107</v>
      </c>
      <c r="Q59" s="965" t="s">
        <v>107</v>
      </c>
      <c r="R59" s="965" t="s">
        <v>107</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95</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95</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145</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146</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147</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95</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145</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95</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149</v>
      </c>
      <c r="Q91" s="965" t="s">
        <v>149</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1453</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1464</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1478</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1490</v>
      </c>
      <c r="P99" s="965"/>
      <c r="Q99" s="965"/>
      <c r="R99" s="965"/>
      <c r="S99" s="965"/>
      <c r="T99" s="850" t="s">
        <v>2114</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1644</v>
      </c>
      <c r="B148" s="852"/>
      <c r="C148" s="850" t="s">
        <v>2119</v>
      </c>
      <c r="D148" s="850" t="s">
        <v>1546</v>
      </c>
      <c r="E148" s="850" t="s">
        <v>1646</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453E6-C91B-364C-467F-0BD844F2750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1"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АО "ДГК" СП "Биробиджанская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5EA8C-487A-53C1-CAD2-CE6130EBC7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1" width="12.28125" customWidth="1"/>
    <col min="9" max="9" style="4781"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АО "ДГК" СП "Биробиджанская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702AE-136A-81D5-5FE4-B44937792F8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1" width="12.28125" customWidth="1"/>
    <col min="9" max="9" style="4781"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АО "ДГК" СП "Биробиджанская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1F73-975A-3DF9-7C25-DAA2EC07BC6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2142</v>
      </c>
      <c r="N15" s="1233"/>
      <c r="O15" s="2061" t="s">
        <v>2143</v>
      </c>
      <c r="P15" s="2060" t="s">
        <v>2144</v>
      </c>
      <c r="Q15" s="2060" t="s">
        <v>2124</v>
      </c>
      <c r="R15" s="2060"/>
      <c r="S15" s="2060"/>
      <c r="T15" s="2060"/>
      <c r="U15" s="2060"/>
      <c r="V15" s="2061" t="s">
        <v>415</v>
      </c>
      <c r="W15" s="2446" t="s">
        <v>1039</v>
      </c>
      <c r="X15" s="1970"/>
    </row>
    <row customHeight="1" ht="25.5">
      <c r="J16" s="377"/>
      <c r="K16" s="377"/>
      <c r="L16" s="2061"/>
      <c r="M16" s="2061"/>
      <c r="N16" s="1233"/>
      <c r="O16" s="2061"/>
      <c r="P16" s="2060"/>
      <c r="Q16" s="2060" t="s">
        <v>2145</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5"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5"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5"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5"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38D0F-421C-0327-398F-6C9617A64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0CD45-E6C7-BEE1-CCFE-754DBCAF1A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FC5EE-0024-F958-E821-9DD1BEDCE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2475C-E668-7B43-460C-5FEF165C12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85D1-356C-5316-B0B6-D4236D49B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8A894-43EE-6B73-C84C-DB652CDFE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B2F81-ACC9-4D1E-9017-D8B0EA913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31BFE-CF14-E807-135D-BEAED15EE2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77EF1-F998-2606-226C-F6829E733F9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1644</v>
      </c>
      <c r="C4" s="760"/>
      <c r="D4" s="771"/>
      <c r="E4" s="843"/>
    </row>
    <row customHeight="1" ht="11.25">
      <c r="A5" s="788"/>
      <c r="B5" s="773" t="s">
        <v>1638</v>
      </c>
      <c r="C5" s="763" t="s">
        <v>1888</v>
      </c>
      <c r="D5" s="887" t="s">
        <v>2153</v>
      </c>
      <c r="E5" s="843"/>
    </row>
    <row s="4255" customFormat="1" customHeight="1" ht="11.25">
      <c r="A6" s="774"/>
      <c r="B6" s="773" t="s">
        <v>1648</v>
      </c>
      <c r="C6" s="760"/>
      <c r="D6" s="771"/>
      <c r="E6" s="843"/>
    </row>
    <row customHeight="1" ht="11.25">
      <c r="A7" s="762"/>
      <c r="B7" s="773" t="s">
        <v>1656</v>
      </c>
      <c r="C7" s="760"/>
      <c r="D7" s="771"/>
      <c r="E7" s="843"/>
    </row>
    <row customHeight="1" ht="11.25">
      <c r="A8" s="763"/>
      <c r="B8" s="773" t="s">
        <v>1651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AEAA7-9E79-5792-5B64-EB7DDABD96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4F9C4-A7ED-8B59-85CE-67DF5D64C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2C12-8EBC-3C18-BBE3-32EA7CCB6D4D}"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6" t="s">
        <v>2163</v>
      </c>
      <c r="B2" s="4846" t="s">
        <v>14</v>
      </c>
      <c r="C2" s="4846" t="s">
        <v>2164</v>
      </c>
      <c r="D2" s="4846" t="s">
        <v>2165</v>
      </c>
      <c r="E2" s="4846" t="s">
        <v>2166</v>
      </c>
      <c r="F2" s="4846" t="s">
        <v>2167</v>
      </c>
      <c r="G2" s="4846" t="s">
        <v>2168</v>
      </c>
      <c r="H2" s="4846" t="s">
        <v>18</v>
      </c>
      <c r="I2" s="4846" t="s">
        <v>699</v>
      </c>
    </row>
    <row customHeight="1" ht="11.25">
      <c r="A3" s="4846" t="s">
        <v>2163</v>
      </c>
      <c r="B3" s="4846" t="s">
        <v>14</v>
      </c>
      <c r="C3" s="4846" t="s">
        <v>2169</v>
      </c>
      <c r="D3" s="4846" t="s">
        <v>43</v>
      </c>
      <c r="E3" s="4846" t="s">
        <v>46</v>
      </c>
      <c r="F3" s="4846" t="s">
        <v>48</v>
      </c>
      <c r="G3" s="4846" t="s">
        <v>18</v>
      </c>
      <c r="H3" s="4846" t="s">
        <v>18</v>
      </c>
      <c r="I3" s="4846" t="s">
        <v>699</v>
      </c>
    </row>
    <row customHeight="1" ht="11.25">
      <c r="A4" s="4846" t="s">
        <v>2163</v>
      </c>
      <c r="B4" s="4846" t="s">
        <v>14</v>
      </c>
      <c r="C4" s="4846" t="s">
        <v>2170</v>
      </c>
      <c r="D4" s="4846" t="s">
        <v>2171</v>
      </c>
      <c r="E4" s="4846" t="s">
        <v>2172</v>
      </c>
      <c r="F4" s="4846" t="s">
        <v>2173</v>
      </c>
      <c r="G4" s="4846" t="s">
        <v>2174</v>
      </c>
      <c r="H4" s="4846" t="s">
        <v>18</v>
      </c>
      <c r="I4" s="4846" t="s">
        <v>699</v>
      </c>
    </row>
    <row customHeight="1" ht="11.25">
      <c r="A5" s="4846" t="s">
        <v>2163</v>
      </c>
      <c r="B5" s="4846" t="s">
        <v>14</v>
      </c>
      <c r="C5" s="4846" t="s">
        <v>2175</v>
      </c>
      <c r="D5" s="4846" t="s">
        <v>2176</v>
      </c>
      <c r="E5" s="4846" t="s">
        <v>2177</v>
      </c>
      <c r="F5" s="4846" t="s">
        <v>2178</v>
      </c>
      <c r="G5" s="4846" t="s">
        <v>2179</v>
      </c>
      <c r="H5" s="4846" t="s">
        <v>18</v>
      </c>
      <c r="I5" s="4846" t="s">
        <v>699</v>
      </c>
    </row>
    <row customHeight="1" ht="11.25">
      <c r="A6" s="4846" t="s">
        <v>2163</v>
      </c>
      <c r="B6" s="4846" t="s">
        <v>14</v>
      </c>
      <c r="C6" s="4846" t="s">
        <v>2180</v>
      </c>
      <c r="D6" s="4846" t="s">
        <v>2181</v>
      </c>
      <c r="E6" s="4846" t="s">
        <v>2182</v>
      </c>
      <c r="F6" s="4846" t="s">
        <v>2183</v>
      </c>
      <c r="G6" s="4846" t="s">
        <v>18</v>
      </c>
      <c r="H6" s="4846" t="s">
        <v>18</v>
      </c>
      <c r="I6" s="4846" t="s">
        <v>699</v>
      </c>
    </row>
    <row customHeight="1" ht="11.25">
      <c r="A7" s="4846" t="s">
        <v>2163</v>
      </c>
      <c r="B7" s="4846" t="s">
        <v>14</v>
      </c>
      <c r="C7" s="4846" t="s">
        <v>2184</v>
      </c>
      <c r="D7" s="4846" t="s">
        <v>2185</v>
      </c>
      <c r="E7" s="4846" t="s">
        <v>2186</v>
      </c>
      <c r="F7" s="4846" t="s">
        <v>2183</v>
      </c>
      <c r="G7" s="4846" t="s">
        <v>18</v>
      </c>
      <c r="H7" s="4846" t="s">
        <v>18</v>
      </c>
      <c r="I7" s="4846" t="s">
        <v>699</v>
      </c>
    </row>
    <row customHeight="1" ht="11.25">
      <c r="A8" s="4846" t="s">
        <v>2163</v>
      </c>
      <c r="B8" s="4846" t="s">
        <v>14</v>
      </c>
      <c r="C8" s="4846" t="s">
        <v>2187</v>
      </c>
      <c r="D8" s="4846" t="s">
        <v>2188</v>
      </c>
      <c r="E8" s="4846" t="s">
        <v>2189</v>
      </c>
      <c r="F8" s="4846" t="s">
        <v>2190</v>
      </c>
      <c r="G8" s="4846" t="s">
        <v>2191</v>
      </c>
      <c r="H8" s="4846" t="s">
        <v>18</v>
      </c>
      <c r="I8" s="4846" t="s">
        <v>699</v>
      </c>
    </row>
    <row customHeight="1" ht="11.25">
      <c r="A9" s="4846" t="s">
        <v>2163</v>
      </c>
      <c r="B9" s="4846" t="s">
        <v>14</v>
      </c>
      <c r="C9" s="4846" t="s">
        <v>2192</v>
      </c>
      <c r="D9" s="4846" t="s">
        <v>2193</v>
      </c>
      <c r="E9" s="4846" t="s">
        <v>2194</v>
      </c>
      <c r="F9" s="4846" t="s">
        <v>2190</v>
      </c>
      <c r="G9" s="4846" t="s">
        <v>2195</v>
      </c>
      <c r="H9" s="4846" t="s">
        <v>18</v>
      </c>
      <c r="I9" s="4846" t="s">
        <v>699</v>
      </c>
    </row>
    <row customHeight="1" ht="11.25">
      <c r="A10" s="4846" t="s">
        <v>2163</v>
      </c>
      <c r="B10" s="4846" t="s">
        <v>14</v>
      </c>
      <c r="C10" s="4846" t="s">
        <v>2196</v>
      </c>
      <c r="D10" s="4846" t="s">
        <v>2197</v>
      </c>
      <c r="E10" s="4846" t="s">
        <v>2198</v>
      </c>
      <c r="F10" s="4846" t="s">
        <v>2199</v>
      </c>
      <c r="G10" s="4846" t="s">
        <v>18</v>
      </c>
      <c r="H10" s="4846" t="s">
        <v>18</v>
      </c>
      <c r="I10" s="4846" t="s">
        <v>699</v>
      </c>
    </row>
    <row customHeight="1" ht="11.25">
      <c r="A11" s="4846" t="s">
        <v>2163</v>
      </c>
      <c r="B11" s="4846" t="s">
        <v>14</v>
      </c>
      <c r="C11" s="4846" t="s">
        <v>2200</v>
      </c>
      <c r="D11" s="4846" t="s">
        <v>2201</v>
      </c>
      <c r="E11" s="4846" t="s">
        <v>2202</v>
      </c>
      <c r="F11" s="4846" t="s">
        <v>2203</v>
      </c>
      <c r="G11" s="4846" t="s">
        <v>2204</v>
      </c>
      <c r="H11" s="4846" t="s">
        <v>18</v>
      </c>
      <c r="I11" s="4846" t="s">
        <v>699</v>
      </c>
    </row>
    <row customHeight="1" ht="11.25">
      <c r="A12" s="4846" t="s">
        <v>2163</v>
      </c>
      <c r="B12" s="4846" t="s">
        <v>14</v>
      </c>
      <c r="C12" s="4846" t="s">
        <v>2205</v>
      </c>
      <c r="D12" s="4846" t="s">
        <v>2206</v>
      </c>
      <c r="E12" s="4846" t="s">
        <v>2207</v>
      </c>
      <c r="F12" s="4846" t="s">
        <v>2183</v>
      </c>
      <c r="G12" s="4846" t="s">
        <v>2208</v>
      </c>
      <c r="H12" s="4846" t="s">
        <v>18</v>
      </c>
      <c r="I12" s="4846" t="s">
        <v>699</v>
      </c>
    </row>
    <row customHeight="1" ht="11.25">
      <c r="A13" s="4846" t="s">
        <v>2163</v>
      </c>
      <c r="B13" s="4846" t="s">
        <v>14</v>
      </c>
      <c r="C13" s="4846" t="s">
        <v>2209</v>
      </c>
      <c r="D13" s="4846" t="s">
        <v>2210</v>
      </c>
      <c r="E13" s="4846" t="s">
        <v>2211</v>
      </c>
      <c r="F13" s="4846" t="s">
        <v>2183</v>
      </c>
      <c r="G13" s="4846" t="s">
        <v>2212</v>
      </c>
      <c r="H13" s="4846" t="s">
        <v>18</v>
      </c>
      <c r="I13" s="4846" t="s">
        <v>699</v>
      </c>
    </row>
    <row customHeight="1" ht="11.25">
      <c r="A14" s="4846" t="s">
        <v>2163</v>
      </c>
      <c r="B14" s="4846" t="s">
        <v>14</v>
      </c>
      <c r="C14" s="4846" t="s">
        <v>2213</v>
      </c>
      <c r="D14" s="4846" t="s">
        <v>2214</v>
      </c>
      <c r="E14" s="4846" t="s">
        <v>2215</v>
      </c>
      <c r="F14" s="4846" t="s">
        <v>2178</v>
      </c>
      <c r="G14" s="4846" t="s">
        <v>2216</v>
      </c>
      <c r="H14" s="4846" t="s">
        <v>18</v>
      </c>
      <c r="I14" s="4846" t="s">
        <v>699</v>
      </c>
    </row>
    <row customHeight="1" ht="11.25">
      <c r="A15" s="4846" t="s">
        <v>2163</v>
      </c>
      <c r="B15" s="4846" t="s">
        <v>14</v>
      </c>
      <c r="C15" s="4846" t="s">
        <v>2217</v>
      </c>
      <c r="D15" s="4846" t="s">
        <v>2218</v>
      </c>
      <c r="E15" s="4846" t="s">
        <v>2219</v>
      </c>
      <c r="F15" s="4846" t="s">
        <v>2183</v>
      </c>
      <c r="G15" s="4846" t="s">
        <v>2220</v>
      </c>
      <c r="H15" s="4846" t="s">
        <v>18</v>
      </c>
      <c r="I15" s="4846" t="s">
        <v>699</v>
      </c>
    </row>
    <row customHeight="1" ht="11.25">
      <c r="A16" s="4846" t="s">
        <v>2163</v>
      </c>
      <c r="B16" s="4846" t="s">
        <v>14</v>
      </c>
      <c r="C16" s="4846" t="s">
        <v>2221</v>
      </c>
      <c r="D16" s="4846" t="s">
        <v>2222</v>
      </c>
      <c r="E16" s="4846" t="s">
        <v>2223</v>
      </c>
      <c r="F16" s="4846" t="s">
        <v>2224</v>
      </c>
      <c r="G16" s="4846" t="s">
        <v>2225</v>
      </c>
      <c r="H16" s="4846" t="s">
        <v>18</v>
      </c>
      <c r="I16" s="4846" t="s">
        <v>699</v>
      </c>
    </row>
    <row customHeight="1" ht="11.25">
      <c r="A17" s="4846" t="s">
        <v>2163</v>
      </c>
      <c r="B17" s="4846" t="s">
        <v>14</v>
      </c>
      <c r="C17" s="4846" t="s">
        <v>2226</v>
      </c>
      <c r="D17" s="4846" t="s">
        <v>2227</v>
      </c>
      <c r="E17" s="4846" t="s">
        <v>2228</v>
      </c>
      <c r="F17" s="4846" t="s">
        <v>2229</v>
      </c>
      <c r="G17" s="4846" t="s">
        <v>18</v>
      </c>
      <c r="H17" s="4846" t="s">
        <v>18</v>
      </c>
      <c r="I17" s="4846" t="s">
        <v>699</v>
      </c>
    </row>
    <row customHeight="1" ht="11.25">
      <c r="A18" s="4846" t="s">
        <v>2163</v>
      </c>
      <c r="B18" s="4846" t="s">
        <v>14</v>
      </c>
      <c r="C18" s="4846" t="s">
        <v>2230</v>
      </c>
      <c r="D18" s="4846" t="s">
        <v>2231</v>
      </c>
      <c r="E18" s="4846" t="s">
        <v>2228</v>
      </c>
      <c r="F18" s="4846" t="s">
        <v>2232</v>
      </c>
      <c r="G18" s="4846" t="s">
        <v>2233</v>
      </c>
      <c r="H18" s="4846" t="s">
        <v>18</v>
      </c>
      <c r="I18" s="4846" t="s">
        <v>699</v>
      </c>
    </row>
    <row customHeight="1" ht="11.25">
      <c r="A19" s="4846" t="s">
        <v>2163</v>
      </c>
      <c r="B19" s="4846" t="s">
        <v>14</v>
      </c>
      <c r="C19" s="4846" t="s">
        <v>2234</v>
      </c>
      <c r="D19" s="4846" t="s">
        <v>2235</v>
      </c>
      <c r="E19" s="4846" t="s">
        <v>2236</v>
      </c>
      <c r="F19" s="4846" t="s">
        <v>2183</v>
      </c>
      <c r="G19" s="4846" t="s">
        <v>2237</v>
      </c>
      <c r="H19" s="4846" t="s">
        <v>18</v>
      </c>
      <c r="I19" s="4846" t="s">
        <v>699</v>
      </c>
    </row>
    <row customHeight="1" ht="11.25">
      <c r="A20" s="4846" t="s">
        <v>2163</v>
      </c>
      <c r="B20" s="4846" t="s">
        <v>14</v>
      </c>
      <c r="C20" s="4846" t="s">
        <v>2238</v>
      </c>
      <c r="D20" s="4846" t="s">
        <v>2239</v>
      </c>
      <c r="E20" s="4846" t="s">
        <v>2240</v>
      </c>
      <c r="F20" s="4846" t="s">
        <v>2241</v>
      </c>
      <c r="G20" s="4846" t="s">
        <v>18</v>
      </c>
      <c r="H20" s="4846" t="s">
        <v>18</v>
      </c>
      <c r="I20" s="4846" t="s">
        <v>699</v>
      </c>
    </row>
    <row customHeight="1" ht="11.25">
      <c r="A21" s="4846" t="s">
        <v>2163</v>
      </c>
      <c r="B21" s="4846" t="s">
        <v>14</v>
      </c>
      <c r="C21" s="4846" t="s">
        <v>2242</v>
      </c>
      <c r="D21" s="4846" t="s">
        <v>2243</v>
      </c>
      <c r="E21" s="4846" t="s">
        <v>2244</v>
      </c>
      <c r="F21" s="4846" t="s">
        <v>2241</v>
      </c>
      <c r="G21" s="4846" t="s">
        <v>18</v>
      </c>
      <c r="H21" s="4846" t="s">
        <v>18</v>
      </c>
      <c r="I21" s="4846" t="s">
        <v>699</v>
      </c>
    </row>
    <row customHeight="1" ht="11.25">
      <c r="A22" s="4846" t="s">
        <v>2163</v>
      </c>
      <c r="B22" s="4846" t="s">
        <v>14</v>
      </c>
      <c r="C22" s="4846" t="s">
        <v>2245</v>
      </c>
      <c r="D22" s="4846" t="s">
        <v>2246</v>
      </c>
      <c r="E22" s="4846" t="s">
        <v>2247</v>
      </c>
      <c r="F22" s="4846" t="s">
        <v>2248</v>
      </c>
      <c r="G22" s="4846" t="s">
        <v>2249</v>
      </c>
      <c r="H22" s="4846" t="s">
        <v>18</v>
      </c>
      <c r="I22" s="4846" t="s">
        <v>699</v>
      </c>
    </row>
    <row customHeight="1" ht="11.25">
      <c r="A23" s="4846" t="s">
        <v>2163</v>
      </c>
      <c r="B23" s="4846" t="s">
        <v>14</v>
      </c>
      <c r="C23" s="4846" t="s">
        <v>2250</v>
      </c>
      <c r="D23" s="4846" t="s">
        <v>2251</v>
      </c>
      <c r="E23" s="4846" t="s">
        <v>2252</v>
      </c>
      <c r="F23" s="4846" t="s">
        <v>2241</v>
      </c>
      <c r="G23" s="4846" t="s">
        <v>2253</v>
      </c>
      <c r="H23" s="4846" t="s">
        <v>18</v>
      </c>
      <c r="I23" s="4846" t="s">
        <v>699</v>
      </c>
    </row>
    <row customHeight="1" ht="11.25">
      <c r="A24" s="4846" t="s">
        <v>2163</v>
      </c>
      <c r="B24" s="4846" t="s">
        <v>14</v>
      </c>
      <c r="C24" s="4846" t="s">
        <v>2254</v>
      </c>
      <c r="D24" s="4846" t="s">
        <v>2255</v>
      </c>
      <c r="E24" s="4846" t="s">
        <v>2256</v>
      </c>
      <c r="F24" s="4846" t="s">
        <v>2178</v>
      </c>
      <c r="G24" s="4846" t="s">
        <v>2257</v>
      </c>
      <c r="H24" s="4846" t="s">
        <v>18</v>
      </c>
      <c r="I24" s="4846" t="s">
        <v>699</v>
      </c>
    </row>
    <row customHeight="1" ht="11.25">
      <c r="A25" s="4846" t="s">
        <v>2163</v>
      </c>
      <c r="B25" s="4846" t="s">
        <v>14</v>
      </c>
      <c r="C25" s="4846" t="s">
        <v>2258</v>
      </c>
      <c r="D25" s="4846" t="s">
        <v>2259</v>
      </c>
      <c r="E25" s="4846" t="s">
        <v>2260</v>
      </c>
      <c r="F25" s="4846" t="s">
        <v>2248</v>
      </c>
      <c r="G25" s="4846" t="s">
        <v>2261</v>
      </c>
      <c r="H25" s="4846" t="s">
        <v>18</v>
      </c>
      <c r="I25" s="4846" t="s">
        <v>699</v>
      </c>
    </row>
    <row customHeight="1" ht="11.25">
      <c r="A26" s="4846" t="s">
        <v>2163</v>
      </c>
      <c r="B26" s="4846" t="s">
        <v>14</v>
      </c>
      <c r="C26" s="4846" t="s">
        <v>2262</v>
      </c>
      <c r="D26" s="4846" t="s">
        <v>2263</v>
      </c>
      <c r="E26" s="4846" t="s">
        <v>2264</v>
      </c>
      <c r="F26" s="4846" t="s">
        <v>2178</v>
      </c>
      <c r="G26" s="4846" t="s">
        <v>2265</v>
      </c>
      <c r="H26" s="4846" t="s">
        <v>18</v>
      </c>
      <c r="I26" s="4846" t="s">
        <v>699</v>
      </c>
    </row>
    <row customHeight="1" ht="11.25">
      <c r="A27" s="4846" t="s">
        <v>2163</v>
      </c>
      <c r="B27" s="4846" t="s">
        <v>14</v>
      </c>
      <c r="C27" s="4846" t="s">
        <v>2266</v>
      </c>
      <c r="D27" s="4846" t="s">
        <v>2267</v>
      </c>
      <c r="E27" s="4846" t="s">
        <v>2268</v>
      </c>
      <c r="F27" s="4846" t="s">
        <v>2190</v>
      </c>
      <c r="G27" s="4846" t="s">
        <v>2269</v>
      </c>
      <c r="H27" s="4846" t="s">
        <v>18</v>
      </c>
      <c r="I27" s="4846" t="s">
        <v>699</v>
      </c>
    </row>
    <row customHeight="1" ht="11.25">
      <c r="A28" s="4846" t="s">
        <v>2163</v>
      </c>
      <c r="B28" s="4846" t="s">
        <v>14</v>
      </c>
      <c r="C28" s="4846" t="s">
        <v>2270</v>
      </c>
      <c r="D28" s="4846" t="s">
        <v>2271</v>
      </c>
      <c r="E28" s="4846" t="s">
        <v>2272</v>
      </c>
      <c r="F28" s="4846" t="s">
        <v>2178</v>
      </c>
      <c r="G28" s="4846" t="s">
        <v>2273</v>
      </c>
      <c r="H28" s="4846" t="s">
        <v>18</v>
      </c>
      <c r="I28" s="4846" t="s">
        <v>699</v>
      </c>
    </row>
    <row customHeight="1" ht="11.25">
      <c r="A29" s="4846" t="s">
        <v>2163</v>
      </c>
      <c r="B29" s="4846" t="s">
        <v>14</v>
      </c>
      <c r="C29" s="4846" t="s">
        <v>2274</v>
      </c>
      <c r="D29" s="4846" t="s">
        <v>2275</v>
      </c>
      <c r="E29" s="4846" t="s">
        <v>2276</v>
      </c>
      <c r="F29" s="4846" t="s">
        <v>2248</v>
      </c>
      <c r="G29" s="4846" t="s">
        <v>2277</v>
      </c>
      <c r="H29" s="4846" t="s">
        <v>18</v>
      </c>
      <c r="I29" s="4846" t="s">
        <v>699</v>
      </c>
    </row>
    <row customHeight="1" ht="11.25">
      <c r="A30" s="4846" t="s">
        <v>2163</v>
      </c>
      <c r="B30" s="4846" t="s">
        <v>14</v>
      </c>
      <c r="C30" s="4846" t="s">
        <v>2278</v>
      </c>
      <c r="D30" s="4846" t="s">
        <v>2279</v>
      </c>
      <c r="E30" s="4846" t="s">
        <v>2280</v>
      </c>
      <c r="F30" s="4846" t="s">
        <v>2178</v>
      </c>
      <c r="G30" s="4846" t="s">
        <v>18</v>
      </c>
      <c r="H30" s="4846" t="s">
        <v>2281</v>
      </c>
      <c r="I30" s="4846" t="s">
        <v>699</v>
      </c>
    </row>
    <row customHeight="1" ht="11.25">
      <c r="A31" s="4846" t="s">
        <v>2163</v>
      </c>
      <c r="B31" s="4846" t="s">
        <v>14</v>
      </c>
      <c r="C31" s="4846" t="s">
        <v>2282</v>
      </c>
      <c r="D31" s="4846" t="s">
        <v>2283</v>
      </c>
      <c r="E31" s="4846" t="s">
        <v>2284</v>
      </c>
      <c r="F31" s="4846" t="s">
        <v>2178</v>
      </c>
      <c r="G31" s="4846" t="s">
        <v>2285</v>
      </c>
      <c r="H31" s="4846" t="s">
        <v>18</v>
      </c>
      <c r="I31" s="4846" t="s">
        <v>699</v>
      </c>
    </row>
    <row customHeight="1" ht="11.25">
      <c r="A32" s="4846" t="s">
        <v>2163</v>
      </c>
      <c r="B32" s="4846" t="s">
        <v>14</v>
      </c>
      <c r="C32" s="4846" t="s">
        <v>2286</v>
      </c>
      <c r="D32" s="4846" t="s">
        <v>2287</v>
      </c>
      <c r="E32" s="4846" t="s">
        <v>2288</v>
      </c>
      <c r="F32" s="4846" t="s">
        <v>2178</v>
      </c>
      <c r="G32" s="4846" t="s">
        <v>2289</v>
      </c>
      <c r="H32" s="4846" t="s">
        <v>18</v>
      </c>
      <c r="I32" s="4846" t="s">
        <v>699</v>
      </c>
    </row>
    <row customHeight="1" ht="11.25">
      <c r="A33" s="4846" t="s">
        <v>2163</v>
      </c>
      <c r="B33" s="4846" t="s">
        <v>14</v>
      </c>
      <c r="C33" s="4846" t="s">
        <v>2290</v>
      </c>
      <c r="D33" s="4846" t="s">
        <v>2291</v>
      </c>
      <c r="E33" s="4846" t="s">
        <v>2292</v>
      </c>
      <c r="F33" s="4846" t="s">
        <v>2178</v>
      </c>
      <c r="G33" s="4846" t="s">
        <v>2293</v>
      </c>
      <c r="H33" s="4846" t="s">
        <v>18</v>
      </c>
      <c r="I33" s="4846" t="s">
        <v>699</v>
      </c>
    </row>
    <row customHeight="1" ht="11.25">
      <c r="A34" s="4846" t="s">
        <v>2163</v>
      </c>
      <c r="B34" s="4846" t="s">
        <v>14</v>
      </c>
      <c r="C34" s="4846" t="s">
        <v>2294</v>
      </c>
      <c r="D34" s="4846" t="s">
        <v>2295</v>
      </c>
      <c r="E34" s="4846" t="s">
        <v>2296</v>
      </c>
      <c r="F34" s="4846" t="s">
        <v>2183</v>
      </c>
      <c r="G34" s="4846" t="s">
        <v>2297</v>
      </c>
      <c r="H34" s="4846" t="s">
        <v>18</v>
      </c>
      <c r="I34" s="4846" t="s">
        <v>699</v>
      </c>
    </row>
    <row customHeight="1" ht="11.25">
      <c r="A35" s="4846" t="s">
        <v>2163</v>
      </c>
      <c r="B35" s="4846" t="s">
        <v>14</v>
      </c>
      <c r="C35" s="4846" t="s">
        <v>2298</v>
      </c>
      <c r="D35" s="4846" t="s">
        <v>2299</v>
      </c>
      <c r="E35" s="4846" t="s">
        <v>2300</v>
      </c>
      <c r="F35" s="4846" t="s">
        <v>2248</v>
      </c>
      <c r="G35" s="4846" t="s">
        <v>18</v>
      </c>
      <c r="H35" s="4846" t="s">
        <v>18</v>
      </c>
      <c r="I35" s="4846" t="s">
        <v>699</v>
      </c>
    </row>
    <row customHeight="1" ht="11.25">
      <c r="A36" s="4846" t="s">
        <v>2163</v>
      </c>
      <c r="B36" s="4846" t="s">
        <v>14</v>
      </c>
      <c r="C36" s="4846" t="s">
        <v>2301</v>
      </c>
      <c r="D36" s="4846" t="s">
        <v>2302</v>
      </c>
      <c r="E36" s="4846" t="s">
        <v>2303</v>
      </c>
      <c r="F36" s="4846" t="s">
        <v>2304</v>
      </c>
      <c r="G36" s="4846" t="s">
        <v>2305</v>
      </c>
      <c r="H36" s="4846" t="s">
        <v>18</v>
      </c>
      <c r="I36" s="4846" t="s">
        <v>699</v>
      </c>
    </row>
    <row customHeight="1" ht="11.25">
      <c r="A37" s="4846" t="s">
        <v>2163</v>
      </c>
      <c r="B37" s="4846" t="s">
        <v>14</v>
      </c>
      <c r="C37" s="4846" t="s">
        <v>2306</v>
      </c>
      <c r="D37" s="4846" t="s">
        <v>2307</v>
      </c>
      <c r="E37" s="4846" t="s">
        <v>2308</v>
      </c>
      <c r="F37" s="4846" t="s">
        <v>2183</v>
      </c>
      <c r="G37" s="4846" t="s">
        <v>2309</v>
      </c>
      <c r="H37" s="4846" t="s">
        <v>18</v>
      </c>
      <c r="I37" s="4846" t="s">
        <v>699</v>
      </c>
    </row>
    <row customHeight="1" ht="11.25">
      <c r="A38" s="4846" t="s">
        <v>2163</v>
      </c>
      <c r="B38" s="4846" t="s">
        <v>14</v>
      </c>
      <c r="C38" s="4846" t="s">
        <v>2310</v>
      </c>
      <c r="D38" s="4846" t="s">
        <v>2311</v>
      </c>
      <c r="E38" s="4846" t="s">
        <v>2312</v>
      </c>
      <c r="F38" s="4846" t="s">
        <v>2248</v>
      </c>
      <c r="G38" s="4846" t="s">
        <v>2313</v>
      </c>
      <c r="H38" s="4846" t="s">
        <v>18</v>
      </c>
      <c r="I38" s="4846" t="s">
        <v>699</v>
      </c>
    </row>
    <row customHeight="1" ht="11.25">
      <c r="A39" s="4846" t="s">
        <v>2163</v>
      </c>
      <c r="B39" s="4846" t="s">
        <v>14</v>
      </c>
      <c r="C39" s="4846" t="s">
        <v>2314</v>
      </c>
      <c r="D39" s="4846" t="s">
        <v>2315</v>
      </c>
      <c r="E39" s="4846" t="s">
        <v>2316</v>
      </c>
      <c r="F39" s="4846" t="s">
        <v>2178</v>
      </c>
      <c r="G39" s="4846" t="s">
        <v>2317</v>
      </c>
      <c r="H39" s="4846" t="s">
        <v>18</v>
      </c>
      <c r="I39" s="4846" t="s">
        <v>699</v>
      </c>
    </row>
    <row customHeight="1" ht="11.25">
      <c r="A40" s="4846" t="s">
        <v>2163</v>
      </c>
      <c r="B40" s="4846" t="s">
        <v>14</v>
      </c>
      <c r="C40" s="4846" t="s">
        <v>2318</v>
      </c>
      <c r="D40" s="4846" t="s">
        <v>2319</v>
      </c>
      <c r="E40" s="4846" t="s">
        <v>2228</v>
      </c>
      <c r="F40" s="4846" t="s">
        <v>2320</v>
      </c>
      <c r="G40" s="4846" t="s">
        <v>18</v>
      </c>
      <c r="H40" s="4846" t="s">
        <v>18</v>
      </c>
      <c r="I40" s="4846" t="s">
        <v>699</v>
      </c>
    </row>
    <row customHeight="1" ht="11.25">
      <c r="A41" s="4846" t="s">
        <v>2163</v>
      </c>
      <c r="B41" s="4846" t="s">
        <v>14</v>
      </c>
      <c r="C41" s="4846" t="s">
        <v>2321</v>
      </c>
      <c r="D41" s="4846" t="s">
        <v>2322</v>
      </c>
      <c r="E41" s="4846" t="s">
        <v>2323</v>
      </c>
      <c r="F41" s="4846" t="s">
        <v>2178</v>
      </c>
      <c r="G41" s="4846" t="s">
        <v>2324</v>
      </c>
      <c r="H41" s="4846" t="s">
        <v>18</v>
      </c>
      <c r="I41" s="4846" t="s">
        <v>699</v>
      </c>
    </row>
    <row customHeight="1" ht="11.25">
      <c r="A42" s="4846" t="s">
        <v>2163</v>
      </c>
      <c r="B42" s="4846" t="s">
        <v>14</v>
      </c>
      <c r="C42" s="4846" t="s">
        <v>2325</v>
      </c>
      <c r="D42" s="4846" t="s">
        <v>2326</v>
      </c>
      <c r="E42" s="4846" t="s">
        <v>2327</v>
      </c>
      <c r="F42" s="4846" t="s">
        <v>2328</v>
      </c>
      <c r="G42" s="4846" t="s">
        <v>18</v>
      </c>
      <c r="H42" s="4846" t="s">
        <v>18</v>
      </c>
      <c r="I42" s="4846" t="s">
        <v>699</v>
      </c>
    </row>
    <row customHeight="1" ht="11.25">
      <c r="A43" s="4846" t="s">
        <v>2163</v>
      </c>
      <c r="B43" s="4846" t="s">
        <v>14</v>
      </c>
      <c r="C43" s="4846" t="s">
        <v>2329</v>
      </c>
      <c r="D43" s="4846" t="s">
        <v>2330</v>
      </c>
      <c r="E43" s="4846" t="s">
        <v>2327</v>
      </c>
      <c r="F43" s="4846" t="s">
        <v>2331</v>
      </c>
      <c r="G43" s="4846" t="s">
        <v>2332</v>
      </c>
      <c r="H43" s="4846" t="s">
        <v>18</v>
      </c>
      <c r="I43" s="4846" t="s">
        <v>699</v>
      </c>
    </row>
    <row customHeight="1" ht="11.25">
      <c r="A44" s="4846" t="s">
        <v>2163</v>
      </c>
      <c r="B44" s="4846" t="s">
        <v>14</v>
      </c>
      <c r="C44" s="4846" t="s">
        <v>2333</v>
      </c>
      <c r="D44" s="4846" t="s">
        <v>2334</v>
      </c>
      <c r="E44" s="4846" t="s">
        <v>2335</v>
      </c>
      <c r="F44" s="4846" t="s">
        <v>2336</v>
      </c>
      <c r="G44" s="4846" t="s">
        <v>18</v>
      </c>
      <c r="H44" s="4846" t="s">
        <v>18</v>
      </c>
      <c r="I44" s="4846" t="s">
        <v>699</v>
      </c>
    </row>
    <row customHeight="1" ht="11.25">
      <c r="A45" s="4846" t="s">
        <v>2163</v>
      </c>
      <c r="B45" s="4846" t="s">
        <v>14</v>
      </c>
      <c r="C45" s="4846" t="s">
        <v>2337</v>
      </c>
      <c r="D45" s="4846" t="s">
        <v>2338</v>
      </c>
      <c r="E45" s="4846" t="s">
        <v>2339</v>
      </c>
      <c r="F45" s="4846" t="s">
        <v>2190</v>
      </c>
      <c r="G45" s="4846" t="s">
        <v>2340</v>
      </c>
      <c r="H45" s="4846" t="s">
        <v>18</v>
      </c>
      <c r="I45" s="4846" t="s">
        <v>699</v>
      </c>
    </row>
    <row customHeight="1" ht="11.25">
      <c r="A46" s="4846" t="s">
        <v>2163</v>
      </c>
      <c r="B46" s="4846" t="s">
        <v>14</v>
      </c>
      <c r="C46" s="4846" t="s">
        <v>2341</v>
      </c>
      <c r="D46" s="4846" t="s">
        <v>2342</v>
      </c>
      <c r="E46" s="4846" t="s">
        <v>2343</v>
      </c>
      <c r="F46" s="4846" t="s">
        <v>2190</v>
      </c>
      <c r="G46" s="4846" t="s">
        <v>2344</v>
      </c>
      <c r="H46" s="4846" t="s">
        <v>18</v>
      </c>
      <c r="I46" s="4846" t="s">
        <v>699</v>
      </c>
    </row>
    <row customHeight="1" ht="11.25">
      <c r="A47" s="4846" t="s">
        <v>2163</v>
      </c>
      <c r="B47" s="4846" t="s">
        <v>14</v>
      </c>
      <c r="C47" s="4846" t="s">
        <v>2345</v>
      </c>
      <c r="D47" s="4846" t="s">
        <v>2346</v>
      </c>
      <c r="E47" s="4846" t="s">
        <v>2347</v>
      </c>
      <c r="F47" s="4846" t="s">
        <v>2348</v>
      </c>
      <c r="G47" s="4846" t="s">
        <v>18</v>
      </c>
      <c r="H47" s="4846" t="s">
        <v>18</v>
      </c>
      <c r="I47" s="4846" t="s">
        <v>699</v>
      </c>
    </row>
    <row customHeight="1" ht="11.25">
      <c r="A48" s="4846" t="s">
        <v>2163</v>
      </c>
      <c r="B48" s="4846" t="s">
        <v>14</v>
      </c>
      <c r="C48" s="4846" t="s">
        <v>2349</v>
      </c>
      <c r="D48" s="4846" t="s">
        <v>2350</v>
      </c>
      <c r="E48" s="4846" t="s">
        <v>2228</v>
      </c>
      <c r="F48" s="4846" t="s">
        <v>2351</v>
      </c>
      <c r="G48" s="4846" t="s">
        <v>2352</v>
      </c>
      <c r="H48" s="4846" t="s">
        <v>18</v>
      </c>
      <c r="I48" s="4846" t="s">
        <v>699</v>
      </c>
    </row>
    <row customHeight="1" ht="11.25">
      <c r="A49" s="4846" t="s">
        <v>2163</v>
      </c>
      <c r="B49" s="4846" t="s">
        <v>14</v>
      </c>
      <c r="C49" s="4846" t="s">
        <v>2164</v>
      </c>
      <c r="D49" s="4846" t="s">
        <v>2165</v>
      </c>
      <c r="E49" s="4846" t="s">
        <v>2166</v>
      </c>
      <c r="F49" s="4846" t="s">
        <v>2167</v>
      </c>
      <c r="G49" s="4846" t="s">
        <v>2168</v>
      </c>
      <c r="H49" s="4846" t="s">
        <v>18</v>
      </c>
      <c r="I49" s="4846" t="s">
        <v>783</v>
      </c>
    </row>
    <row customHeight="1" ht="11.25">
      <c r="A50" s="4846" t="s">
        <v>2163</v>
      </c>
      <c r="B50" s="4846" t="s">
        <v>14</v>
      </c>
      <c r="C50" s="4846" t="s">
        <v>2169</v>
      </c>
      <c r="D50" s="4846" t="s">
        <v>43</v>
      </c>
      <c r="E50" s="4846" t="s">
        <v>46</v>
      </c>
      <c r="F50" s="4846" t="s">
        <v>48</v>
      </c>
      <c r="G50" s="4846" t="s">
        <v>18</v>
      </c>
      <c r="H50" s="4846" t="s">
        <v>18</v>
      </c>
      <c r="I50" s="4846" t="s">
        <v>783</v>
      </c>
    </row>
    <row customHeight="1" ht="11.25">
      <c r="A51" s="4846" t="s">
        <v>2163</v>
      </c>
      <c r="B51" s="4846" t="s">
        <v>14</v>
      </c>
      <c r="C51" s="4846" t="s">
        <v>2187</v>
      </c>
      <c r="D51" s="4846" t="s">
        <v>2188</v>
      </c>
      <c r="E51" s="4846" t="s">
        <v>2189</v>
      </c>
      <c r="F51" s="4846" t="s">
        <v>2190</v>
      </c>
      <c r="G51" s="4846" t="s">
        <v>2191</v>
      </c>
      <c r="H51" s="4846" t="s">
        <v>18</v>
      </c>
      <c r="I51" s="4846" t="s">
        <v>783</v>
      </c>
    </row>
    <row customHeight="1" ht="11.25">
      <c r="A52" s="4846" t="s">
        <v>2163</v>
      </c>
      <c r="B52" s="4846" t="s">
        <v>14</v>
      </c>
      <c r="C52" s="4846" t="s">
        <v>2192</v>
      </c>
      <c r="D52" s="4846" t="s">
        <v>2193</v>
      </c>
      <c r="E52" s="4846" t="s">
        <v>2194</v>
      </c>
      <c r="F52" s="4846" t="s">
        <v>2190</v>
      </c>
      <c r="G52" s="4846" t="s">
        <v>2195</v>
      </c>
      <c r="H52" s="4846" t="s">
        <v>18</v>
      </c>
      <c r="I52" s="4846" t="s">
        <v>783</v>
      </c>
    </row>
    <row customHeight="1" ht="11.25">
      <c r="A53" s="4846" t="s">
        <v>2163</v>
      </c>
      <c r="B53" s="4846" t="s">
        <v>14</v>
      </c>
      <c r="C53" s="4846" t="s">
        <v>2213</v>
      </c>
      <c r="D53" s="4846" t="s">
        <v>2214</v>
      </c>
      <c r="E53" s="4846" t="s">
        <v>2215</v>
      </c>
      <c r="F53" s="4846" t="s">
        <v>2178</v>
      </c>
      <c r="G53" s="4846" t="s">
        <v>2216</v>
      </c>
      <c r="H53" s="4846" t="s">
        <v>18</v>
      </c>
      <c r="I53" s="4846" t="s">
        <v>783</v>
      </c>
    </row>
    <row customHeight="1" ht="11.25">
      <c r="A54" s="4846" t="s">
        <v>2163</v>
      </c>
      <c r="B54" s="4846" t="s">
        <v>14</v>
      </c>
      <c r="C54" s="4846" t="s">
        <v>2221</v>
      </c>
      <c r="D54" s="4846" t="s">
        <v>2222</v>
      </c>
      <c r="E54" s="4846" t="s">
        <v>2223</v>
      </c>
      <c r="F54" s="4846" t="s">
        <v>2224</v>
      </c>
      <c r="G54" s="4846" t="s">
        <v>2225</v>
      </c>
      <c r="H54" s="4846" t="s">
        <v>18</v>
      </c>
      <c r="I54" s="4846" t="s">
        <v>783</v>
      </c>
    </row>
    <row customHeight="1" ht="11.25">
      <c r="A55" s="4846" t="s">
        <v>2163</v>
      </c>
      <c r="B55" s="4846" t="s">
        <v>14</v>
      </c>
      <c r="C55" s="4846" t="s">
        <v>2230</v>
      </c>
      <c r="D55" s="4846" t="s">
        <v>2231</v>
      </c>
      <c r="E55" s="4846" t="s">
        <v>2228</v>
      </c>
      <c r="F55" s="4846" t="s">
        <v>2232</v>
      </c>
      <c r="G55" s="4846" t="s">
        <v>2233</v>
      </c>
      <c r="H55" s="4846" t="s">
        <v>18</v>
      </c>
      <c r="I55" s="4846" t="s">
        <v>783</v>
      </c>
    </row>
    <row customHeight="1" ht="11.25">
      <c r="A56" s="4846" t="s">
        <v>2163</v>
      </c>
      <c r="B56" s="4846" t="s">
        <v>14</v>
      </c>
      <c r="C56" s="4846" t="s">
        <v>2238</v>
      </c>
      <c r="D56" s="4846" t="s">
        <v>2239</v>
      </c>
      <c r="E56" s="4846" t="s">
        <v>2240</v>
      </c>
      <c r="F56" s="4846" t="s">
        <v>2241</v>
      </c>
      <c r="G56" s="4846" t="s">
        <v>18</v>
      </c>
      <c r="H56" s="4846" t="s">
        <v>18</v>
      </c>
      <c r="I56" s="4846" t="s">
        <v>783</v>
      </c>
    </row>
    <row customHeight="1" ht="11.25">
      <c r="A57" s="4846" t="s">
        <v>2163</v>
      </c>
      <c r="B57" s="4846" t="s">
        <v>14</v>
      </c>
      <c r="C57" s="4846" t="s">
        <v>2282</v>
      </c>
      <c r="D57" s="4846" t="s">
        <v>2283</v>
      </c>
      <c r="E57" s="4846" t="s">
        <v>2284</v>
      </c>
      <c r="F57" s="4846" t="s">
        <v>2178</v>
      </c>
      <c r="G57" s="4846" t="s">
        <v>2285</v>
      </c>
      <c r="H57" s="4846" t="s">
        <v>18</v>
      </c>
      <c r="I57" s="4846" t="s">
        <v>783</v>
      </c>
    </row>
    <row customHeight="1" ht="11.25">
      <c r="A58" s="4846" t="s">
        <v>2163</v>
      </c>
      <c r="B58" s="4846" t="s">
        <v>14</v>
      </c>
      <c r="C58" s="4846" t="s">
        <v>2290</v>
      </c>
      <c r="D58" s="4846" t="s">
        <v>2291</v>
      </c>
      <c r="E58" s="4846" t="s">
        <v>2292</v>
      </c>
      <c r="F58" s="4846" t="s">
        <v>2178</v>
      </c>
      <c r="G58" s="4846" t="s">
        <v>2293</v>
      </c>
      <c r="H58" s="4846" t="s">
        <v>18</v>
      </c>
      <c r="I58" s="4846" t="s">
        <v>783</v>
      </c>
    </row>
    <row customHeight="1" ht="11.25">
      <c r="A59" s="4846" t="s">
        <v>2163</v>
      </c>
      <c r="B59" s="4846" t="s">
        <v>14</v>
      </c>
      <c r="C59" s="4846" t="s">
        <v>2310</v>
      </c>
      <c r="D59" s="4846" t="s">
        <v>2311</v>
      </c>
      <c r="E59" s="4846" t="s">
        <v>2312</v>
      </c>
      <c r="F59" s="4846" t="s">
        <v>2248</v>
      </c>
      <c r="G59" s="4846" t="s">
        <v>2313</v>
      </c>
      <c r="H59" s="4846" t="s">
        <v>18</v>
      </c>
      <c r="I59" s="4846" t="s">
        <v>783</v>
      </c>
    </row>
    <row customHeight="1" ht="11.25">
      <c r="A60" s="4846" t="s">
        <v>2163</v>
      </c>
      <c r="B60" s="4846" t="s">
        <v>14</v>
      </c>
      <c r="C60" s="4846" t="s">
        <v>2325</v>
      </c>
      <c r="D60" s="4846" t="s">
        <v>2326</v>
      </c>
      <c r="E60" s="4846" t="s">
        <v>2327</v>
      </c>
      <c r="F60" s="4846" t="s">
        <v>2328</v>
      </c>
      <c r="G60" s="4846" t="s">
        <v>18</v>
      </c>
      <c r="H60" s="4846" t="s">
        <v>18</v>
      </c>
      <c r="I60" s="4846" t="s">
        <v>783</v>
      </c>
    </row>
    <row customHeight="1" ht="11.25">
      <c r="A61" s="4846" t="s">
        <v>2163</v>
      </c>
      <c r="B61" s="4846" t="s">
        <v>14</v>
      </c>
      <c r="C61" s="4846" t="s">
        <v>2329</v>
      </c>
      <c r="D61" s="4846" t="s">
        <v>2330</v>
      </c>
      <c r="E61" s="4846" t="s">
        <v>2327</v>
      </c>
      <c r="F61" s="4846" t="s">
        <v>2331</v>
      </c>
      <c r="G61" s="4846" t="s">
        <v>2332</v>
      </c>
      <c r="H61" s="4846" t="s">
        <v>18</v>
      </c>
      <c r="I61" s="4846" t="s">
        <v>783</v>
      </c>
    </row>
    <row customHeight="1" ht="11.25">
      <c r="A62" s="4846" t="s">
        <v>2163</v>
      </c>
      <c r="B62" s="4846" t="s">
        <v>14</v>
      </c>
      <c r="C62" s="4846" t="s">
        <v>2345</v>
      </c>
      <c r="D62" s="4846" t="s">
        <v>2346</v>
      </c>
      <c r="E62" s="4846" t="s">
        <v>2347</v>
      </c>
      <c r="F62" s="4846" t="s">
        <v>2348</v>
      </c>
      <c r="G62" s="4846" t="s">
        <v>18</v>
      </c>
      <c r="H62" s="4846" t="s">
        <v>18</v>
      </c>
      <c r="I62" s="4846" t="s">
        <v>783</v>
      </c>
    </row>
    <row customHeight="1" ht="11.25">
      <c r="A63" s="4846" t="s">
        <v>2163</v>
      </c>
      <c r="B63" s="4846" t="s">
        <v>14</v>
      </c>
      <c r="C63" s="4846" t="s">
        <v>2164</v>
      </c>
      <c r="D63" s="4846" t="s">
        <v>2165</v>
      </c>
      <c r="E63" s="4846" t="s">
        <v>2166</v>
      </c>
      <c r="F63" s="4846" t="s">
        <v>2167</v>
      </c>
      <c r="G63" s="4846" t="s">
        <v>2168</v>
      </c>
      <c r="H63" s="4846" t="s">
        <v>18</v>
      </c>
      <c r="I63" s="4846" t="s">
        <v>745</v>
      </c>
    </row>
    <row customHeight="1" ht="11.25">
      <c r="A64" s="4846" t="s">
        <v>2163</v>
      </c>
      <c r="B64" s="4846" t="s">
        <v>14</v>
      </c>
      <c r="C64" s="4846" t="s">
        <v>2175</v>
      </c>
      <c r="D64" s="4846" t="s">
        <v>2176</v>
      </c>
      <c r="E64" s="4846" t="s">
        <v>2177</v>
      </c>
      <c r="F64" s="4846" t="s">
        <v>2178</v>
      </c>
      <c r="G64" s="4846" t="s">
        <v>2179</v>
      </c>
      <c r="H64" s="4846" t="s">
        <v>18</v>
      </c>
      <c r="I64" s="4846" t="s">
        <v>745</v>
      </c>
    </row>
    <row customHeight="1" ht="11.25">
      <c r="A65" s="4846" t="s">
        <v>2163</v>
      </c>
      <c r="B65" s="4846" t="s">
        <v>14</v>
      </c>
      <c r="C65" s="4846" t="s">
        <v>2187</v>
      </c>
      <c r="D65" s="4846" t="s">
        <v>2188</v>
      </c>
      <c r="E65" s="4846" t="s">
        <v>2189</v>
      </c>
      <c r="F65" s="4846" t="s">
        <v>2190</v>
      </c>
      <c r="G65" s="4846" t="s">
        <v>2191</v>
      </c>
      <c r="H65" s="4846" t="s">
        <v>18</v>
      </c>
      <c r="I65" s="4846" t="s">
        <v>745</v>
      </c>
    </row>
    <row customHeight="1" ht="11.25">
      <c r="A66" s="4846" t="s">
        <v>2163</v>
      </c>
      <c r="B66" s="4846" t="s">
        <v>14</v>
      </c>
      <c r="C66" s="4846" t="s">
        <v>2192</v>
      </c>
      <c r="D66" s="4846" t="s">
        <v>2193</v>
      </c>
      <c r="E66" s="4846" t="s">
        <v>2194</v>
      </c>
      <c r="F66" s="4846" t="s">
        <v>2190</v>
      </c>
      <c r="G66" s="4846" t="s">
        <v>2195</v>
      </c>
      <c r="H66" s="4846" t="s">
        <v>18</v>
      </c>
      <c r="I66" s="4846" t="s">
        <v>745</v>
      </c>
    </row>
    <row customHeight="1" ht="11.25">
      <c r="A67" s="4846" t="s">
        <v>2163</v>
      </c>
      <c r="B67" s="4846" t="s">
        <v>14</v>
      </c>
      <c r="C67" s="4846" t="s">
        <v>2353</v>
      </c>
      <c r="D67" s="4846" t="s">
        <v>2354</v>
      </c>
      <c r="E67" s="4846" t="s">
        <v>2355</v>
      </c>
      <c r="F67" s="4846" t="s">
        <v>552</v>
      </c>
      <c r="G67" s="4846" t="s">
        <v>18</v>
      </c>
      <c r="H67" s="4846" t="s">
        <v>18</v>
      </c>
      <c r="I67" s="4846" t="s">
        <v>745</v>
      </c>
    </row>
    <row customHeight="1" ht="11.25">
      <c r="A68" s="4846" t="s">
        <v>2163</v>
      </c>
      <c r="B68" s="4846" t="s">
        <v>14</v>
      </c>
      <c r="C68" s="4846" t="s">
        <v>2356</v>
      </c>
      <c r="D68" s="4846" t="s">
        <v>2357</v>
      </c>
      <c r="E68" s="4846" t="s">
        <v>2358</v>
      </c>
      <c r="F68" s="4846" t="s">
        <v>2178</v>
      </c>
      <c r="G68" s="4846" t="s">
        <v>18</v>
      </c>
      <c r="H68" s="4846" t="s">
        <v>18</v>
      </c>
      <c r="I68" s="4846" t="s">
        <v>745</v>
      </c>
    </row>
    <row customHeight="1" ht="11.25">
      <c r="A69" s="4846" t="s">
        <v>2163</v>
      </c>
      <c r="B69" s="4846" t="s">
        <v>14</v>
      </c>
      <c r="C69" s="4846" t="s">
        <v>2359</v>
      </c>
      <c r="D69" s="4846" t="s">
        <v>2360</v>
      </c>
      <c r="E69" s="4846" t="s">
        <v>2361</v>
      </c>
      <c r="F69" s="4846" t="s">
        <v>2190</v>
      </c>
      <c r="G69" s="4846" t="s">
        <v>2362</v>
      </c>
      <c r="H69" s="4846" t="s">
        <v>18</v>
      </c>
      <c r="I69" s="4846" t="s">
        <v>745</v>
      </c>
    </row>
    <row customHeight="1" ht="11.25">
      <c r="A70" s="4846" t="s">
        <v>2163</v>
      </c>
      <c r="B70" s="4846" t="s">
        <v>14</v>
      </c>
      <c r="C70" s="4846" t="s">
        <v>2363</v>
      </c>
      <c r="D70" s="4846" t="s">
        <v>2364</v>
      </c>
      <c r="E70" s="4846" t="s">
        <v>2365</v>
      </c>
      <c r="F70" s="4846" t="s">
        <v>2178</v>
      </c>
      <c r="G70" s="4846" t="s">
        <v>2366</v>
      </c>
      <c r="H70" s="4846" t="s">
        <v>18</v>
      </c>
      <c r="I70" s="4846" t="s">
        <v>745</v>
      </c>
    </row>
    <row customHeight="1" ht="11.25">
      <c r="A71" s="4846" t="s">
        <v>2163</v>
      </c>
      <c r="B71" s="4846" t="s">
        <v>14</v>
      </c>
      <c r="C71" s="4846" t="s">
        <v>2367</v>
      </c>
      <c r="D71" s="4846" t="s">
        <v>2368</v>
      </c>
      <c r="E71" s="4846" t="s">
        <v>2369</v>
      </c>
      <c r="F71" s="4846" t="s">
        <v>2178</v>
      </c>
      <c r="G71" s="4846" t="s">
        <v>2370</v>
      </c>
      <c r="H71" s="4846" t="s">
        <v>18</v>
      </c>
      <c r="I71" s="4846" t="s">
        <v>745</v>
      </c>
    </row>
    <row customHeight="1" ht="11.25">
      <c r="A72" s="4846" t="s">
        <v>2163</v>
      </c>
      <c r="B72" s="4846" t="s">
        <v>14</v>
      </c>
      <c r="C72" s="4846" t="s">
        <v>2200</v>
      </c>
      <c r="D72" s="4846" t="s">
        <v>2201</v>
      </c>
      <c r="E72" s="4846" t="s">
        <v>2202</v>
      </c>
      <c r="F72" s="4846" t="s">
        <v>2203</v>
      </c>
      <c r="G72" s="4846" t="s">
        <v>2204</v>
      </c>
      <c r="H72" s="4846" t="s">
        <v>18</v>
      </c>
      <c r="I72" s="4846" t="s">
        <v>745</v>
      </c>
    </row>
    <row customHeight="1" ht="11.25">
      <c r="A73" s="4846" t="s">
        <v>2163</v>
      </c>
      <c r="B73" s="4846" t="s">
        <v>14</v>
      </c>
      <c r="C73" s="4846" t="s">
        <v>2371</v>
      </c>
      <c r="D73" s="4846" t="s">
        <v>2372</v>
      </c>
      <c r="E73" s="4846" t="s">
        <v>2373</v>
      </c>
      <c r="F73" s="4846" t="s">
        <v>2203</v>
      </c>
      <c r="G73" s="4846" t="s">
        <v>18</v>
      </c>
      <c r="H73" s="4846" t="s">
        <v>18</v>
      </c>
      <c r="I73" s="4846" t="s">
        <v>745</v>
      </c>
    </row>
    <row customHeight="1" ht="11.25">
      <c r="A74" s="4846" t="s">
        <v>2163</v>
      </c>
      <c r="B74" s="4846" t="s">
        <v>14</v>
      </c>
      <c r="C74" s="4846" t="s">
        <v>2205</v>
      </c>
      <c r="D74" s="4846" t="s">
        <v>2206</v>
      </c>
      <c r="E74" s="4846" t="s">
        <v>2207</v>
      </c>
      <c r="F74" s="4846" t="s">
        <v>2183</v>
      </c>
      <c r="G74" s="4846" t="s">
        <v>2208</v>
      </c>
      <c r="H74" s="4846" t="s">
        <v>18</v>
      </c>
      <c r="I74" s="4846" t="s">
        <v>745</v>
      </c>
    </row>
    <row customHeight="1" ht="11.25">
      <c r="A75" s="4846" t="s">
        <v>2163</v>
      </c>
      <c r="B75" s="4846" t="s">
        <v>14</v>
      </c>
      <c r="C75" s="4846" t="s">
        <v>2213</v>
      </c>
      <c r="D75" s="4846" t="s">
        <v>2214</v>
      </c>
      <c r="E75" s="4846" t="s">
        <v>2215</v>
      </c>
      <c r="F75" s="4846" t="s">
        <v>2178</v>
      </c>
      <c r="G75" s="4846" t="s">
        <v>2216</v>
      </c>
      <c r="H75" s="4846" t="s">
        <v>18</v>
      </c>
      <c r="I75" s="4846" t="s">
        <v>745</v>
      </c>
    </row>
    <row customHeight="1" ht="11.25">
      <c r="A76" s="4846" t="s">
        <v>2163</v>
      </c>
      <c r="B76" s="4846" t="s">
        <v>14</v>
      </c>
      <c r="C76" s="4846" t="s">
        <v>2217</v>
      </c>
      <c r="D76" s="4846" t="s">
        <v>2218</v>
      </c>
      <c r="E76" s="4846" t="s">
        <v>2219</v>
      </c>
      <c r="F76" s="4846" t="s">
        <v>2183</v>
      </c>
      <c r="G76" s="4846" t="s">
        <v>2220</v>
      </c>
      <c r="H76" s="4846" t="s">
        <v>18</v>
      </c>
      <c r="I76" s="4846" t="s">
        <v>745</v>
      </c>
    </row>
    <row customHeight="1" ht="11.25">
      <c r="A77" s="4846" t="s">
        <v>2163</v>
      </c>
      <c r="B77" s="4846" t="s">
        <v>14</v>
      </c>
      <c r="C77" s="4846" t="s">
        <v>2221</v>
      </c>
      <c r="D77" s="4846" t="s">
        <v>2222</v>
      </c>
      <c r="E77" s="4846" t="s">
        <v>2223</v>
      </c>
      <c r="F77" s="4846" t="s">
        <v>2224</v>
      </c>
      <c r="G77" s="4846" t="s">
        <v>2225</v>
      </c>
      <c r="H77" s="4846" t="s">
        <v>18</v>
      </c>
      <c r="I77" s="4846" t="s">
        <v>745</v>
      </c>
    </row>
    <row customHeight="1" ht="11.25">
      <c r="A78" s="4846" t="s">
        <v>2163</v>
      </c>
      <c r="B78" s="4846" t="s">
        <v>14</v>
      </c>
      <c r="C78" s="4846" t="s">
        <v>2230</v>
      </c>
      <c r="D78" s="4846" t="s">
        <v>2231</v>
      </c>
      <c r="E78" s="4846" t="s">
        <v>2228</v>
      </c>
      <c r="F78" s="4846" t="s">
        <v>2232</v>
      </c>
      <c r="G78" s="4846" t="s">
        <v>2233</v>
      </c>
      <c r="H78" s="4846" t="s">
        <v>18</v>
      </c>
      <c r="I78" s="4846" t="s">
        <v>745</v>
      </c>
    </row>
    <row customHeight="1" ht="11.25">
      <c r="A79" s="4846" t="s">
        <v>2163</v>
      </c>
      <c r="B79" s="4846" t="s">
        <v>14</v>
      </c>
      <c r="C79" s="4846" t="s">
        <v>2234</v>
      </c>
      <c r="D79" s="4846" t="s">
        <v>2235</v>
      </c>
      <c r="E79" s="4846" t="s">
        <v>2236</v>
      </c>
      <c r="F79" s="4846" t="s">
        <v>2183</v>
      </c>
      <c r="G79" s="4846" t="s">
        <v>2237</v>
      </c>
      <c r="H79" s="4846" t="s">
        <v>18</v>
      </c>
      <c r="I79" s="4846" t="s">
        <v>745</v>
      </c>
    </row>
    <row customHeight="1" ht="11.25">
      <c r="A80" s="4846" t="s">
        <v>2163</v>
      </c>
      <c r="B80" s="4846" t="s">
        <v>14</v>
      </c>
      <c r="C80" s="4846" t="s">
        <v>2374</v>
      </c>
      <c r="D80" s="4846" t="s">
        <v>2375</v>
      </c>
      <c r="E80" s="4846" t="s">
        <v>2376</v>
      </c>
      <c r="F80" s="4846" t="s">
        <v>2377</v>
      </c>
      <c r="G80" s="4846" t="s">
        <v>18</v>
      </c>
      <c r="H80" s="4846" t="s">
        <v>18</v>
      </c>
      <c r="I80" s="4846" t="s">
        <v>745</v>
      </c>
    </row>
    <row customHeight="1" ht="11.25">
      <c r="A81" s="4846" t="s">
        <v>2163</v>
      </c>
      <c r="B81" s="4846" t="s">
        <v>14</v>
      </c>
      <c r="C81" s="4846" t="s">
        <v>2238</v>
      </c>
      <c r="D81" s="4846" t="s">
        <v>2239</v>
      </c>
      <c r="E81" s="4846" t="s">
        <v>2240</v>
      </c>
      <c r="F81" s="4846" t="s">
        <v>2241</v>
      </c>
      <c r="G81" s="4846" t="s">
        <v>18</v>
      </c>
      <c r="H81" s="4846" t="s">
        <v>18</v>
      </c>
      <c r="I81" s="4846" t="s">
        <v>745</v>
      </c>
    </row>
    <row customHeight="1" ht="11.25">
      <c r="A82" s="4846" t="s">
        <v>2163</v>
      </c>
      <c r="B82" s="4846" t="s">
        <v>14</v>
      </c>
      <c r="C82" s="4846" t="s">
        <v>2378</v>
      </c>
      <c r="D82" s="4846" t="s">
        <v>2379</v>
      </c>
      <c r="E82" s="4846" t="s">
        <v>2380</v>
      </c>
      <c r="F82" s="4846" t="s">
        <v>2224</v>
      </c>
      <c r="G82" s="4846" t="s">
        <v>2381</v>
      </c>
      <c r="H82" s="4846" t="s">
        <v>18</v>
      </c>
      <c r="I82" s="4846" t="s">
        <v>745</v>
      </c>
    </row>
    <row customHeight="1" ht="11.25">
      <c r="A83" s="4846" t="s">
        <v>2163</v>
      </c>
      <c r="B83" s="4846" t="s">
        <v>14</v>
      </c>
      <c r="C83" s="4846" t="s">
        <v>2382</v>
      </c>
      <c r="D83" s="4846" t="s">
        <v>2383</v>
      </c>
      <c r="E83" s="4846" t="s">
        <v>2384</v>
      </c>
      <c r="F83" s="4846" t="s">
        <v>2178</v>
      </c>
      <c r="G83" s="4846" t="s">
        <v>2385</v>
      </c>
      <c r="H83" s="4846" t="s">
        <v>18</v>
      </c>
      <c r="I83" s="4846" t="s">
        <v>745</v>
      </c>
    </row>
    <row customHeight="1" ht="11.25">
      <c r="A84" s="4846" t="s">
        <v>2163</v>
      </c>
      <c r="B84" s="4846" t="s">
        <v>14</v>
      </c>
      <c r="C84" s="4846" t="s">
        <v>2250</v>
      </c>
      <c r="D84" s="4846" t="s">
        <v>2251</v>
      </c>
      <c r="E84" s="4846" t="s">
        <v>2252</v>
      </c>
      <c r="F84" s="4846" t="s">
        <v>2241</v>
      </c>
      <c r="G84" s="4846" t="s">
        <v>2253</v>
      </c>
      <c r="H84" s="4846" t="s">
        <v>18</v>
      </c>
      <c r="I84" s="4846" t="s">
        <v>745</v>
      </c>
    </row>
    <row customHeight="1" ht="11.25">
      <c r="A85" s="4846" t="s">
        <v>2163</v>
      </c>
      <c r="B85" s="4846" t="s">
        <v>14</v>
      </c>
      <c r="C85" s="4846" t="s">
        <v>2386</v>
      </c>
      <c r="D85" s="4846" t="s">
        <v>2387</v>
      </c>
      <c r="E85" s="4846" t="s">
        <v>2388</v>
      </c>
      <c r="F85" s="4846" t="s">
        <v>2248</v>
      </c>
      <c r="G85" s="4846" t="s">
        <v>2389</v>
      </c>
      <c r="H85" s="4846" t="s">
        <v>18</v>
      </c>
      <c r="I85" s="4846" t="s">
        <v>745</v>
      </c>
    </row>
    <row customHeight="1" ht="11.25">
      <c r="A86" s="4846" t="s">
        <v>2163</v>
      </c>
      <c r="B86" s="4846" t="s">
        <v>14</v>
      </c>
      <c r="C86" s="4846" t="s">
        <v>2390</v>
      </c>
      <c r="D86" s="4846" t="s">
        <v>2391</v>
      </c>
      <c r="E86" s="4846" t="s">
        <v>2392</v>
      </c>
      <c r="F86" s="4846" t="s">
        <v>2393</v>
      </c>
      <c r="G86" s="4846" t="s">
        <v>18</v>
      </c>
      <c r="H86" s="4846" t="s">
        <v>18</v>
      </c>
      <c r="I86" s="4846" t="s">
        <v>745</v>
      </c>
    </row>
    <row customHeight="1" ht="11.25">
      <c r="A87" s="4846" t="s">
        <v>2163</v>
      </c>
      <c r="B87" s="4846" t="s">
        <v>14</v>
      </c>
      <c r="C87" s="4846" t="s">
        <v>2254</v>
      </c>
      <c r="D87" s="4846" t="s">
        <v>2255</v>
      </c>
      <c r="E87" s="4846" t="s">
        <v>2256</v>
      </c>
      <c r="F87" s="4846" t="s">
        <v>2178</v>
      </c>
      <c r="G87" s="4846" t="s">
        <v>2257</v>
      </c>
      <c r="H87" s="4846" t="s">
        <v>18</v>
      </c>
      <c r="I87" s="4846" t="s">
        <v>745</v>
      </c>
    </row>
    <row customHeight="1" ht="11.25">
      <c r="A88" s="4846" t="s">
        <v>2163</v>
      </c>
      <c r="B88" s="4846" t="s">
        <v>14</v>
      </c>
      <c r="C88" s="4846" t="s">
        <v>2258</v>
      </c>
      <c r="D88" s="4846" t="s">
        <v>2259</v>
      </c>
      <c r="E88" s="4846" t="s">
        <v>2260</v>
      </c>
      <c r="F88" s="4846" t="s">
        <v>2248</v>
      </c>
      <c r="G88" s="4846" t="s">
        <v>2261</v>
      </c>
      <c r="H88" s="4846" t="s">
        <v>18</v>
      </c>
      <c r="I88" s="4846" t="s">
        <v>745</v>
      </c>
    </row>
    <row customHeight="1" ht="11.25">
      <c r="A89" s="4846" t="s">
        <v>2163</v>
      </c>
      <c r="B89" s="4846" t="s">
        <v>14</v>
      </c>
      <c r="C89" s="4846" t="s">
        <v>2394</v>
      </c>
      <c r="D89" s="4846" t="s">
        <v>2395</v>
      </c>
      <c r="E89" s="4846" t="s">
        <v>2396</v>
      </c>
      <c r="F89" s="4846" t="s">
        <v>2178</v>
      </c>
      <c r="G89" s="4846" t="s">
        <v>18</v>
      </c>
      <c r="H89" s="4846" t="s">
        <v>18</v>
      </c>
      <c r="I89" s="4846" t="s">
        <v>745</v>
      </c>
    </row>
    <row customHeight="1" ht="11.25">
      <c r="A90" s="4846" t="s">
        <v>2163</v>
      </c>
      <c r="B90" s="4846" t="s">
        <v>14</v>
      </c>
      <c r="C90" s="4846" t="s">
        <v>2397</v>
      </c>
      <c r="D90" s="4846" t="s">
        <v>2398</v>
      </c>
      <c r="E90" s="4846" t="s">
        <v>2399</v>
      </c>
      <c r="F90" s="4846" t="s">
        <v>2248</v>
      </c>
      <c r="G90" s="4846" t="s">
        <v>2400</v>
      </c>
      <c r="H90" s="4846" t="s">
        <v>18</v>
      </c>
      <c r="I90" s="4846" t="s">
        <v>745</v>
      </c>
    </row>
    <row customHeight="1" ht="11.25">
      <c r="A91" s="4846" t="s">
        <v>2163</v>
      </c>
      <c r="B91" s="4846" t="s">
        <v>14</v>
      </c>
      <c r="C91" s="4846" t="s">
        <v>2262</v>
      </c>
      <c r="D91" s="4846" t="s">
        <v>2263</v>
      </c>
      <c r="E91" s="4846" t="s">
        <v>2264</v>
      </c>
      <c r="F91" s="4846" t="s">
        <v>2178</v>
      </c>
      <c r="G91" s="4846" t="s">
        <v>2265</v>
      </c>
      <c r="H91" s="4846" t="s">
        <v>18</v>
      </c>
      <c r="I91" s="4846" t="s">
        <v>745</v>
      </c>
    </row>
    <row customHeight="1" ht="11.25">
      <c r="A92" s="4846" t="s">
        <v>2163</v>
      </c>
      <c r="B92" s="4846" t="s">
        <v>14</v>
      </c>
      <c r="C92" s="4846" t="s">
        <v>2401</v>
      </c>
      <c r="D92" s="4846" t="s">
        <v>2402</v>
      </c>
      <c r="E92" s="4846" t="s">
        <v>2403</v>
      </c>
      <c r="F92" s="4846" t="s">
        <v>2304</v>
      </c>
      <c r="G92" s="4846" t="s">
        <v>2404</v>
      </c>
      <c r="H92" s="4846" t="s">
        <v>18</v>
      </c>
      <c r="I92" s="4846" t="s">
        <v>745</v>
      </c>
    </row>
    <row customHeight="1" ht="11.25">
      <c r="A93" s="4846" t="s">
        <v>2163</v>
      </c>
      <c r="B93" s="4846" t="s">
        <v>14</v>
      </c>
      <c r="C93" s="4846" t="s">
        <v>2270</v>
      </c>
      <c r="D93" s="4846" t="s">
        <v>2271</v>
      </c>
      <c r="E93" s="4846" t="s">
        <v>2272</v>
      </c>
      <c r="F93" s="4846" t="s">
        <v>2178</v>
      </c>
      <c r="G93" s="4846" t="s">
        <v>2273</v>
      </c>
      <c r="H93" s="4846" t="s">
        <v>18</v>
      </c>
      <c r="I93" s="4846" t="s">
        <v>745</v>
      </c>
    </row>
    <row customHeight="1" ht="11.25">
      <c r="A94" s="4846" t="s">
        <v>2163</v>
      </c>
      <c r="B94" s="4846" t="s">
        <v>14</v>
      </c>
      <c r="C94" s="4846" t="s">
        <v>2405</v>
      </c>
      <c r="D94" s="4846" t="s">
        <v>2406</v>
      </c>
      <c r="E94" s="4846" t="s">
        <v>2407</v>
      </c>
      <c r="F94" s="4846" t="s">
        <v>2377</v>
      </c>
      <c r="G94" s="4846" t="s">
        <v>2408</v>
      </c>
      <c r="H94" s="4846" t="s">
        <v>18</v>
      </c>
      <c r="I94" s="4846" t="s">
        <v>745</v>
      </c>
    </row>
    <row customHeight="1" ht="11.25">
      <c r="A95" s="4846" t="s">
        <v>2163</v>
      </c>
      <c r="B95" s="4846" t="s">
        <v>14</v>
      </c>
      <c r="C95" s="4846" t="s">
        <v>2409</v>
      </c>
      <c r="D95" s="4846" t="s">
        <v>2410</v>
      </c>
      <c r="E95" s="4846" t="s">
        <v>2411</v>
      </c>
      <c r="F95" s="4846" t="s">
        <v>2248</v>
      </c>
      <c r="G95" s="4846" t="s">
        <v>2412</v>
      </c>
      <c r="H95" s="4846" t="s">
        <v>18</v>
      </c>
      <c r="I95" s="4846" t="s">
        <v>745</v>
      </c>
    </row>
    <row customHeight="1" ht="11.25">
      <c r="A96" s="4846" t="s">
        <v>2163</v>
      </c>
      <c r="B96" s="4846" t="s">
        <v>14</v>
      </c>
      <c r="C96" s="4846" t="s">
        <v>2274</v>
      </c>
      <c r="D96" s="4846" t="s">
        <v>2275</v>
      </c>
      <c r="E96" s="4846" t="s">
        <v>2276</v>
      </c>
      <c r="F96" s="4846" t="s">
        <v>2248</v>
      </c>
      <c r="G96" s="4846" t="s">
        <v>2277</v>
      </c>
      <c r="H96" s="4846" t="s">
        <v>18</v>
      </c>
      <c r="I96" s="4846" t="s">
        <v>745</v>
      </c>
    </row>
    <row customHeight="1" ht="11.25">
      <c r="A97" s="4846" t="s">
        <v>2163</v>
      </c>
      <c r="B97" s="4846" t="s">
        <v>14</v>
      </c>
      <c r="C97" s="4846" t="s">
        <v>2282</v>
      </c>
      <c r="D97" s="4846" t="s">
        <v>2283</v>
      </c>
      <c r="E97" s="4846" t="s">
        <v>2284</v>
      </c>
      <c r="F97" s="4846" t="s">
        <v>2178</v>
      </c>
      <c r="G97" s="4846" t="s">
        <v>2285</v>
      </c>
      <c r="H97" s="4846" t="s">
        <v>18</v>
      </c>
      <c r="I97" s="4846" t="s">
        <v>745</v>
      </c>
    </row>
    <row customHeight="1" ht="11.25">
      <c r="A98" s="4846" t="s">
        <v>2163</v>
      </c>
      <c r="B98" s="4846" t="s">
        <v>14</v>
      </c>
      <c r="C98" s="4846" t="s">
        <v>2286</v>
      </c>
      <c r="D98" s="4846" t="s">
        <v>2287</v>
      </c>
      <c r="E98" s="4846" t="s">
        <v>2288</v>
      </c>
      <c r="F98" s="4846" t="s">
        <v>2178</v>
      </c>
      <c r="G98" s="4846" t="s">
        <v>2289</v>
      </c>
      <c r="H98" s="4846" t="s">
        <v>18</v>
      </c>
      <c r="I98" s="4846" t="s">
        <v>745</v>
      </c>
    </row>
    <row customHeight="1" ht="11.25">
      <c r="A99" s="4846" t="s">
        <v>2163</v>
      </c>
      <c r="B99" s="4846" t="s">
        <v>14</v>
      </c>
      <c r="C99" s="4846" t="s">
        <v>2290</v>
      </c>
      <c r="D99" s="4846" t="s">
        <v>2291</v>
      </c>
      <c r="E99" s="4846" t="s">
        <v>2292</v>
      </c>
      <c r="F99" s="4846" t="s">
        <v>2178</v>
      </c>
      <c r="G99" s="4846" t="s">
        <v>2293</v>
      </c>
      <c r="H99" s="4846" t="s">
        <v>18</v>
      </c>
      <c r="I99" s="4846" t="s">
        <v>745</v>
      </c>
    </row>
    <row customHeight="1" ht="11.25">
      <c r="A100" s="4846" t="s">
        <v>2163</v>
      </c>
      <c r="B100" s="4846" t="s">
        <v>14</v>
      </c>
      <c r="C100" s="4846" t="s">
        <v>2413</v>
      </c>
      <c r="D100" s="4846" t="s">
        <v>2414</v>
      </c>
      <c r="E100" s="4846" t="s">
        <v>2415</v>
      </c>
      <c r="F100" s="4846" t="s">
        <v>2190</v>
      </c>
      <c r="G100" s="4846" t="s">
        <v>18</v>
      </c>
      <c r="H100" s="4846" t="s">
        <v>18</v>
      </c>
      <c r="I100" s="4846" t="s">
        <v>745</v>
      </c>
    </row>
    <row customHeight="1" ht="11.25">
      <c r="A101" s="4846" t="s">
        <v>2163</v>
      </c>
      <c r="B101" s="4846" t="s">
        <v>14</v>
      </c>
      <c r="C101" s="4846" t="s">
        <v>2294</v>
      </c>
      <c r="D101" s="4846" t="s">
        <v>2295</v>
      </c>
      <c r="E101" s="4846" t="s">
        <v>2296</v>
      </c>
      <c r="F101" s="4846" t="s">
        <v>2183</v>
      </c>
      <c r="G101" s="4846" t="s">
        <v>2297</v>
      </c>
      <c r="H101" s="4846" t="s">
        <v>18</v>
      </c>
      <c r="I101" s="4846" t="s">
        <v>745</v>
      </c>
    </row>
    <row customHeight="1" ht="11.25">
      <c r="A102" s="4846" t="s">
        <v>2163</v>
      </c>
      <c r="B102" s="4846" t="s">
        <v>14</v>
      </c>
      <c r="C102" s="4846" t="s">
        <v>2301</v>
      </c>
      <c r="D102" s="4846" t="s">
        <v>2302</v>
      </c>
      <c r="E102" s="4846" t="s">
        <v>2303</v>
      </c>
      <c r="F102" s="4846" t="s">
        <v>2304</v>
      </c>
      <c r="G102" s="4846" t="s">
        <v>2305</v>
      </c>
      <c r="H102" s="4846" t="s">
        <v>18</v>
      </c>
      <c r="I102" s="4846" t="s">
        <v>745</v>
      </c>
    </row>
    <row customHeight="1" ht="11.25">
      <c r="A103" s="4846" t="s">
        <v>2163</v>
      </c>
      <c r="B103" s="4846" t="s">
        <v>14</v>
      </c>
      <c r="C103" s="4846" t="s">
        <v>2306</v>
      </c>
      <c r="D103" s="4846" t="s">
        <v>2307</v>
      </c>
      <c r="E103" s="4846" t="s">
        <v>2308</v>
      </c>
      <c r="F103" s="4846" t="s">
        <v>2183</v>
      </c>
      <c r="G103" s="4846" t="s">
        <v>2309</v>
      </c>
      <c r="H103" s="4846" t="s">
        <v>18</v>
      </c>
      <c r="I103" s="4846" t="s">
        <v>745</v>
      </c>
    </row>
    <row customHeight="1" ht="11.25">
      <c r="A104" s="4846" t="s">
        <v>2163</v>
      </c>
      <c r="B104" s="4846" t="s">
        <v>14</v>
      </c>
      <c r="C104" s="4846" t="s">
        <v>2321</v>
      </c>
      <c r="D104" s="4846" t="s">
        <v>2322</v>
      </c>
      <c r="E104" s="4846" t="s">
        <v>2323</v>
      </c>
      <c r="F104" s="4846" t="s">
        <v>2178</v>
      </c>
      <c r="G104" s="4846" t="s">
        <v>2324</v>
      </c>
      <c r="H104" s="4846" t="s">
        <v>18</v>
      </c>
      <c r="I104" s="4846" t="s">
        <v>745</v>
      </c>
    </row>
    <row customHeight="1" ht="11.25">
      <c r="A105" s="4846" t="s">
        <v>2163</v>
      </c>
      <c r="B105" s="4846" t="s">
        <v>14</v>
      </c>
      <c r="C105" s="4846" t="s">
        <v>2325</v>
      </c>
      <c r="D105" s="4846" t="s">
        <v>2326</v>
      </c>
      <c r="E105" s="4846" t="s">
        <v>2327</v>
      </c>
      <c r="F105" s="4846" t="s">
        <v>2328</v>
      </c>
      <c r="G105" s="4846" t="s">
        <v>18</v>
      </c>
      <c r="H105" s="4846" t="s">
        <v>18</v>
      </c>
      <c r="I105" s="4846" t="s">
        <v>745</v>
      </c>
    </row>
    <row customHeight="1" ht="11.25">
      <c r="A106" s="4846" t="s">
        <v>2163</v>
      </c>
      <c r="B106" s="4846" t="s">
        <v>14</v>
      </c>
      <c r="C106" s="4846" t="s">
        <v>2329</v>
      </c>
      <c r="D106" s="4846" t="s">
        <v>2330</v>
      </c>
      <c r="E106" s="4846" t="s">
        <v>2327</v>
      </c>
      <c r="F106" s="4846" t="s">
        <v>2331</v>
      </c>
      <c r="G106" s="4846" t="s">
        <v>2332</v>
      </c>
      <c r="H106" s="4846" t="s">
        <v>18</v>
      </c>
      <c r="I106" s="4846" t="s">
        <v>745</v>
      </c>
    </row>
    <row customHeight="1" ht="11.25">
      <c r="A107" s="4846" t="s">
        <v>2163</v>
      </c>
      <c r="B107" s="4846" t="s">
        <v>14</v>
      </c>
      <c r="C107" s="4846" t="s">
        <v>2164</v>
      </c>
      <c r="D107" s="4846" t="s">
        <v>2165</v>
      </c>
      <c r="E107" s="4846" t="s">
        <v>2166</v>
      </c>
      <c r="F107" s="4846" t="s">
        <v>2167</v>
      </c>
      <c r="G107" s="4846" t="s">
        <v>2168</v>
      </c>
      <c r="H107" s="4846" t="s">
        <v>18</v>
      </c>
      <c r="I107" s="4846" t="s">
        <v>797</v>
      </c>
    </row>
    <row customHeight="1" ht="11.25">
      <c r="A108" s="4846" t="s">
        <v>2163</v>
      </c>
      <c r="B108" s="4846" t="s">
        <v>14</v>
      </c>
      <c r="C108" s="4846" t="s">
        <v>2187</v>
      </c>
      <c r="D108" s="4846" t="s">
        <v>2188</v>
      </c>
      <c r="E108" s="4846" t="s">
        <v>2189</v>
      </c>
      <c r="F108" s="4846" t="s">
        <v>2190</v>
      </c>
      <c r="G108" s="4846" t="s">
        <v>2191</v>
      </c>
      <c r="H108" s="4846" t="s">
        <v>18</v>
      </c>
      <c r="I108" s="4846" t="s">
        <v>797</v>
      </c>
    </row>
    <row customHeight="1" ht="11.25">
      <c r="A109" s="4846" t="s">
        <v>2163</v>
      </c>
      <c r="B109" s="4846" t="s">
        <v>14</v>
      </c>
      <c r="C109" s="4846" t="s">
        <v>2192</v>
      </c>
      <c r="D109" s="4846" t="s">
        <v>2193</v>
      </c>
      <c r="E109" s="4846" t="s">
        <v>2194</v>
      </c>
      <c r="F109" s="4846" t="s">
        <v>2190</v>
      </c>
      <c r="G109" s="4846" t="s">
        <v>2195</v>
      </c>
      <c r="H109" s="4846" t="s">
        <v>18</v>
      </c>
      <c r="I109" s="4846" t="s">
        <v>797</v>
      </c>
    </row>
    <row customHeight="1" ht="11.25">
      <c r="A110" s="4846" t="s">
        <v>2163</v>
      </c>
      <c r="B110" s="4846" t="s">
        <v>14</v>
      </c>
      <c r="C110" s="4846" t="s">
        <v>2356</v>
      </c>
      <c r="D110" s="4846" t="s">
        <v>2357</v>
      </c>
      <c r="E110" s="4846" t="s">
        <v>2358</v>
      </c>
      <c r="F110" s="4846" t="s">
        <v>2178</v>
      </c>
      <c r="G110" s="4846" t="s">
        <v>18</v>
      </c>
      <c r="H110" s="4846" t="s">
        <v>18</v>
      </c>
      <c r="I110" s="4846" t="s">
        <v>797</v>
      </c>
    </row>
    <row customHeight="1" ht="11.25">
      <c r="A111" s="4846" t="s">
        <v>2163</v>
      </c>
      <c r="B111" s="4846" t="s">
        <v>14</v>
      </c>
      <c r="C111" s="4846" t="s">
        <v>2359</v>
      </c>
      <c r="D111" s="4846" t="s">
        <v>2360</v>
      </c>
      <c r="E111" s="4846" t="s">
        <v>2361</v>
      </c>
      <c r="F111" s="4846" t="s">
        <v>2190</v>
      </c>
      <c r="G111" s="4846" t="s">
        <v>2362</v>
      </c>
      <c r="H111" s="4846" t="s">
        <v>18</v>
      </c>
      <c r="I111" s="4846" t="s">
        <v>797</v>
      </c>
    </row>
    <row customHeight="1" ht="11.25">
      <c r="A112" s="4846" t="s">
        <v>2163</v>
      </c>
      <c r="B112" s="4846" t="s">
        <v>14</v>
      </c>
      <c r="C112" s="4846" t="s">
        <v>2363</v>
      </c>
      <c r="D112" s="4846" t="s">
        <v>2364</v>
      </c>
      <c r="E112" s="4846" t="s">
        <v>2365</v>
      </c>
      <c r="F112" s="4846" t="s">
        <v>2178</v>
      </c>
      <c r="G112" s="4846" t="s">
        <v>2366</v>
      </c>
      <c r="H112" s="4846" t="s">
        <v>18</v>
      </c>
      <c r="I112" s="4846" t="s">
        <v>797</v>
      </c>
    </row>
    <row customHeight="1" ht="11.25">
      <c r="A113" s="4846" t="s">
        <v>2163</v>
      </c>
      <c r="B113" s="4846" t="s">
        <v>14</v>
      </c>
      <c r="C113" s="4846" t="s">
        <v>2367</v>
      </c>
      <c r="D113" s="4846" t="s">
        <v>2368</v>
      </c>
      <c r="E113" s="4846" t="s">
        <v>2369</v>
      </c>
      <c r="F113" s="4846" t="s">
        <v>2178</v>
      </c>
      <c r="G113" s="4846" t="s">
        <v>2370</v>
      </c>
      <c r="H113" s="4846" t="s">
        <v>18</v>
      </c>
      <c r="I113" s="4846" t="s">
        <v>797</v>
      </c>
    </row>
    <row customHeight="1" ht="11.25">
      <c r="A114" s="4846" t="s">
        <v>2163</v>
      </c>
      <c r="B114" s="4846" t="s">
        <v>14</v>
      </c>
      <c r="C114" s="4846" t="s">
        <v>2200</v>
      </c>
      <c r="D114" s="4846" t="s">
        <v>2201</v>
      </c>
      <c r="E114" s="4846" t="s">
        <v>2202</v>
      </c>
      <c r="F114" s="4846" t="s">
        <v>2203</v>
      </c>
      <c r="G114" s="4846" t="s">
        <v>2204</v>
      </c>
      <c r="H114" s="4846" t="s">
        <v>18</v>
      </c>
      <c r="I114" s="4846" t="s">
        <v>797</v>
      </c>
    </row>
    <row customHeight="1" ht="11.25">
      <c r="A115" s="4846" t="s">
        <v>2163</v>
      </c>
      <c r="B115" s="4846" t="s">
        <v>14</v>
      </c>
      <c r="C115" s="4846" t="s">
        <v>2371</v>
      </c>
      <c r="D115" s="4846" t="s">
        <v>2372</v>
      </c>
      <c r="E115" s="4846" t="s">
        <v>2373</v>
      </c>
      <c r="F115" s="4846" t="s">
        <v>2203</v>
      </c>
      <c r="G115" s="4846" t="s">
        <v>18</v>
      </c>
      <c r="H115" s="4846" t="s">
        <v>18</v>
      </c>
      <c r="I115" s="4846" t="s">
        <v>797</v>
      </c>
    </row>
    <row customHeight="1" ht="11.25">
      <c r="A116" s="4846" t="s">
        <v>2163</v>
      </c>
      <c r="B116" s="4846" t="s">
        <v>14</v>
      </c>
      <c r="C116" s="4846" t="s">
        <v>2205</v>
      </c>
      <c r="D116" s="4846" t="s">
        <v>2206</v>
      </c>
      <c r="E116" s="4846" t="s">
        <v>2207</v>
      </c>
      <c r="F116" s="4846" t="s">
        <v>2183</v>
      </c>
      <c r="G116" s="4846" t="s">
        <v>2208</v>
      </c>
      <c r="H116" s="4846" t="s">
        <v>18</v>
      </c>
      <c r="I116" s="4846" t="s">
        <v>797</v>
      </c>
    </row>
    <row customHeight="1" ht="11.25">
      <c r="A117" s="4846" t="s">
        <v>2163</v>
      </c>
      <c r="B117" s="4846" t="s">
        <v>14</v>
      </c>
      <c r="C117" s="4846" t="s">
        <v>2213</v>
      </c>
      <c r="D117" s="4846" t="s">
        <v>2214</v>
      </c>
      <c r="E117" s="4846" t="s">
        <v>2215</v>
      </c>
      <c r="F117" s="4846" t="s">
        <v>2178</v>
      </c>
      <c r="G117" s="4846" t="s">
        <v>2216</v>
      </c>
      <c r="H117" s="4846" t="s">
        <v>18</v>
      </c>
      <c r="I117" s="4846" t="s">
        <v>797</v>
      </c>
    </row>
    <row customHeight="1" ht="11.25">
      <c r="A118" s="4846" t="s">
        <v>2163</v>
      </c>
      <c r="B118" s="4846" t="s">
        <v>14</v>
      </c>
      <c r="C118" s="4846" t="s">
        <v>2217</v>
      </c>
      <c r="D118" s="4846" t="s">
        <v>2218</v>
      </c>
      <c r="E118" s="4846" t="s">
        <v>2219</v>
      </c>
      <c r="F118" s="4846" t="s">
        <v>2183</v>
      </c>
      <c r="G118" s="4846" t="s">
        <v>2220</v>
      </c>
      <c r="H118" s="4846" t="s">
        <v>18</v>
      </c>
      <c r="I118" s="4846" t="s">
        <v>797</v>
      </c>
    </row>
    <row customHeight="1" ht="11.25">
      <c r="A119" s="4846" t="s">
        <v>2163</v>
      </c>
      <c r="B119" s="4846" t="s">
        <v>14</v>
      </c>
      <c r="C119" s="4846" t="s">
        <v>2221</v>
      </c>
      <c r="D119" s="4846" t="s">
        <v>2222</v>
      </c>
      <c r="E119" s="4846" t="s">
        <v>2223</v>
      </c>
      <c r="F119" s="4846" t="s">
        <v>2224</v>
      </c>
      <c r="G119" s="4846" t="s">
        <v>2225</v>
      </c>
      <c r="H119" s="4846" t="s">
        <v>18</v>
      </c>
      <c r="I119" s="4846" t="s">
        <v>797</v>
      </c>
    </row>
    <row customHeight="1" ht="11.25">
      <c r="A120" s="4846" t="s">
        <v>2163</v>
      </c>
      <c r="B120" s="4846" t="s">
        <v>14</v>
      </c>
      <c r="C120" s="4846" t="s">
        <v>2234</v>
      </c>
      <c r="D120" s="4846" t="s">
        <v>2235</v>
      </c>
      <c r="E120" s="4846" t="s">
        <v>2236</v>
      </c>
      <c r="F120" s="4846" t="s">
        <v>2183</v>
      </c>
      <c r="G120" s="4846" t="s">
        <v>2237</v>
      </c>
      <c r="H120" s="4846" t="s">
        <v>18</v>
      </c>
      <c r="I120" s="4846" t="s">
        <v>797</v>
      </c>
    </row>
    <row customHeight="1" ht="11.25">
      <c r="A121" s="4846" t="s">
        <v>2163</v>
      </c>
      <c r="B121" s="4846" t="s">
        <v>14</v>
      </c>
      <c r="C121" s="4846" t="s">
        <v>2374</v>
      </c>
      <c r="D121" s="4846" t="s">
        <v>2375</v>
      </c>
      <c r="E121" s="4846" t="s">
        <v>2376</v>
      </c>
      <c r="F121" s="4846" t="s">
        <v>2377</v>
      </c>
      <c r="G121" s="4846" t="s">
        <v>18</v>
      </c>
      <c r="H121" s="4846" t="s">
        <v>18</v>
      </c>
      <c r="I121" s="4846" t="s">
        <v>797</v>
      </c>
    </row>
    <row customHeight="1" ht="11.25">
      <c r="A122" s="4846" t="s">
        <v>2163</v>
      </c>
      <c r="B122" s="4846" t="s">
        <v>14</v>
      </c>
      <c r="C122" s="4846" t="s">
        <v>2238</v>
      </c>
      <c r="D122" s="4846" t="s">
        <v>2239</v>
      </c>
      <c r="E122" s="4846" t="s">
        <v>2240</v>
      </c>
      <c r="F122" s="4846" t="s">
        <v>2241</v>
      </c>
      <c r="G122" s="4846" t="s">
        <v>18</v>
      </c>
      <c r="H122" s="4846" t="s">
        <v>18</v>
      </c>
      <c r="I122" s="4846" t="s">
        <v>797</v>
      </c>
    </row>
    <row customHeight="1" ht="11.25">
      <c r="A123" s="4846" t="s">
        <v>2163</v>
      </c>
      <c r="B123" s="4846" t="s">
        <v>14</v>
      </c>
      <c r="C123" s="4846" t="s">
        <v>2378</v>
      </c>
      <c r="D123" s="4846" t="s">
        <v>2379</v>
      </c>
      <c r="E123" s="4846" t="s">
        <v>2380</v>
      </c>
      <c r="F123" s="4846" t="s">
        <v>2224</v>
      </c>
      <c r="G123" s="4846" t="s">
        <v>2381</v>
      </c>
      <c r="H123" s="4846" t="s">
        <v>18</v>
      </c>
      <c r="I123" s="4846" t="s">
        <v>797</v>
      </c>
    </row>
    <row customHeight="1" ht="11.25">
      <c r="A124" s="4846" t="s">
        <v>2163</v>
      </c>
      <c r="B124" s="4846" t="s">
        <v>14</v>
      </c>
      <c r="C124" s="4846" t="s">
        <v>2250</v>
      </c>
      <c r="D124" s="4846" t="s">
        <v>2251</v>
      </c>
      <c r="E124" s="4846" t="s">
        <v>2252</v>
      </c>
      <c r="F124" s="4846" t="s">
        <v>2241</v>
      </c>
      <c r="G124" s="4846" t="s">
        <v>2253</v>
      </c>
      <c r="H124" s="4846" t="s">
        <v>18</v>
      </c>
      <c r="I124" s="4846" t="s">
        <v>797</v>
      </c>
    </row>
    <row customHeight="1" ht="11.25">
      <c r="A125" s="4846" t="s">
        <v>2163</v>
      </c>
      <c r="B125" s="4846" t="s">
        <v>14</v>
      </c>
      <c r="C125" s="4846" t="s">
        <v>2386</v>
      </c>
      <c r="D125" s="4846" t="s">
        <v>2387</v>
      </c>
      <c r="E125" s="4846" t="s">
        <v>2388</v>
      </c>
      <c r="F125" s="4846" t="s">
        <v>2248</v>
      </c>
      <c r="G125" s="4846" t="s">
        <v>2389</v>
      </c>
      <c r="H125" s="4846" t="s">
        <v>18</v>
      </c>
      <c r="I125" s="4846" t="s">
        <v>797</v>
      </c>
    </row>
    <row customHeight="1" ht="11.25">
      <c r="A126" s="4846" t="s">
        <v>2163</v>
      </c>
      <c r="B126" s="4846" t="s">
        <v>14</v>
      </c>
      <c r="C126" s="4846" t="s">
        <v>2390</v>
      </c>
      <c r="D126" s="4846" t="s">
        <v>2391</v>
      </c>
      <c r="E126" s="4846" t="s">
        <v>2392</v>
      </c>
      <c r="F126" s="4846" t="s">
        <v>2393</v>
      </c>
      <c r="G126" s="4846" t="s">
        <v>18</v>
      </c>
      <c r="H126" s="4846" t="s">
        <v>18</v>
      </c>
      <c r="I126" s="4846" t="s">
        <v>797</v>
      </c>
    </row>
    <row customHeight="1" ht="11.25">
      <c r="A127" s="4846" t="s">
        <v>2163</v>
      </c>
      <c r="B127" s="4846" t="s">
        <v>14</v>
      </c>
      <c r="C127" s="4846" t="s">
        <v>2254</v>
      </c>
      <c r="D127" s="4846" t="s">
        <v>2255</v>
      </c>
      <c r="E127" s="4846" t="s">
        <v>2256</v>
      </c>
      <c r="F127" s="4846" t="s">
        <v>2178</v>
      </c>
      <c r="G127" s="4846" t="s">
        <v>2257</v>
      </c>
      <c r="H127" s="4846" t="s">
        <v>18</v>
      </c>
      <c r="I127" s="4846" t="s">
        <v>797</v>
      </c>
    </row>
    <row customHeight="1" ht="11.25">
      <c r="A128" s="4846" t="s">
        <v>2163</v>
      </c>
      <c r="B128" s="4846" t="s">
        <v>14</v>
      </c>
      <c r="C128" s="4846" t="s">
        <v>2258</v>
      </c>
      <c r="D128" s="4846" t="s">
        <v>2259</v>
      </c>
      <c r="E128" s="4846" t="s">
        <v>2260</v>
      </c>
      <c r="F128" s="4846" t="s">
        <v>2248</v>
      </c>
      <c r="G128" s="4846" t="s">
        <v>2261</v>
      </c>
      <c r="H128" s="4846" t="s">
        <v>18</v>
      </c>
      <c r="I128" s="4846" t="s">
        <v>797</v>
      </c>
    </row>
    <row customHeight="1" ht="11.25">
      <c r="A129" s="4846" t="s">
        <v>2163</v>
      </c>
      <c r="B129" s="4846" t="s">
        <v>14</v>
      </c>
      <c r="C129" s="4846" t="s">
        <v>2394</v>
      </c>
      <c r="D129" s="4846" t="s">
        <v>2395</v>
      </c>
      <c r="E129" s="4846" t="s">
        <v>2396</v>
      </c>
      <c r="F129" s="4846" t="s">
        <v>2178</v>
      </c>
      <c r="G129" s="4846" t="s">
        <v>18</v>
      </c>
      <c r="H129" s="4846" t="s">
        <v>18</v>
      </c>
      <c r="I129" s="4846" t="s">
        <v>797</v>
      </c>
    </row>
    <row customHeight="1" ht="11.25">
      <c r="A130" s="4846" t="s">
        <v>2163</v>
      </c>
      <c r="B130" s="4846" t="s">
        <v>14</v>
      </c>
      <c r="C130" s="4846" t="s">
        <v>2262</v>
      </c>
      <c r="D130" s="4846" t="s">
        <v>2263</v>
      </c>
      <c r="E130" s="4846" t="s">
        <v>2264</v>
      </c>
      <c r="F130" s="4846" t="s">
        <v>2178</v>
      </c>
      <c r="G130" s="4846" t="s">
        <v>2265</v>
      </c>
      <c r="H130" s="4846" t="s">
        <v>18</v>
      </c>
      <c r="I130" s="4846" t="s">
        <v>797</v>
      </c>
    </row>
    <row customHeight="1" ht="11.25">
      <c r="A131" s="4846" t="s">
        <v>2163</v>
      </c>
      <c r="B131" s="4846" t="s">
        <v>14</v>
      </c>
      <c r="C131" s="4846" t="s">
        <v>2401</v>
      </c>
      <c r="D131" s="4846" t="s">
        <v>2402</v>
      </c>
      <c r="E131" s="4846" t="s">
        <v>2403</v>
      </c>
      <c r="F131" s="4846" t="s">
        <v>2304</v>
      </c>
      <c r="G131" s="4846" t="s">
        <v>2404</v>
      </c>
      <c r="H131" s="4846" t="s">
        <v>18</v>
      </c>
      <c r="I131" s="4846" t="s">
        <v>797</v>
      </c>
    </row>
    <row customHeight="1" ht="11.25">
      <c r="A132" s="4846" t="s">
        <v>2163</v>
      </c>
      <c r="B132" s="4846" t="s">
        <v>14</v>
      </c>
      <c r="C132" s="4846" t="s">
        <v>2405</v>
      </c>
      <c r="D132" s="4846" t="s">
        <v>2406</v>
      </c>
      <c r="E132" s="4846" t="s">
        <v>2407</v>
      </c>
      <c r="F132" s="4846" t="s">
        <v>2377</v>
      </c>
      <c r="G132" s="4846" t="s">
        <v>2408</v>
      </c>
      <c r="H132" s="4846" t="s">
        <v>18</v>
      </c>
      <c r="I132" s="4846" t="s">
        <v>797</v>
      </c>
    </row>
    <row customHeight="1" ht="11.25">
      <c r="A133" s="4846" t="s">
        <v>2163</v>
      </c>
      <c r="B133" s="4846" t="s">
        <v>14</v>
      </c>
      <c r="C133" s="4846" t="s">
        <v>2409</v>
      </c>
      <c r="D133" s="4846" t="s">
        <v>2410</v>
      </c>
      <c r="E133" s="4846" t="s">
        <v>2411</v>
      </c>
      <c r="F133" s="4846" t="s">
        <v>2248</v>
      </c>
      <c r="G133" s="4846" t="s">
        <v>2412</v>
      </c>
      <c r="H133" s="4846" t="s">
        <v>18</v>
      </c>
      <c r="I133" s="4846" t="s">
        <v>797</v>
      </c>
    </row>
    <row customHeight="1" ht="11.25">
      <c r="A134" s="4846" t="s">
        <v>2163</v>
      </c>
      <c r="B134" s="4846" t="s">
        <v>14</v>
      </c>
      <c r="C134" s="4846" t="s">
        <v>2274</v>
      </c>
      <c r="D134" s="4846" t="s">
        <v>2275</v>
      </c>
      <c r="E134" s="4846" t="s">
        <v>2276</v>
      </c>
      <c r="F134" s="4846" t="s">
        <v>2248</v>
      </c>
      <c r="G134" s="4846" t="s">
        <v>2277</v>
      </c>
      <c r="H134" s="4846" t="s">
        <v>18</v>
      </c>
      <c r="I134" s="4846" t="s">
        <v>797</v>
      </c>
    </row>
    <row customHeight="1" ht="11.25">
      <c r="A135" s="4846" t="s">
        <v>2163</v>
      </c>
      <c r="B135" s="4846" t="s">
        <v>14</v>
      </c>
      <c r="C135" s="4846" t="s">
        <v>2282</v>
      </c>
      <c r="D135" s="4846" t="s">
        <v>2283</v>
      </c>
      <c r="E135" s="4846" t="s">
        <v>2284</v>
      </c>
      <c r="F135" s="4846" t="s">
        <v>2178</v>
      </c>
      <c r="G135" s="4846" t="s">
        <v>2285</v>
      </c>
      <c r="H135" s="4846" t="s">
        <v>18</v>
      </c>
      <c r="I135" s="4846" t="s">
        <v>797</v>
      </c>
    </row>
    <row customHeight="1" ht="11.25">
      <c r="A136" s="4846" t="s">
        <v>2163</v>
      </c>
      <c r="B136" s="4846" t="s">
        <v>14</v>
      </c>
      <c r="C136" s="4846" t="s">
        <v>2286</v>
      </c>
      <c r="D136" s="4846" t="s">
        <v>2287</v>
      </c>
      <c r="E136" s="4846" t="s">
        <v>2288</v>
      </c>
      <c r="F136" s="4846" t="s">
        <v>2178</v>
      </c>
      <c r="G136" s="4846" t="s">
        <v>2289</v>
      </c>
      <c r="H136" s="4846" t="s">
        <v>18</v>
      </c>
      <c r="I136" s="4846" t="s">
        <v>797</v>
      </c>
    </row>
    <row customHeight="1" ht="11.25">
      <c r="A137" s="4846" t="s">
        <v>2163</v>
      </c>
      <c r="B137" s="4846" t="s">
        <v>14</v>
      </c>
      <c r="C137" s="4846" t="s">
        <v>2290</v>
      </c>
      <c r="D137" s="4846" t="s">
        <v>2291</v>
      </c>
      <c r="E137" s="4846" t="s">
        <v>2292</v>
      </c>
      <c r="F137" s="4846" t="s">
        <v>2178</v>
      </c>
      <c r="G137" s="4846" t="s">
        <v>2293</v>
      </c>
      <c r="H137" s="4846" t="s">
        <v>18</v>
      </c>
      <c r="I137" s="4846" t="s">
        <v>797</v>
      </c>
    </row>
    <row customHeight="1" ht="11.25">
      <c r="A138" s="4846" t="s">
        <v>2163</v>
      </c>
      <c r="B138" s="4846" t="s">
        <v>14</v>
      </c>
      <c r="C138" s="4846" t="s">
        <v>2413</v>
      </c>
      <c r="D138" s="4846" t="s">
        <v>2414</v>
      </c>
      <c r="E138" s="4846" t="s">
        <v>2415</v>
      </c>
      <c r="F138" s="4846" t="s">
        <v>2190</v>
      </c>
      <c r="G138" s="4846" t="s">
        <v>18</v>
      </c>
      <c r="H138" s="4846" t="s">
        <v>18</v>
      </c>
      <c r="I138" s="4846" t="s">
        <v>797</v>
      </c>
    </row>
    <row customHeight="1" ht="11.25">
      <c r="A139" s="4846" t="s">
        <v>2163</v>
      </c>
      <c r="B139" s="4846" t="s">
        <v>14</v>
      </c>
      <c r="C139" s="4846" t="s">
        <v>2294</v>
      </c>
      <c r="D139" s="4846" t="s">
        <v>2295</v>
      </c>
      <c r="E139" s="4846" t="s">
        <v>2296</v>
      </c>
      <c r="F139" s="4846" t="s">
        <v>2183</v>
      </c>
      <c r="G139" s="4846" t="s">
        <v>2297</v>
      </c>
      <c r="H139" s="4846" t="s">
        <v>18</v>
      </c>
      <c r="I139" s="4846" t="s">
        <v>797</v>
      </c>
    </row>
    <row customHeight="1" ht="11.25">
      <c r="A140" s="4846" t="s">
        <v>2163</v>
      </c>
      <c r="B140" s="4846" t="s">
        <v>14</v>
      </c>
      <c r="C140" s="4846" t="s">
        <v>2301</v>
      </c>
      <c r="D140" s="4846" t="s">
        <v>2302</v>
      </c>
      <c r="E140" s="4846" t="s">
        <v>2303</v>
      </c>
      <c r="F140" s="4846" t="s">
        <v>2304</v>
      </c>
      <c r="G140" s="4846" t="s">
        <v>2305</v>
      </c>
      <c r="H140" s="4846" t="s">
        <v>18</v>
      </c>
      <c r="I140" s="4846" t="s">
        <v>797</v>
      </c>
    </row>
    <row customHeight="1" ht="11.25">
      <c r="A141" s="4846" t="s">
        <v>2163</v>
      </c>
      <c r="B141" s="4846" t="s">
        <v>14</v>
      </c>
      <c r="C141" s="4846" t="s">
        <v>2306</v>
      </c>
      <c r="D141" s="4846" t="s">
        <v>2307</v>
      </c>
      <c r="E141" s="4846" t="s">
        <v>2308</v>
      </c>
      <c r="F141" s="4846" t="s">
        <v>2183</v>
      </c>
      <c r="G141" s="4846" t="s">
        <v>2309</v>
      </c>
      <c r="H141" s="4846" t="s">
        <v>18</v>
      </c>
      <c r="I141" s="4846" t="s">
        <v>797</v>
      </c>
    </row>
    <row customHeight="1" ht="11.25">
      <c r="A142" s="4846" t="s">
        <v>2163</v>
      </c>
      <c r="B142" s="4846" t="s">
        <v>14</v>
      </c>
      <c r="C142" s="4846" t="s">
        <v>2321</v>
      </c>
      <c r="D142" s="4846" t="s">
        <v>2322</v>
      </c>
      <c r="E142" s="4846" t="s">
        <v>2323</v>
      </c>
      <c r="F142" s="4846" t="s">
        <v>2178</v>
      </c>
      <c r="G142" s="4846" t="s">
        <v>2324</v>
      </c>
      <c r="H142" s="4846" t="s">
        <v>18</v>
      </c>
      <c r="I142" s="4846" t="s">
        <v>797</v>
      </c>
    </row>
    <row customHeight="1" ht="11.25">
      <c r="A143" s="4846" t="s">
        <v>2163</v>
      </c>
      <c r="B143" s="4846" t="s">
        <v>14</v>
      </c>
      <c r="C143" s="4846" t="s">
        <v>2325</v>
      </c>
      <c r="D143" s="4846" t="s">
        <v>2326</v>
      </c>
      <c r="E143" s="4846" t="s">
        <v>2327</v>
      </c>
      <c r="F143" s="4846" t="s">
        <v>2328</v>
      </c>
      <c r="G143" s="4846" t="s">
        <v>18</v>
      </c>
      <c r="H143" s="4846" t="s">
        <v>18</v>
      </c>
      <c r="I143" s="4846" t="s">
        <v>797</v>
      </c>
    </row>
    <row customHeight="1" ht="11.25">
      <c r="A144" s="4846" t="s">
        <v>2163</v>
      </c>
      <c r="B144" s="4846" t="s">
        <v>14</v>
      </c>
      <c r="C144" s="4846" t="s">
        <v>2329</v>
      </c>
      <c r="D144" s="4846" t="s">
        <v>2330</v>
      </c>
      <c r="E144" s="4846" t="s">
        <v>2327</v>
      </c>
      <c r="F144" s="4846" t="s">
        <v>2331</v>
      </c>
      <c r="G144" s="4846" t="s">
        <v>2332</v>
      </c>
      <c r="H144" s="4846" t="s">
        <v>18</v>
      </c>
      <c r="I144" s="4846" t="s">
        <v>797</v>
      </c>
    </row>
    <row customHeight="1" ht="11.25">
      <c r="A145" s="4846" t="s">
        <v>2163</v>
      </c>
      <c r="B145" s="4846" t="s">
        <v>14</v>
      </c>
      <c r="C145" s="4846" t="s">
        <v>2416</v>
      </c>
      <c r="D145" s="4846" t="s">
        <v>2417</v>
      </c>
      <c r="E145" s="4846" t="s">
        <v>2418</v>
      </c>
      <c r="F145" s="4846" t="s">
        <v>2178</v>
      </c>
      <c r="G145" s="4846" t="s">
        <v>2419</v>
      </c>
      <c r="H145" s="4846" t="s">
        <v>18</v>
      </c>
      <c r="I145" s="4846" t="s">
        <v>797</v>
      </c>
    </row>
    <row customHeight="1" ht="11.25">
      <c r="A146" s="4846" t="s">
        <v>2163</v>
      </c>
      <c r="B146" s="4846" t="s">
        <v>14</v>
      </c>
      <c r="C146" s="4846" t="s">
        <v>2420</v>
      </c>
      <c r="D146" s="4846" t="s">
        <v>2421</v>
      </c>
      <c r="E146" s="4846" t="s">
        <v>2422</v>
      </c>
      <c r="F146" s="4846" t="s">
        <v>2183</v>
      </c>
      <c r="G146" s="4846" t="s">
        <v>18</v>
      </c>
      <c r="H146" s="4846" t="s">
        <v>18</v>
      </c>
      <c r="I146" s="4846" t="s">
        <v>1603</v>
      </c>
    </row>
    <row customHeight="1" ht="11.25">
      <c r="A147" s="4846" t="s">
        <v>2163</v>
      </c>
      <c r="B147" s="4846" t="s">
        <v>14</v>
      </c>
      <c r="C147" s="4846" t="s">
        <v>2423</v>
      </c>
      <c r="D147" s="4846" t="s">
        <v>2424</v>
      </c>
      <c r="E147" s="4846" t="s">
        <v>2425</v>
      </c>
      <c r="F147" s="4846" t="s">
        <v>2190</v>
      </c>
      <c r="G147" s="4846" t="s">
        <v>18</v>
      </c>
      <c r="H147" s="4846" t="s">
        <v>18</v>
      </c>
      <c r="I147" s="4846" t="s">
        <v>1603</v>
      </c>
    </row>
    <row customHeight="1" ht="11.25">
      <c r="A148" s="4846" t="s">
        <v>2163</v>
      </c>
      <c r="B148" s="4846" t="s">
        <v>14</v>
      </c>
      <c r="C148" s="4846" t="s">
        <v>2426</v>
      </c>
      <c r="D148" s="4846" t="s">
        <v>2427</v>
      </c>
      <c r="E148" s="4846" t="s">
        <v>2428</v>
      </c>
      <c r="F148" s="4846" t="s">
        <v>2377</v>
      </c>
      <c r="G148" s="4846" t="s">
        <v>2429</v>
      </c>
      <c r="H148" s="4846" t="s">
        <v>18</v>
      </c>
      <c r="I148" s="4846" t="s">
        <v>1603</v>
      </c>
    </row>
    <row customHeight="1" ht="11.25">
      <c r="A149" s="4846" t="s">
        <v>2163</v>
      </c>
      <c r="B149" s="4846" t="s">
        <v>14</v>
      </c>
      <c r="C149" s="4846" t="s">
        <v>2430</v>
      </c>
      <c r="D149" s="4846" t="s">
        <v>2427</v>
      </c>
      <c r="E149" s="4846" t="s">
        <v>2431</v>
      </c>
      <c r="F149" s="4846" t="s">
        <v>2190</v>
      </c>
      <c r="G149" s="4846" t="s">
        <v>18</v>
      </c>
      <c r="H149" s="4846" t="s">
        <v>18</v>
      </c>
      <c r="I149" s="4846" t="s">
        <v>1603</v>
      </c>
    </row>
    <row customHeight="1" ht="11.25">
      <c r="A150" s="4846" t="s">
        <v>2163</v>
      </c>
      <c r="B150" s="4846" t="s">
        <v>14</v>
      </c>
      <c r="C150" s="4846" t="s">
        <v>2432</v>
      </c>
      <c r="D150" s="4846" t="s">
        <v>2427</v>
      </c>
      <c r="E150" s="4846" t="s">
        <v>2431</v>
      </c>
      <c r="F150" s="4846" t="s">
        <v>2241</v>
      </c>
      <c r="G150" s="4846" t="s">
        <v>18</v>
      </c>
      <c r="H150" s="4846" t="s">
        <v>18</v>
      </c>
      <c r="I150" s="4846" t="s">
        <v>1603</v>
      </c>
    </row>
    <row customHeight="1" ht="11.25">
      <c r="A151" s="4846" t="s">
        <v>2163</v>
      </c>
      <c r="B151" s="4846" t="s">
        <v>14</v>
      </c>
      <c r="C151" s="4846" t="s">
        <v>2310</v>
      </c>
      <c r="D151" s="4846" t="s">
        <v>2311</v>
      </c>
      <c r="E151" s="4846" t="s">
        <v>2312</v>
      </c>
      <c r="F151" s="4846" t="s">
        <v>2248</v>
      </c>
      <c r="G151" s="4846" t="s">
        <v>2313</v>
      </c>
      <c r="H151" s="4846" t="s">
        <v>18</v>
      </c>
      <c r="I151" s="4846" t="s">
        <v>1603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44C17-7279-FF61-A0E5-4A26C40D649B}" mc:Ignorable="x14ac xr xr2 xr3">
  <sheetPr>
    <tabColor rgb="FFFFCC99"/>
  </sheetPr>
  <dimension ref="A1:G34"/>
  <sheetViews>
    <sheetView topLeftCell="A1" showGridLines="0" workbookViewId="0">
      <selection activeCell="A1" sqref="A1"/>
    </sheetView>
  </sheetViews>
  <sheetFormatPr customHeight="1" defaultRowHeight="11.25"/>
  <cols>
    <col min="1" max="1" style="4255" width="9.140625"/>
  </cols>
  <sheetData>
    <row customHeight="1" ht="11.25">
      <c r="A1" s="373" t="s">
        <v>2433</v>
      </c>
      <c r="B1" s="48" t="s">
        <v>2434</v>
      </c>
      <c r="C1" s="48" t="s">
        <v>2435</v>
      </c>
      <c r="D1" s="48" t="s">
        <v>2436</v>
      </c>
      <c r="E1" s="0" t="s">
        <v>2437</v>
      </c>
      <c r="F1" s="0" t="s">
        <v>2438</v>
      </c>
      <c r="G1" s="0" t="s">
        <v>2439</v>
      </c>
    </row>
    <row customHeight="1" ht="11.25">
      <c r="A2" s="373" t="s">
        <v>14</v>
      </c>
      <c r="B2" s="0" t="s">
        <v>2440</v>
      </c>
      <c r="C2" s="0" t="s">
        <v>2441</v>
      </c>
      <c r="D2" s="0" t="s">
        <v>2440</v>
      </c>
      <c r="E2" s="0" t="s">
        <v>2441</v>
      </c>
      <c r="F2" s="0" t="s">
        <v>2442</v>
      </c>
      <c r="G2" s="0" t="s">
        <v>105</v>
      </c>
    </row>
    <row customHeight="1" ht="11.25">
      <c r="A3" s="373" t="s">
        <v>14</v>
      </c>
      <c r="B3" s="0" t="s">
        <v>2440</v>
      </c>
      <c r="C3" s="0" t="s">
        <v>2441</v>
      </c>
      <c r="D3" s="0" t="s">
        <v>2443</v>
      </c>
      <c r="E3" s="0" t="s">
        <v>2444</v>
      </c>
      <c r="F3" s="0" t="s">
        <v>2445</v>
      </c>
      <c r="G3" s="0" t="s">
        <v>106</v>
      </c>
    </row>
    <row customHeight="1" ht="11.25">
      <c r="A4" s="373" t="s">
        <v>14</v>
      </c>
      <c r="B4" s="0" t="s">
        <v>2440</v>
      </c>
      <c r="C4" s="0" t="s">
        <v>2441</v>
      </c>
      <c r="D4" s="0" t="s">
        <v>2446</v>
      </c>
      <c r="E4" s="0" t="s">
        <v>2447</v>
      </c>
      <c r="F4" s="0" t="s">
        <v>2445</v>
      </c>
      <c r="G4" s="0" t="s">
        <v>86</v>
      </c>
    </row>
    <row customHeight="1" ht="11.25">
      <c r="A5" s="373" t="s">
        <v>14</v>
      </c>
      <c r="B5" s="0" t="s">
        <v>2440</v>
      </c>
      <c r="C5" s="0" t="s">
        <v>2441</v>
      </c>
      <c r="D5" s="0" t="s">
        <v>2448</v>
      </c>
      <c r="E5" s="0" t="s">
        <v>2449</v>
      </c>
      <c r="F5" s="0" t="s">
        <v>2445</v>
      </c>
      <c r="G5" s="0" t="s">
        <v>87</v>
      </c>
    </row>
    <row customHeight="1" ht="11.25">
      <c r="A6" s="373" t="s">
        <v>14</v>
      </c>
      <c r="B6" s="0" t="s">
        <v>2440</v>
      </c>
      <c r="C6" s="0" t="s">
        <v>2441</v>
      </c>
      <c r="D6" s="0" t="s">
        <v>2450</v>
      </c>
      <c r="E6" s="0" t="s">
        <v>2451</v>
      </c>
      <c r="F6" s="0" t="s">
        <v>2445</v>
      </c>
      <c r="G6" s="0" t="s">
        <v>107</v>
      </c>
    </row>
    <row customHeight="1" ht="11.25">
      <c r="A7" s="373" t="s">
        <v>14</v>
      </c>
      <c r="B7" s="0" t="s">
        <v>2440</v>
      </c>
      <c r="C7" s="0" t="s">
        <v>2441</v>
      </c>
      <c r="D7" s="0" t="s">
        <v>2452</v>
      </c>
      <c r="E7" s="0" t="s">
        <v>2453</v>
      </c>
      <c r="F7" s="0" t="s">
        <v>2445</v>
      </c>
      <c r="G7" s="0" t="s">
        <v>88</v>
      </c>
    </row>
    <row customHeight="1" ht="11.25">
      <c r="A8" s="373" t="s">
        <v>14</v>
      </c>
      <c r="B8" s="0" t="s">
        <v>2440</v>
      </c>
      <c r="C8" s="0" t="s">
        <v>2441</v>
      </c>
      <c r="D8" s="0" t="s">
        <v>2454</v>
      </c>
      <c r="E8" s="0" t="s">
        <v>2455</v>
      </c>
      <c r="F8" s="0" t="s">
        <v>2445</v>
      </c>
      <c r="G8" s="0" t="s">
        <v>89</v>
      </c>
    </row>
    <row customHeight="1" ht="11.25">
      <c r="A9" s="373" t="s">
        <v>14</v>
      </c>
      <c r="B9" s="0" t="s">
        <v>96</v>
      </c>
      <c r="C9" s="0" t="s">
        <v>97</v>
      </c>
      <c r="D9" s="0" t="s">
        <v>96</v>
      </c>
      <c r="E9" s="0" t="s">
        <v>97</v>
      </c>
      <c r="F9" s="0" t="s">
        <v>2456</v>
      </c>
      <c r="G9" s="0" t="s">
        <v>95</v>
      </c>
    </row>
    <row customHeight="1" ht="11.25">
      <c r="A10" s="373" t="s">
        <v>14</v>
      </c>
      <c r="B10" s="0" t="s">
        <v>2457</v>
      </c>
      <c r="C10" s="0" t="s">
        <v>2458</v>
      </c>
      <c r="D10" s="0" t="s">
        <v>2459</v>
      </c>
      <c r="E10" s="0" t="s">
        <v>2460</v>
      </c>
      <c r="F10" s="0" t="s">
        <v>2445</v>
      </c>
      <c r="G10" s="0" t="s">
        <v>145</v>
      </c>
    </row>
    <row customHeight="1" ht="11.25">
      <c r="A11" s="373" t="s">
        <v>14</v>
      </c>
      <c r="B11" s="0" t="s">
        <v>2457</v>
      </c>
      <c r="C11" s="0" t="s">
        <v>2458</v>
      </c>
      <c r="D11" s="0" t="s">
        <v>2461</v>
      </c>
      <c r="E11" s="0" t="s">
        <v>2462</v>
      </c>
      <c r="F11" s="0" t="s">
        <v>2445</v>
      </c>
      <c r="G11" s="0" t="s">
        <v>146</v>
      </c>
    </row>
    <row customHeight="1" ht="11.25">
      <c r="A12" s="373" t="s">
        <v>14</v>
      </c>
      <c r="B12" s="0" t="s">
        <v>2457</v>
      </c>
      <c r="C12" s="0" t="s">
        <v>2458</v>
      </c>
      <c r="D12" s="0" t="s">
        <v>2463</v>
      </c>
      <c r="E12" s="0" t="s">
        <v>2464</v>
      </c>
      <c r="F12" s="0" t="s">
        <v>2445</v>
      </c>
      <c r="G12" s="0" t="s">
        <v>147</v>
      </c>
    </row>
    <row customHeight="1" ht="11.25">
      <c r="A13" s="373" t="s">
        <v>14</v>
      </c>
      <c r="B13" s="0" t="s">
        <v>2457</v>
      </c>
      <c r="C13" s="0" t="s">
        <v>2458</v>
      </c>
      <c r="D13" s="0" t="s">
        <v>2465</v>
      </c>
      <c r="E13" s="0" t="s">
        <v>2466</v>
      </c>
      <c r="F13" s="0" t="s">
        <v>2445</v>
      </c>
      <c r="G13" s="0" t="s">
        <v>148</v>
      </c>
    </row>
    <row customHeight="1" ht="11.25">
      <c r="A14" s="373" t="s">
        <v>14</v>
      </c>
      <c r="B14" s="0" t="s">
        <v>2457</v>
      </c>
      <c r="C14" s="0" t="s">
        <v>2458</v>
      </c>
      <c r="D14" s="0" t="s">
        <v>2457</v>
      </c>
      <c r="E14" s="0" t="s">
        <v>2458</v>
      </c>
      <c r="F14" s="0" t="s">
        <v>2442</v>
      </c>
      <c r="G14" s="0" t="s">
        <v>149</v>
      </c>
    </row>
    <row customHeight="1" ht="11.25">
      <c r="A15" s="373" t="s">
        <v>14</v>
      </c>
      <c r="B15" s="0" t="s">
        <v>2457</v>
      </c>
      <c r="C15" s="0" t="s">
        <v>2458</v>
      </c>
      <c r="D15" s="0" t="s">
        <v>2467</v>
      </c>
      <c r="E15" s="0" t="s">
        <v>2468</v>
      </c>
      <c r="F15" s="0" t="s">
        <v>2445</v>
      </c>
      <c r="G15" s="0" t="s">
        <v>150</v>
      </c>
    </row>
    <row customHeight="1" ht="11.25">
      <c r="A16" s="373" t="s">
        <v>14</v>
      </c>
      <c r="B16" s="0" t="s">
        <v>2469</v>
      </c>
      <c r="C16" s="0" t="s">
        <v>2470</v>
      </c>
      <c r="D16" s="0" t="s">
        <v>2471</v>
      </c>
      <c r="E16" s="0" t="s">
        <v>2472</v>
      </c>
      <c r="F16" s="0" t="s">
        <v>2473</v>
      </c>
      <c r="G16" s="0" t="s">
        <v>1448</v>
      </c>
    </row>
    <row customHeight="1" ht="11.25">
      <c r="A17" s="373" t="s">
        <v>14</v>
      </c>
      <c r="B17" s="0" t="s">
        <v>2469</v>
      </c>
      <c r="C17" s="0" t="s">
        <v>2470</v>
      </c>
      <c r="D17" s="0" t="s">
        <v>2474</v>
      </c>
      <c r="E17" s="0" t="s">
        <v>2475</v>
      </c>
      <c r="F17" s="0" t="s">
        <v>2473</v>
      </c>
      <c r="G17" s="0" t="s">
        <v>1453</v>
      </c>
    </row>
    <row customHeight="1" ht="11.25">
      <c r="A18" s="373" t="s">
        <v>14</v>
      </c>
      <c r="B18" s="0" t="s">
        <v>2469</v>
      </c>
      <c r="C18" s="0" t="s">
        <v>2470</v>
      </c>
      <c r="D18" s="0" t="s">
        <v>2476</v>
      </c>
      <c r="E18" s="0" t="s">
        <v>2477</v>
      </c>
      <c r="F18" s="0" t="s">
        <v>2473</v>
      </c>
      <c r="G18" s="0" t="s">
        <v>1464</v>
      </c>
    </row>
    <row customHeight="1" ht="11.25">
      <c r="A19" s="373" t="s">
        <v>14</v>
      </c>
      <c r="B19" s="0" t="s">
        <v>2469</v>
      </c>
      <c r="C19" s="0" t="s">
        <v>2470</v>
      </c>
      <c r="D19" s="0" t="s">
        <v>2478</v>
      </c>
      <c r="E19" s="0" t="s">
        <v>2479</v>
      </c>
      <c r="F19" s="0" t="s">
        <v>2473</v>
      </c>
      <c r="G19" s="0" t="s">
        <v>1478</v>
      </c>
    </row>
    <row customHeight="1" ht="11.25">
      <c r="A20" s="373" t="s">
        <v>14</v>
      </c>
      <c r="B20" s="0" t="s">
        <v>2469</v>
      </c>
      <c r="C20" s="0" t="s">
        <v>2470</v>
      </c>
      <c r="D20" s="0" t="s">
        <v>2469</v>
      </c>
      <c r="E20" s="0" t="s">
        <v>2470</v>
      </c>
      <c r="F20" s="0" t="s">
        <v>2442</v>
      </c>
      <c r="G20" s="0" t="s">
        <v>1490</v>
      </c>
    </row>
    <row customHeight="1" ht="11.25">
      <c r="A21" s="373" t="s">
        <v>14</v>
      </c>
      <c r="B21" s="0" t="s">
        <v>2469</v>
      </c>
      <c r="C21" s="0" t="s">
        <v>2470</v>
      </c>
      <c r="D21" s="0" t="s">
        <v>2480</v>
      </c>
      <c r="E21" s="0" t="s">
        <v>2481</v>
      </c>
      <c r="F21" s="0" t="s">
        <v>2482</v>
      </c>
      <c r="G21" s="0" t="s">
        <v>1499</v>
      </c>
    </row>
    <row customHeight="1" ht="11.25">
      <c r="A22" s="373" t="s">
        <v>14</v>
      </c>
      <c r="B22" s="0" t="s">
        <v>2469</v>
      </c>
      <c r="C22" s="0" t="s">
        <v>2470</v>
      </c>
      <c r="D22" s="0" t="s">
        <v>2483</v>
      </c>
      <c r="E22" s="0" t="s">
        <v>2484</v>
      </c>
      <c r="F22" s="0" t="s">
        <v>2445</v>
      </c>
      <c r="G22" s="0" t="s">
        <v>1515</v>
      </c>
    </row>
    <row customHeight="1" ht="11.25">
      <c r="A23" s="373" t="s">
        <v>14</v>
      </c>
      <c r="B23" s="0" t="s">
        <v>2469</v>
      </c>
      <c r="C23" s="0" t="s">
        <v>2470</v>
      </c>
      <c r="D23" s="0" t="s">
        <v>2485</v>
      </c>
      <c r="E23" s="0" t="s">
        <v>2486</v>
      </c>
      <c r="F23" s="0" t="s">
        <v>2473</v>
      </c>
      <c r="G23" s="0" t="s">
        <v>1522</v>
      </c>
    </row>
    <row customHeight="1" ht="11.25">
      <c r="A24" s="373" t="s">
        <v>14</v>
      </c>
      <c r="B24" s="0" t="s">
        <v>2487</v>
      </c>
      <c r="C24" s="0" t="s">
        <v>2488</v>
      </c>
      <c r="D24" s="0" t="s">
        <v>2489</v>
      </c>
      <c r="E24" s="0" t="s">
        <v>2490</v>
      </c>
      <c r="F24" s="0" t="s">
        <v>2445</v>
      </c>
      <c r="G24" s="0" t="s">
        <v>1530</v>
      </c>
    </row>
    <row customHeight="1" ht="11.25">
      <c r="A25" s="373" t="s">
        <v>14</v>
      </c>
      <c r="B25" s="0" t="s">
        <v>2487</v>
      </c>
      <c r="C25" s="0" t="s">
        <v>2488</v>
      </c>
      <c r="D25" s="0" t="s">
        <v>2491</v>
      </c>
      <c r="E25" s="0" t="s">
        <v>2492</v>
      </c>
      <c r="F25" s="0" t="s">
        <v>2445</v>
      </c>
      <c r="G25" s="0" t="s">
        <v>1537</v>
      </c>
    </row>
    <row customHeight="1" ht="11.25">
      <c r="A26" s="373" t="s">
        <v>14</v>
      </c>
      <c r="B26" s="0" t="s">
        <v>2487</v>
      </c>
      <c r="C26" s="0" t="s">
        <v>2488</v>
      </c>
      <c r="D26" s="0" t="s">
        <v>2487</v>
      </c>
      <c r="E26" s="0" t="s">
        <v>2488</v>
      </c>
      <c r="F26" s="0" t="s">
        <v>2442</v>
      </c>
      <c r="G26" s="0" t="s">
        <v>1541</v>
      </c>
    </row>
    <row customHeight="1" ht="11.25">
      <c r="A27" s="373" t="s">
        <v>14</v>
      </c>
      <c r="B27" s="0" t="s">
        <v>2487</v>
      </c>
      <c r="C27" s="0" t="s">
        <v>2488</v>
      </c>
      <c r="D27" s="0" t="s">
        <v>2493</v>
      </c>
      <c r="E27" s="0" t="s">
        <v>2494</v>
      </c>
      <c r="F27" s="0" t="s">
        <v>2445</v>
      </c>
      <c r="G27" s="0" t="s">
        <v>1546</v>
      </c>
    </row>
    <row customHeight="1" ht="11.25">
      <c r="A28" s="373" t="s">
        <v>14</v>
      </c>
      <c r="B28" s="0" t="s">
        <v>2495</v>
      </c>
      <c r="C28" s="0" t="s">
        <v>2496</v>
      </c>
      <c r="D28" s="0" t="s">
        <v>2497</v>
      </c>
      <c r="E28" s="0" t="s">
        <v>2498</v>
      </c>
      <c r="F28" s="0" t="s">
        <v>2473</v>
      </c>
      <c r="G28" s="0" t="s">
        <v>1554</v>
      </c>
    </row>
    <row customHeight="1" ht="11.25">
      <c r="A29" s="373" t="s">
        <v>14</v>
      </c>
      <c r="B29" s="0" t="s">
        <v>2495</v>
      </c>
      <c r="C29" s="0" t="s">
        <v>2496</v>
      </c>
      <c r="D29" s="0" t="s">
        <v>2499</v>
      </c>
      <c r="E29" s="0" t="s">
        <v>2500</v>
      </c>
      <c r="F29" s="0" t="s">
        <v>2445</v>
      </c>
      <c r="G29" s="0" t="s">
        <v>1556</v>
      </c>
    </row>
    <row customHeight="1" ht="11.25">
      <c r="A30" s="373" t="s">
        <v>14</v>
      </c>
      <c r="B30" s="0" t="s">
        <v>2495</v>
      </c>
      <c r="C30" s="0" t="s">
        <v>2496</v>
      </c>
      <c r="D30" s="0" t="s">
        <v>2501</v>
      </c>
      <c r="E30" s="0" t="s">
        <v>2502</v>
      </c>
      <c r="F30" s="0" t="s">
        <v>2445</v>
      </c>
      <c r="G30" s="0" t="s">
        <v>1559</v>
      </c>
    </row>
    <row customHeight="1" ht="11.25">
      <c r="A31" s="373" t="s">
        <v>14</v>
      </c>
      <c r="B31" s="0" t="s">
        <v>2495</v>
      </c>
      <c r="C31" s="0" t="s">
        <v>2496</v>
      </c>
      <c r="D31" s="0" t="s">
        <v>2503</v>
      </c>
      <c r="E31" s="0" t="s">
        <v>2504</v>
      </c>
      <c r="F31" s="0" t="s">
        <v>2473</v>
      </c>
      <c r="G31" s="0" t="s">
        <v>1565</v>
      </c>
    </row>
    <row customHeight="1" ht="11.25">
      <c r="A32" s="373" t="s">
        <v>14</v>
      </c>
      <c r="B32" s="0" t="s">
        <v>2495</v>
      </c>
      <c r="C32" s="0" t="s">
        <v>2496</v>
      </c>
      <c r="D32" s="0" t="s">
        <v>2505</v>
      </c>
      <c r="E32" s="0" t="s">
        <v>2506</v>
      </c>
      <c r="F32" s="0" t="s">
        <v>2473</v>
      </c>
      <c r="G32" s="0" t="s">
        <v>1567</v>
      </c>
    </row>
    <row customHeight="1" ht="11.25">
      <c r="A33" s="373" t="s">
        <v>14</v>
      </c>
      <c r="B33" s="0" t="s">
        <v>2495</v>
      </c>
      <c r="C33" s="0" t="s">
        <v>2496</v>
      </c>
      <c r="D33" s="0" t="s">
        <v>2495</v>
      </c>
      <c r="E33" s="0" t="s">
        <v>2496</v>
      </c>
      <c r="F33" s="0" t="s">
        <v>2442</v>
      </c>
      <c r="G33" s="0" t="s">
        <v>1569</v>
      </c>
    </row>
    <row customHeight="1" ht="11.25">
      <c r="A34" s="373" t="s">
        <v>14</v>
      </c>
      <c r="B34" s="0" t="s">
        <v>2495</v>
      </c>
      <c r="C34" s="0" t="s">
        <v>2496</v>
      </c>
      <c r="D34" s="0" t="s">
        <v>2507</v>
      </c>
      <c r="E34" s="0" t="s">
        <v>2508</v>
      </c>
      <c r="F34" s="0" t="s">
        <v>2473</v>
      </c>
      <c r="G34" s="0" t="s">
        <v>1571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FAB3B-CE2E-8418-F15A-5B1E4745DF7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2509</v>
      </c>
      <c r="B1" s="842" t="s">
        <v>2510</v>
      </c>
      <c r="C1" s="842" t="s">
        <v>2511</v>
      </c>
      <c r="D1" s="842" t="s">
        <v>2512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6198B-0DF7-440E-D4B1-4CC176F32D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10468-598E-0BA5-2215-1539FBF8D5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8" width="9.140625"/>
  </cols>
  <sheetData>
    <row customHeight="1" ht="11.25">
      <c r="A1" s="169" t="s">
        <v>127</v>
      </c>
      <c r="B1" s="169" t="s">
        <v>2513</v>
      </c>
    </row>
    <row customHeight="1" ht="11.25">
      <c r="A2" s="4849" t="s">
        <v>94</v>
      </c>
      <c r="B2" s="4849" t="s">
        <v>2514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269B-69CD-2F16-5205-923DDD251F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2515</v>
      </c>
      <c r="B1" s="842" t="s">
        <v>2516</v>
      </c>
    </row>
    <row customHeight="1" ht="11.25">
      <c r="A2" s="842">
        <v>4213775</v>
      </c>
      <c r="B2" s="842" t="s">
        <v>1206</v>
      </c>
    </row>
    <row customHeight="1" ht="11.25">
      <c r="A3" s="842">
        <v>4213784</v>
      </c>
      <c r="B3" s="842" t="s">
        <v>1241</v>
      </c>
    </row>
    <row customHeight="1" ht="11.25">
      <c r="A4" s="842">
        <v>4213781</v>
      </c>
      <c r="B4" s="842" t="s">
        <v>1234</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1373</v>
      </c>
    </row>
    <row customHeight="1" ht="11.25">
      <c r="A10" s="842">
        <v>4213783</v>
      </c>
      <c r="B10" s="842" t="s">
        <v>1388</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5DA3C-6F58-0582-728B-814AC2885F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2515</v>
      </c>
      <c r="B1" s="842" t="s">
        <v>2517</v>
      </c>
    </row>
    <row customHeight="1" ht="11.25">
      <c r="A2" s="842" t="s">
        <v>114</v>
      </c>
      <c r="B2" s="842" t="s">
        <v>1486</v>
      </c>
    </row>
    <row customHeight="1" ht="11.25">
      <c r="A3" s="842" t="s">
        <v>2518</v>
      </c>
      <c r="B3" s="842" t="s">
        <v>1496</v>
      </c>
    </row>
    <row customHeight="1" ht="11.25">
      <c r="A4" s="842" t="s">
        <v>2519</v>
      </c>
      <c r="B4" s="842" t="s">
        <v>1505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7D658-56E6-160C-DEA8-0F1E10C4B82E}"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2433</v>
      </c>
      <c r="B1" s="373" t="s">
        <v>2434</v>
      </c>
      <c r="C1" s="373" t="s">
        <v>2435</v>
      </c>
      <c r="D1" s="373" t="s">
        <v>2436</v>
      </c>
      <c r="E1" s="0" t="s">
        <v>2437</v>
      </c>
      <c r="F1" s="0" t="s">
        <v>2438</v>
      </c>
      <c r="G1" s="0" t="s">
        <v>2439</v>
      </c>
    </row>
    <row customHeight="1" ht="11.25">
      <c r="A2" s="0" t="s">
        <v>14</v>
      </c>
      <c r="B2" s="0" t="s">
        <v>2440</v>
      </c>
      <c r="C2" s="0" t="s">
        <v>2441</v>
      </c>
      <c r="D2" s="0" t="s">
        <v>2440</v>
      </c>
      <c r="E2" s="0" t="s">
        <v>2441</v>
      </c>
      <c r="F2" s="0" t="s">
        <v>2442</v>
      </c>
      <c r="G2" s="0" t="s">
        <v>105</v>
      </c>
    </row>
    <row customHeight="1" ht="11.25">
      <c r="A3" s="0" t="s">
        <v>14</v>
      </c>
      <c r="B3" s="0" t="s">
        <v>2440</v>
      </c>
      <c r="C3" s="0" t="s">
        <v>2441</v>
      </c>
      <c r="D3" s="0" t="s">
        <v>2443</v>
      </c>
      <c r="E3" s="0" t="s">
        <v>2444</v>
      </c>
      <c r="F3" s="0" t="s">
        <v>2445</v>
      </c>
      <c r="G3" s="0" t="s">
        <v>106</v>
      </c>
    </row>
    <row customHeight="1" ht="11.25">
      <c r="A4" s="0" t="s">
        <v>14</v>
      </c>
      <c r="B4" s="0" t="s">
        <v>2440</v>
      </c>
      <c r="C4" s="0" t="s">
        <v>2441</v>
      </c>
      <c r="D4" s="0" t="s">
        <v>2446</v>
      </c>
      <c r="E4" s="0" t="s">
        <v>2447</v>
      </c>
      <c r="F4" s="0" t="s">
        <v>2445</v>
      </c>
      <c r="G4" s="0" t="s">
        <v>86</v>
      </c>
    </row>
    <row customHeight="1" ht="11.25">
      <c r="A5" s="0" t="s">
        <v>14</v>
      </c>
      <c r="B5" s="0" t="s">
        <v>2440</v>
      </c>
      <c r="C5" s="0" t="s">
        <v>2441</v>
      </c>
      <c r="D5" s="0" t="s">
        <v>2448</v>
      </c>
      <c r="E5" s="0" t="s">
        <v>2449</v>
      </c>
      <c r="F5" s="0" t="s">
        <v>2445</v>
      </c>
      <c r="G5" s="0" t="s">
        <v>87</v>
      </c>
    </row>
    <row customHeight="1" ht="11.25">
      <c r="A6" s="0" t="s">
        <v>14</v>
      </c>
      <c r="B6" s="0" t="s">
        <v>2440</v>
      </c>
      <c r="C6" s="0" t="s">
        <v>2441</v>
      </c>
      <c r="D6" s="0" t="s">
        <v>2450</v>
      </c>
      <c r="E6" s="0" t="s">
        <v>2451</v>
      </c>
      <c r="F6" s="0" t="s">
        <v>2445</v>
      </c>
      <c r="G6" s="0" t="s">
        <v>107</v>
      </c>
    </row>
    <row customHeight="1" ht="11.25">
      <c r="A7" s="0" t="s">
        <v>14</v>
      </c>
      <c r="B7" s="0" t="s">
        <v>2440</v>
      </c>
      <c r="C7" s="0" t="s">
        <v>2441</v>
      </c>
      <c r="D7" s="0" t="s">
        <v>2452</v>
      </c>
      <c r="E7" s="0" t="s">
        <v>2453</v>
      </c>
      <c r="F7" s="0" t="s">
        <v>2445</v>
      </c>
      <c r="G7" s="0" t="s">
        <v>88</v>
      </c>
    </row>
    <row customHeight="1" ht="11.25">
      <c r="A8" s="0" t="s">
        <v>14</v>
      </c>
      <c r="B8" s="0" t="s">
        <v>2440</v>
      </c>
      <c r="C8" s="0" t="s">
        <v>2441</v>
      </c>
      <c r="D8" s="0" t="s">
        <v>2454</v>
      </c>
      <c r="E8" s="0" t="s">
        <v>2455</v>
      </c>
      <c r="F8" s="0" t="s">
        <v>2445</v>
      </c>
      <c r="G8" s="0" t="s">
        <v>89</v>
      </c>
    </row>
    <row customHeight="1" ht="11.25">
      <c r="A9" s="0" t="s">
        <v>14</v>
      </c>
      <c r="B9" s="0" t="s">
        <v>96</v>
      </c>
      <c r="C9" s="0" t="s">
        <v>97</v>
      </c>
      <c r="D9" s="0" t="s">
        <v>96</v>
      </c>
      <c r="E9" s="0" t="s">
        <v>97</v>
      </c>
      <c r="F9" s="0" t="s">
        <v>2456</v>
      </c>
      <c r="G9" s="0" t="s">
        <v>95</v>
      </c>
    </row>
    <row customHeight="1" ht="11.25">
      <c r="A10" s="0" t="s">
        <v>14</v>
      </c>
      <c r="B10" s="0" t="s">
        <v>2457</v>
      </c>
      <c r="C10" s="0" t="s">
        <v>2458</v>
      </c>
      <c r="D10" s="0" t="s">
        <v>2459</v>
      </c>
      <c r="E10" s="0" t="s">
        <v>2460</v>
      </c>
      <c r="F10" s="0" t="s">
        <v>2445</v>
      </c>
      <c r="G10" s="0" t="s">
        <v>145</v>
      </c>
    </row>
    <row customHeight="1" ht="11.25">
      <c r="A11" s="0" t="s">
        <v>14</v>
      </c>
      <c r="B11" s="0" t="s">
        <v>2457</v>
      </c>
      <c r="C11" s="0" t="s">
        <v>2458</v>
      </c>
      <c r="D11" s="0" t="s">
        <v>2461</v>
      </c>
      <c r="E11" s="0" t="s">
        <v>2462</v>
      </c>
      <c r="F11" s="0" t="s">
        <v>2445</v>
      </c>
      <c r="G11" s="0" t="s">
        <v>146</v>
      </c>
    </row>
    <row customHeight="1" ht="11.25">
      <c r="A12" s="0" t="s">
        <v>14</v>
      </c>
      <c r="B12" s="0" t="s">
        <v>2457</v>
      </c>
      <c r="C12" s="0" t="s">
        <v>2458</v>
      </c>
      <c r="D12" s="0" t="s">
        <v>2463</v>
      </c>
      <c r="E12" s="0" t="s">
        <v>2464</v>
      </c>
      <c r="F12" s="0" t="s">
        <v>2445</v>
      </c>
      <c r="G12" s="0" t="s">
        <v>147</v>
      </c>
    </row>
    <row customHeight="1" ht="11.25">
      <c r="A13" s="0" t="s">
        <v>14</v>
      </c>
      <c r="B13" s="0" t="s">
        <v>2457</v>
      </c>
      <c r="C13" s="0" t="s">
        <v>2458</v>
      </c>
      <c r="D13" s="0" t="s">
        <v>2465</v>
      </c>
      <c r="E13" s="0" t="s">
        <v>2466</v>
      </c>
      <c r="F13" s="0" t="s">
        <v>2445</v>
      </c>
      <c r="G13" s="0" t="s">
        <v>148</v>
      </c>
    </row>
    <row customHeight="1" ht="11.25">
      <c r="A14" s="0" t="s">
        <v>14</v>
      </c>
      <c r="B14" s="0" t="s">
        <v>2457</v>
      </c>
      <c r="C14" s="0" t="s">
        <v>2458</v>
      </c>
      <c r="D14" s="0" t="s">
        <v>2457</v>
      </c>
      <c r="E14" s="0" t="s">
        <v>2458</v>
      </c>
      <c r="F14" s="0" t="s">
        <v>2442</v>
      </c>
      <c r="G14" s="0" t="s">
        <v>149</v>
      </c>
    </row>
    <row customHeight="1" ht="11.25">
      <c r="A15" s="0" t="s">
        <v>14</v>
      </c>
      <c r="B15" s="0" t="s">
        <v>2457</v>
      </c>
      <c r="C15" s="0" t="s">
        <v>2458</v>
      </c>
      <c r="D15" s="0" t="s">
        <v>2467</v>
      </c>
      <c r="E15" s="0" t="s">
        <v>2468</v>
      </c>
      <c r="F15" s="0" t="s">
        <v>2445</v>
      </c>
      <c r="G15" s="0" t="s">
        <v>150</v>
      </c>
    </row>
    <row customHeight="1" ht="11.25">
      <c r="A16" s="0" t="s">
        <v>14</v>
      </c>
      <c r="B16" s="0" t="s">
        <v>2469</v>
      </c>
      <c r="C16" s="0" t="s">
        <v>2470</v>
      </c>
      <c r="D16" s="0" t="s">
        <v>2471</v>
      </c>
      <c r="E16" s="0" t="s">
        <v>2472</v>
      </c>
      <c r="F16" s="0" t="s">
        <v>2473</v>
      </c>
      <c r="G16" s="0" t="s">
        <v>1448</v>
      </c>
    </row>
    <row customHeight="1" ht="11.25">
      <c r="A17" s="0" t="s">
        <v>14</v>
      </c>
      <c r="B17" s="0" t="s">
        <v>2469</v>
      </c>
      <c r="C17" s="0" t="s">
        <v>2470</v>
      </c>
      <c r="D17" s="0" t="s">
        <v>2474</v>
      </c>
      <c r="E17" s="0" t="s">
        <v>2475</v>
      </c>
      <c r="F17" s="0" t="s">
        <v>2473</v>
      </c>
      <c r="G17" s="0" t="s">
        <v>1453</v>
      </c>
    </row>
    <row customHeight="1" ht="11.25">
      <c r="A18" s="0" t="s">
        <v>14</v>
      </c>
      <c r="B18" s="0" t="s">
        <v>2469</v>
      </c>
      <c r="C18" s="0" t="s">
        <v>2470</v>
      </c>
      <c r="D18" s="0" t="s">
        <v>2476</v>
      </c>
      <c r="E18" s="0" t="s">
        <v>2477</v>
      </c>
      <c r="F18" s="0" t="s">
        <v>2473</v>
      </c>
      <c r="G18" s="0" t="s">
        <v>1464</v>
      </c>
    </row>
    <row customHeight="1" ht="11.25">
      <c r="A19" s="0" t="s">
        <v>14</v>
      </c>
      <c r="B19" s="0" t="s">
        <v>2469</v>
      </c>
      <c r="C19" s="0" t="s">
        <v>2470</v>
      </c>
      <c r="D19" s="0" t="s">
        <v>2478</v>
      </c>
      <c r="E19" s="0" t="s">
        <v>2479</v>
      </c>
      <c r="F19" s="0" t="s">
        <v>2473</v>
      </c>
      <c r="G19" s="0" t="s">
        <v>1478</v>
      </c>
    </row>
    <row customHeight="1" ht="11.25">
      <c r="A20" s="0" t="s">
        <v>14</v>
      </c>
      <c r="B20" s="0" t="s">
        <v>2469</v>
      </c>
      <c r="C20" s="0" t="s">
        <v>2470</v>
      </c>
      <c r="D20" s="0" t="s">
        <v>2469</v>
      </c>
      <c r="E20" s="0" t="s">
        <v>2470</v>
      </c>
      <c r="F20" s="0" t="s">
        <v>2442</v>
      </c>
      <c r="G20" s="0" t="s">
        <v>1490</v>
      </c>
    </row>
    <row customHeight="1" ht="11.25">
      <c r="A21" s="0" t="s">
        <v>14</v>
      </c>
      <c r="B21" s="0" t="s">
        <v>2469</v>
      </c>
      <c r="C21" s="0" t="s">
        <v>2470</v>
      </c>
      <c r="D21" s="0" t="s">
        <v>2480</v>
      </c>
      <c r="E21" s="0" t="s">
        <v>2481</v>
      </c>
      <c r="F21" s="0" t="s">
        <v>2482</v>
      </c>
      <c r="G21" s="0" t="s">
        <v>1499</v>
      </c>
    </row>
    <row customHeight="1" ht="11.25">
      <c r="A22" s="0" t="s">
        <v>14</v>
      </c>
      <c r="B22" s="0" t="s">
        <v>2469</v>
      </c>
      <c r="C22" s="0" t="s">
        <v>2470</v>
      </c>
      <c r="D22" s="0" t="s">
        <v>2483</v>
      </c>
      <c r="E22" s="0" t="s">
        <v>2484</v>
      </c>
      <c r="F22" s="0" t="s">
        <v>2445</v>
      </c>
      <c r="G22" s="0" t="s">
        <v>1515</v>
      </c>
    </row>
    <row customHeight="1" ht="11.25">
      <c r="A23" s="0" t="s">
        <v>14</v>
      </c>
      <c r="B23" s="0" t="s">
        <v>2469</v>
      </c>
      <c r="C23" s="0" t="s">
        <v>2470</v>
      </c>
      <c r="D23" s="0" t="s">
        <v>2485</v>
      </c>
      <c r="E23" s="0" t="s">
        <v>2486</v>
      </c>
      <c r="F23" s="0" t="s">
        <v>2473</v>
      </c>
      <c r="G23" s="0" t="s">
        <v>1522</v>
      </c>
    </row>
    <row customHeight="1" ht="11.25">
      <c r="A24" s="0" t="s">
        <v>14</v>
      </c>
      <c r="B24" s="0" t="s">
        <v>2487</v>
      </c>
      <c r="C24" s="0" t="s">
        <v>2488</v>
      </c>
      <c r="D24" s="0" t="s">
        <v>2489</v>
      </c>
      <c r="E24" s="0" t="s">
        <v>2490</v>
      </c>
      <c r="F24" s="0" t="s">
        <v>2445</v>
      </c>
      <c r="G24" s="0" t="s">
        <v>1530</v>
      </c>
    </row>
    <row customHeight="1" ht="11.25">
      <c r="A25" s="0" t="s">
        <v>14</v>
      </c>
      <c r="B25" s="0" t="s">
        <v>2487</v>
      </c>
      <c r="C25" s="0" t="s">
        <v>2488</v>
      </c>
      <c r="D25" s="0" t="s">
        <v>2491</v>
      </c>
      <c r="E25" s="0" t="s">
        <v>2492</v>
      </c>
      <c r="F25" s="0" t="s">
        <v>2445</v>
      </c>
      <c r="G25" s="0" t="s">
        <v>1537</v>
      </c>
    </row>
    <row customHeight="1" ht="11.25">
      <c r="A26" s="0" t="s">
        <v>14</v>
      </c>
      <c r="B26" s="0" t="s">
        <v>2487</v>
      </c>
      <c r="C26" s="0" t="s">
        <v>2488</v>
      </c>
      <c r="D26" s="0" t="s">
        <v>2487</v>
      </c>
      <c r="E26" s="0" t="s">
        <v>2488</v>
      </c>
      <c r="F26" s="0" t="s">
        <v>2442</v>
      </c>
      <c r="G26" s="0" t="s">
        <v>1541</v>
      </c>
    </row>
    <row customHeight="1" ht="11.25">
      <c r="A27" s="0" t="s">
        <v>14</v>
      </c>
      <c r="B27" s="0" t="s">
        <v>2487</v>
      </c>
      <c r="C27" s="0" t="s">
        <v>2488</v>
      </c>
      <c r="D27" s="0" t="s">
        <v>2493</v>
      </c>
      <c r="E27" s="0" t="s">
        <v>2494</v>
      </c>
      <c r="F27" s="0" t="s">
        <v>2445</v>
      </c>
      <c r="G27" s="0" t="s">
        <v>1546</v>
      </c>
    </row>
    <row customHeight="1" ht="11.25">
      <c r="A28" s="0" t="s">
        <v>14</v>
      </c>
      <c r="B28" s="0" t="s">
        <v>2495</v>
      </c>
      <c r="C28" s="0" t="s">
        <v>2496</v>
      </c>
      <c r="D28" s="0" t="s">
        <v>2497</v>
      </c>
      <c r="E28" s="0" t="s">
        <v>2498</v>
      </c>
      <c r="F28" s="0" t="s">
        <v>2473</v>
      </c>
      <c r="G28" s="0" t="s">
        <v>1554</v>
      </c>
    </row>
    <row customHeight="1" ht="11.25">
      <c r="A29" s="0" t="s">
        <v>14</v>
      </c>
      <c r="B29" s="0" t="s">
        <v>2495</v>
      </c>
      <c r="C29" s="0" t="s">
        <v>2496</v>
      </c>
      <c r="D29" s="0" t="s">
        <v>2499</v>
      </c>
      <c r="E29" s="0" t="s">
        <v>2500</v>
      </c>
      <c r="F29" s="0" t="s">
        <v>2445</v>
      </c>
      <c r="G29" s="0" t="s">
        <v>1556</v>
      </c>
    </row>
    <row customHeight="1" ht="11.25">
      <c r="A30" s="0" t="s">
        <v>14</v>
      </c>
      <c r="B30" s="0" t="s">
        <v>2495</v>
      </c>
      <c r="C30" s="0" t="s">
        <v>2496</v>
      </c>
      <c r="D30" s="0" t="s">
        <v>2501</v>
      </c>
      <c r="E30" s="0" t="s">
        <v>2502</v>
      </c>
      <c r="F30" s="0" t="s">
        <v>2445</v>
      </c>
      <c r="G30" s="0" t="s">
        <v>1559</v>
      </c>
    </row>
    <row customHeight="1" ht="11.25">
      <c r="A31" s="0" t="s">
        <v>14</v>
      </c>
      <c r="B31" s="0" t="s">
        <v>2495</v>
      </c>
      <c r="C31" s="0" t="s">
        <v>2496</v>
      </c>
      <c r="D31" s="0" t="s">
        <v>2503</v>
      </c>
      <c r="E31" s="0" t="s">
        <v>2504</v>
      </c>
      <c r="F31" s="0" t="s">
        <v>2473</v>
      </c>
      <c r="G31" s="0" t="s">
        <v>1565</v>
      </c>
    </row>
    <row customHeight="1" ht="11.25">
      <c r="A32" s="0" t="s">
        <v>14</v>
      </c>
      <c r="B32" s="0" t="s">
        <v>2495</v>
      </c>
      <c r="C32" s="0" t="s">
        <v>2496</v>
      </c>
      <c r="D32" s="0" t="s">
        <v>2505</v>
      </c>
      <c r="E32" s="0" t="s">
        <v>2506</v>
      </c>
      <c r="F32" s="0" t="s">
        <v>2473</v>
      </c>
      <c r="G32" s="0" t="s">
        <v>1567</v>
      </c>
    </row>
    <row customHeight="1" ht="11.25">
      <c r="A33" s="0" t="s">
        <v>14</v>
      </c>
      <c r="B33" s="0" t="s">
        <v>2495</v>
      </c>
      <c r="C33" s="0" t="s">
        <v>2496</v>
      </c>
      <c r="D33" s="0" t="s">
        <v>2495</v>
      </c>
      <c r="E33" s="0" t="s">
        <v>2496</v>
      </c>
      <c r="F33" s="0" t="s">
        <v>2442</v>
      </c>
      <c r="G33" s="0" t="s">
        <v>1569</v>
      </c>
    </row>
    <row customHeight="1" ht="11.25">
      <c r="A34" s="0" t="s">
        <v>14</v>
      </c>
      <c r="B34" s="0" t="s">
        <v>2495</v>
      </c>
      <c r="C34" s="0" t="s">
        <v>2496</v>
      </c>
      <c r="D34" s="0" t="s">
        <v>2507</v>
      </c>
      <c r="E34" s="0" t="s">
        <v>2508</v>
      </c>
      <c r="F34" s="0" t="s">
        <v>2473</v>
      </c>
      <c r="G34" s="0"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6C8C1-6D9F-27A2-A1A9-30A2EB9C53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2520</v>
      </c>
      <c r="B1" s="842" t="s">
        <v>2521</v>
      </c>
      <c r="C1" s="842" t="s">
        <v>1151</v>
      </c>
    </row>
    <row customHeight="1" ht="11.25">
      <c r="A2" s="842">
        <v>4189678</v>
      </c>
      <c r="B2" s="842" t="s">
        <v>2522</v>
      </c>
      <c r="C2" s="842" t="s">
        <v>2523</v>
      </c>
    </row>
    <row customHeight="1" ht="11.25">
      <c r="A3" s="842">
        <v>4190415</v>
      </c>
      <c r="B3" s="842" t="s">
        <v>2524</v>
      </c>
      <c r="C3" s="842" t="s">
        <v>2523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CA8E1-0858-7355-E759-5F1863E862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1" width="38.421875" customWidth="1"/>
    <col min="2" max="5" style="4851" width="9.140625"/>
  </cols>
  <sheetData>
    <row customHeight="1" ht="15">
      <c r="A1" s="149" t="s">
        <v>2525</v>
      </c>
      <c r="B1" s="149" t="s">
        <v>2526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C8135-2816-C4BA-8726-314B0CD0BC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2527</v>
      </c>
      <c r="B1" s="0" t="b">
        <v>1</v>
      </c>
    </row>
    <row customHeight="1" ht="11.25">
      <c r="A2" s="0" t="s">
        <v>2528</v>
      </c>
      <c r="B2" s="0" t="b">
        <v>0</v>
      </c>
    </row>
    <row customHeight="1" ht="11.25">
      <c r="A3" s="0" t="s">
        <v>2529</v>
      </c>
      <c r="B3" s="0" t="b">
        <v>0</v>
      </c>
    </row>
    <row customHeight="1" ht="11.25">
      <c r="A4" s="0" t="s">
        <v>2530</v>
      </c>
      <c r="B4" s="0" t="b">
        <v>0</v>
      </c>
    </row>
    <row customHeight="1" ht="11.25">
      <c r="A5" s="0" t="s">
        <v>2531</v>
      </c>
      <c r="B5" s="0" t="b">
        <v>0</v>
      </c>
    </row>
    <row customHeight="1" ht="11.25">
      <c r="A6" s="0" t="s">
        <v>2532</v>
      </c>
      <c r="B6" s="0" t="b">
        <v>1</v>
      </c>
    </row>
    <row customHeight="1" ht="11.25">
      <c r="A7" s="0" t="s">
        <v>2533</v>
      </c>
      <c r="B7" s="0" t="b">
        <v>0</v>
      </c>
    </row>
    <row customHeight="1" ht="11.25">
      <c r="A8" s="0" t="s">
        <v>2534</v>
      </c>
      <c r="B8" s="0" t="b">
        <v>0</v>
      </c>
    </row>
    <row customHeight="1" ht="11.25">
      <c r="A9" s="0" t="s">
        <v>2535</v>
      </c>
      <c r="B9" s="0" t="b">
        <v>0</v>
      </c>
    </row>
    <row customHeight="1" ht="11.25">
      <c r="A10" s="0" t="s">
        <v>2536</v>
      </c>
      <c r="B10" s="0" t="b">
        <v>0</v>
      </c>
    </row>
    <row customHeight="1" ht="11.25">
      <c r="A11" s="0" t="s">
        <v>2537</v>
      </c>
      <c r="B11" s="0" t="b">
        <v>1</v>
      </c>
    </row>
    <row customHeight="1" ht="11.25">
      <c r="A12" s="0" t="s">
        <v>2538</v>
      </c>
      <c r="B12" s="0" t="b">
        <v>0</v>
      </c>
    </row>
    <row customHeight="1" ht="11.25">
      <c r="A13" s="0" t="s">
        <v>2539</v>
      </c>
      <c r="B13" s="0" t="b">
        <v>0</v>
      </c>
    </row>
    <row customHeight="1" ht="11.25">
      <c r="A14" s="0" t="s">
        <v>2540</v>
      </c>
      <c r="B14" s="0" t="b">
        <v>0</v>
      </c>
    </row>
    <row customHeight="1" ht="11.25">
      <c r="A15" s="0" t="s">
        <v>2541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E039B-A461-607B-F732-CD45DE2828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E529E-1478-34DD-0D1E-A230762EDA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2542</v>
      </c>
      <c r="B1" s="52" t="s">
        <v>2543</v>
      </c>
    </row>
    <row customHeight="1" ht="11.25">
      <c r="A2" s="48" t="s">
        <v>2544</v>
      </c>
      <c r="B2" s="48" t="s">
        <v>2545</v>
      </c>
    </row>
    <row customHeight="1" ht="11.25">
      <c r="A3" s="48" t="s">
        <v>2546</v>
      </c>
      <c r="B3" s="48" t="s">
        <v>2547</v>
      </c>
    </row>
    <row customHeight="1" ht="11.25">
      <c r="A4" s="48" t="s">
        <v>2548</v>
      </c>
      <c r="B4" s="48" t="s">
        <v>2549</v>
      </c>
    </row>
    <row customHeight="1" ht="11.25">
      <c r="A5" s="48" t="s">
        <v>2550</v>
      </c>
      <c r="B5" s="48" t="s">
        <v>2551</v>
      </c>
    </row>
    <row customHeight="1" ht="11.25">
      <c r="A6" s="48" t="s">
        <v>2552</v>
      </c>
      <c r="B6" s="48" t="s">
        <v>2553</v>
      </c>
    </row>
    <row customHeight="1" ht="11.25">
      <c r="A7" s="48" t="s">
        <v>2554</v>
      </c>
      <c r="B7" s="48" t="s">
        <v>2555</v>
      </c>
    </row>
    <row customHeight="1" ht="11.25">
      <c r="A8" s="48" t="s">
        <v>2556</v>
      </c>
      <c r="B8" s="48" t="s">
        <v>2557</v>
      </c>
    </row>
    <row customHeight="1" ht="11.25">
      <c r="A9" s="48" t="s">
        <v>2558</v>
      </c>
      <c r="B9" s="48" t="s">
        <v>2559</v>
      </c>
    </row>
    <row customHeight="1" ht="11.25">
      <c r="A10" s="48" t="s">
        <v>2560</v>
      </c>
      <c r="B10" s="48" t="s">
        <v>2561</v>
      </c>
    </row>
    <row customHeight="1" ht="11.25">
      <c r="A11" s="48" t="s">
        <v>2562</v>
      </c>
      <c r="B11" s="48" t="s">
        <v>2563</v>
      </c>
    </row>
    <row customHeight="1" ht="11.25">
      <c r="A12" s="48" t="s">
        <v>2564</v>
      </c>
      <c r="B12" s="48" t="s">
        <v>2565</v>
      </c>
    </row>
    <row customHeight="1" ht="11.25">
      <c r="A13" s="48" t="s">
        <v>2566</v>
      </c>
      <c r="B13" s="48" t="s">
        <v>2567</v>
      </c>
    </row>
    <row customHeight="1" ht="11.25">
      <c r="A14" s="48" t="s">
        <v>2568</v>
      </c>
      <c r="B14" s="48" t="s">
        <v>2569</v>
      </c>
    </row>
    <row customHeight="1" ht="11.25">
      <c r="A15" s="48" t="s">
        <v>2570</v>
      </c>
      <c r="B15" s="48" t="s">
        <v>2571</v>
      </c>
    </row>
    <row customHeight="1" ht="11.25">
      <c r="A16" s="48" t="s">
        <v>2572</v>
      </c>
      <c r="B16" s="48" t="s">
        <v>2573</v>
      </c>
    </row>
    <row customHeight="1" ht="11.25">
      <c r="A17" s="48" t="s">
        <v>2574</v>
      </c>
      <c r="B17" s="48" t="s">
        <v>2575</v>
      </c>
    </row>
    <row customHeight="1" ht="11.25">
      <c r="A18" s="48" t="s">
        <v>2576</v>
      </c>
      <c r="B18" s="48" t="s">
        <v>2577</v>
      </c>
    </row>
    <row customHeight="1" ht="11.25">
      <c r="A19" s="48" t="s">
        <v>2578</v>
      </c>
      <c r="B19" s="48" t="s">
        <v>2579</v>
      </c>
    </row>
    <row customHeight="1" ht="11.25">
      <c r="A20" s="48" t="s">
        <v>2580</v>
      </c>
      <c r="B20" s="48" t="s">
        <v>2581</v>
      </c>
    </row>
    <row customHeight="1" ht="11.25">
      <c r="A21" s="48" t="s">
        <v>2582</v>
      </c>
      <c r="B21" s="48" t="s">
        <v>2583</v>
      </c>
    </row>
    <row customHeight="1" ht="11.25">
      <c r="A22" s="48" t="s">
        <v>2584</v>
      </c>
      <c r="B22" s="48" t="s">
        <v>2585</v>
      </c>
    </row>
    <row customHeight="1" ht="11.25">
      <c r="A23" s="48" t="s">
        <v>2586</v>
      </c>
      <c r="B23" s="48" t="s">
        <v>2587</v>
      </c>
    </row>
    <row customHeight="1" ht="11.25">
      <c r="A24" s="48" t="s">
        <v>2588</v>
      </c>
      <c r="B24" s="48" t="s">
        <v>2589</v>
      </c>
    </row>
    <row customHeight="1" ht="11.25">
      <c r="A25" s="48" t="s">
        <v>2590</v>
      </c>
      <c r="B25" s="48" t="s">
        <v>2591</v>
      </c>
    </row>
    <row customHeight="1" ht="11.25">
      <c r="A26" s="48" t="s">
        <v>2592</v>
      </c>
      <c r="B26" s="48" t="s">
        <v>2593</v>
      </c>
    </row>
    <row customHeight="1" ht="11.25">
      <c r="A27" s="48" t="s">
        <v>2594</v>
      </c>
      <c r="B27" s="48" t="s">
        <v>2595</v>
      </c>
    </row>
    <row customHeight="1" ht="11.25">
      <c r="A28" s="48" t="s">
        <v>2596</v>
      </c>
      <c r="B28" s="48" t="s">
        <v>2597</v>
      </c>
    </row>
    <row customHeight="1" ht="11.25">
      <c r="A29" s="48" t="s">
        <v>2598</v>
      </c>
      <c r="B29" s="48" t="s">
        <v>2599</v>
      </c>
    </row>
    <row customHeight="1" ht="11.25">
      <c r="A30" s="48" t="s">
        <v>2600</v>
      </c>
      <c r="B30" s="48" t="s">
        <v>2601</v>
      </c>
    </row>
    <row customHeight="1" ht="11.25">
      <c r="A31" s="48" t="s">
        <v>2602</v>
      </c>
      <c r="B31" s="48" t="s">
        <v>2603</v>
      </c>
    </row>
    <row customHeight="1" ht="11.25">
      <c r="A32" s="48" t="s">
        <v>2604</v>
      </c>
      <c r="B32" s="48" t="s">
        <v>2605</v>
      </c>
    </row>
    <row customHeight="1" ht="11.25">
      <c r="A33" s="48" t="s">
        <v>2606</v>
      </c>
      <c r="B33" s="48" t="s">
        <v>2607</v>
      </c>
    </row>
    <row customHeight="1" ht="11.25">
      <c r="A34" s="48" t="s">
        <v>2608</v>
      </c>
      <c r="B34" s="48" t="s">
        <v>2609</v>
      </c>
    </row>
    <row customHeight="1" ht="11.25">
      <c r="A35" s="48" t="s">
        <v>2610</v>
      </c>
      <c r="B35" s="48" t="s">
        <v>2611</v>
      </c>
    </row>
    <row customHeight="1" ht="11.25">
      <c r="A36" s="48" t="s">
        <v>2612</v>
      </c>
      <c r="B36" s="48" t="s">
        <v>2613</v>
      </c>
    </row>
    <row customHeight="1" ht="11.25">
      <c r="A37" s="48" t="s">
        <v>2614</v>
      </c>
      <c r="B37" s="48" t="s">
        <v>2615</v>
      </c>
    </row>
    <row customHeight="1" ht="11.25">
      <c r="A38" s="48" t="s">
        <v>2616</v>
      </c>
      <c r="B38" s="48" t="s">
        <v>2617</v>
      </c>
    </row>
    <row customHeight="1" ht="11.25">
      <c r="A39" s="48" t="s">
        <v>2618</v>
      </c>
      <c r="B39" s="48" t="s">
        <v>2619</v>
      </c>
    </row>
    <row customHeight="1" ht="11.25">
      <c r="A40" s="48" t="s">
        <v>2620</v>
      </c>
      <c r="B40" s="48" t="s">
        <v>2621</v>
      </c>
    </row>
    <row customHeight="1" ht="11.25">
      <c r="A41" s="48" t="s">
        <v>2622</v>
      </c>
      <c r="B41" s="48" t="s">
        <v>2623</v>
      </c>
    </row>
    <row customHeight="1" ht="11.25">
      <c r="A42" s="48" t="s">
        <v>2624</v>
      </c>
      <c r="B42" s="48" t="s">
        <v>2625</v>
      </c>
    </row>
    <row customHeight="1" ht="11.25">
      <c r="A43" s="48" t="s">
        <v>2626</v>
      </c>
      <c r="B43" s="48" t="s">
        <v>2627</v>
      </c>
    </row>
    <row customHeight="1" ht="11.25">
      <c r="A44" s="48" t="s">
        <v>2628</v>
      </c>
      <c r="B44" s="48" t="s">
        <v>2629</v>
      </c>
    </row>
    <row customHeight="1" ht="11.25">
      <c r="A45" s="48" t="s">
        <v>2630</v>
      </c>
      <c r="B45" s="48" t="s">
        <v>2631</v>
      </c>
    </row>
    <row customHeight="1" ht="11.25">
      <c r="A46" s="48" t="s">
        <v>2632</v>
      </c>
      <c r="B46" s="48" t="s">
        <v>2633</v>
      </c>
    </row>
    <row customHeight="1" ht="11.25">
      <c r="A47" s="48" t="s">
        <v>2634</v>
      </c>
      <c r="B47" s="48" t="s">
        <v>2635</v>
      </c>
    </row>
    <row customHeight="1" ht="11.25">
      <c r="A48" s="48" t="s">
        <v>2636</v>
      </c>
      <c r="B48" s="48" t="s">
        <v>2637</v>
      </c>
    </row>
    <row customHeight="1" ht="11.25">
      <c r="A49" s="48" t="s">
        <v>2638</v>
      </c>
      <c r="B49" s="48" t="s">
        <v>2639</v>
      </c>
    </row>
    <row customHeight="1" ht="11.25">
      <c r="A50" s="48" t="s">
        <v>2640</v>
      </c>
      <c r="B50" s="48" t="s">
        <v>2641</v>
      </c>
    </row>
    <row customHeight="1" ht="11.25">
      <c r="A51" s="48" t="s">
        <v>2642</v>
      </c>
      <c r="B51" s="48" t="s">
        <v>2643</v>
      </c>
    </row>
    <row customHeight="1" ht="11.25">
      <c r="A52" s="48" t="s">
        <v>2644</v>
      </c>
      <c r="B52" s="48" t="s">
        <v>2645</v>
      </c>
    </row>
    <row customHeight="1" ht="11.25">
      <c r="A53" s="48" t="s">
        <v>2646</v>
      </c>
      <c r="B53" s="48" t="s">
        <v>2647</v>
      </c>
    </row>
    <row customHeight="1" ht="11.25">
      <c r="A54" s="48" t="s">
        <v>2648</v>
      </c>
      <c r="B54" s="48" t="s">
        <v>2649</v>
      </c>
    </row>
    <row customHeight="1" ht="11.25">
      <c r="A55" s="48" t="s">
        <v>2650</v>
      </c>
      <c r="B55" s="48" t="s">
        <v>2651</v>
      </c>
    </row>
    <row customHeight="1" ht="11.25">
      <c r="A56" s="48" t="s">
        <v>2652</v>
      </c>
      <c r="B56" s="48" t="s">
        <v>2653</v>
      </c>
    </row>
    <row customHeight="1" ht="11.25">
      <c r="A57" s="48" t="s">
        <v>2654</v>
      </c>
      <c r="B57" s="48" t="s">
        <v>2655</v>
      </c>
    </row>
    <row customHeight="1" ht="11.25">
      <c r="A58" s="48" t="s">
        <v>2656</v>
      </c>
      <c r="B58" s="48" t="s">
        <v>2657</v>
      </c>
    </row>
    <row customHeight="1" ht="11.25">
      <c r="A59" s="48" t="s">
        <v>2658</v>
      </c>
      <c r="B59" s="48" t="s">
        <v>2659</v>
      </c>
    </row>
    <row customHeight="1" ht="11.25">
      <c r="A60" s="48" t="s">
        <v>2660</v>
      </c>
      <c r="B60" s="48" t="s">
        <v>2661</v>
      </c>
    </row>
    <row customHeight="1" ht="11.25">
      <c r="A61" s="48"/>
      <c r="B61" s="48" t="s">
        <v>2662</v>
      </c>
    </row>
    <row customHeight="1" ht="11.25">
      <c r="A62" s="48"/>
      <c r="B62" s="48" t="s">
        <v>2663</v>
      </c>
    </row>
    <row customHeight="1" ht="11.25">
      <c r="A63" s="48"/>
      <c r="B63" s="48" t="s">
        <v>2664</v>
      </c>
    </row>
    <row customHeight="1" ht="11.25">
      <c r="A64" s="48"/>
      <c r="B64" s="48" t="s">
        <v>2665</v>
      </c>
    </row>
    <row customHeight="1" ht="11.25">
      <c r="A65" s="48"/>
      <c r="B65" s="48" t="s">
        <v>2666</v>
      </c>
    </row>
    <row customHeight="1" ht="11.25">
      <c r="A66" s="48"/>
      <c r="B66" s="48" t="s">
        <v>2667</v>
      </c>
    </row>
    <row customHeight="1" ht="11.25">
      <c r="A67" s="48"/>
      <c r="B67" s="48" t="s">
        <v>2668</v>
      </c>
    </row>
    <row customHeight="1" ht="11.25">
      <c r="A68" s="48"/>
      <c r="B68" s="48" t="s">
        <v>2669</v>
      </c>
    </row>
    <row customHeight="1" ht="11.25">
      <c r="A69" s="48"/>
      <c r="B69" s="48" t="s">
        <v>2670</v>
      </c>
    </row>
    <row customHeight="1" ht="11.25">
      <c r="A70" s="48"/>
      <c r="B70" s="48" t="s">
        <v>2671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672CD-BD4D-57F1-2FD8-38003E14FF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2672</v>
      </c>
    </row>
    <row customHeight="1" ht="90">
      <c r="B2" s="79" t="s">
        <v>2673</v>
      </c>
    </row>
    <row customHeight="1" ht="67.5">
      <c r="B3" s="79" t="s">
        <v>2674</v>
      </c>
    </row>
    <row customHeight="1" ht="33.75">
      <c r="B4" s="79" t="s">
        <v>2675</v>
      </c>
    </row>
    <row customHeight="1" ht="11.25">
      <c r="B5" s="79" t="s">
        <v>2676</v>
      </c>
    </row>
    <row customHeight="1" ht="22.5">
      <c r="B6" s="79" t="s">
        <v>2677</v>
      </c>
    </row>
    <row customHeight="1" ht="22.5">
      <c r="B7" s="79" t="s">
        <v>2678</v>
      </c>
    </row>
    <row customHeight="1" ht="22.5">
      <c r="B8" s="79" t="s">
        <v>2679</v>
      </c>
    </row>
    <row customHeight="1" ht="22.5">
      <c r="B9" s="79" t="s">
        <v>2680</v>
      </c>
    </row>
    <row customHeight="1" ht="56.25">
      <c r="B10" s="79" t="s">
        <v>2681</v>
      </c>
    </row>
    <row customHeight="1" ht="12.75">
      <c r="B11" s="145" t="s">
        <v>2682</v>
      </c>
    </row>
    <row customHeight="1" ht="11.25">
      <c r="B12" s="78" t="s">
        <v>2683</v>
      </c>
    </row>
    <row customHeight="1" ht="22.5">
      <c r="B13" s="79" t="s">
        <v>2684</v>
      </c>
    </row>
    <row customHeight="1" ht="67.5">
      <c r="B14" s="79" t="s">
        <v>2685</v>
      </c>
    </row>
    <row customHeight="1" ht="22.5">
      <c r="B15" s="79" t="s">
        <v>2686</v>
      </c>
    </row>
    <row customHeight="1" ht="11.25">
      <c r="B16" s="78" t="s">
        <v>2687</v>
      </c>
      <c r="D16" s="86"/>
    </row>
    <row customHeight="1" ht="33.75">
      <c r="B17" s="79" t="s">
        <v>2688</v>
      </c>
    </row>
    <row customHeight="1" ht="33.75">
      <c r="B18" s="79" t="s">
        <v>2689</v>
      </c>
    </row>
    <row customHeight="1" ht="11.25">
      <c r="B19" s="79" t="s">
        <v>2690</v>
      </c>
    </row>
    <row customHeight="1" ht="33.75">
      <c r="B20" s="79" t="s">
        <v>2691</v>
      </c>
    </row>
    <row customHeight="1" ht="11.25">
      <c r="B21" s="78" t="s">
        <v>2692</v>
      </c>
    </row>
    <row customHeight="1" ht="11.25">
      <c r="B22" s="79" t="s">
        <v>2693</v>
      </c>
    </row>
    <row r="24" customHeight="1" ht="22.5">
      <c r="B24" s="147" t="s">
        <v>2694</v>
      </c>
    </row>
    <row r="26" customHeight="1" ht="11.25">
      <c r="B26" s="78" t="s">
        <v>2695</v>
      </c>
    </row>
    <row customHeight="1" ht="22.5">
      <c r="B27" s="146" t="s">
        <v>381</v>
      </c>
    </row>
    <row customHeight="1" ht="56.25">
      <c r="B28" s="146" t="s">
        <v>2696</v>
      </c>
    </row>
    <row customHeight="1" ht="11.25">
      <c r="B29" s="196" t="s">
        <v>2697</v>
      </c>
    </row>
    <row customHeight="1" ht="22.5">
      <c r="B30" s="146" t="s">
        <v>2698</v>
      </c>
    </row>
    <row r="32" customHeight="1" ht="11.25">
      <c r="A32" s="174"/>
      <c r="B32" s="175" t="s">
        <v>2699</v>
      </c>
    </row>
    <row customHeight="1" ht="14.25">
      <c r="A33" s="176">
        <v>1</v>
      </c>
      <c r="B33" s="177" t="s">
        <v>2700</v>
      </c>
    </row>
    <row customHeight="1" ht="14.25">
      <c r="A34" s="176">
        <v>2</v>
      </c>
      <c r="B34" s="177" t="s">
        <v>2701</v>
      </c>
    </row>
    <row customHeight="1" ht="11.25">
      <c r="B35" s="175" t="s">
        <v>2702</v>
      </c>
    </row>
    <row customHeight="1" ht="11.25">
      <c r="B36" s="177" t="s">
        <v>2703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