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bookViews>
  <sheets>
    <sheet name="Лист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25" i="1" l="1"/>
  <c r="CC25" i="1"/>
  <c r="ED25" i="1" s="1"/>
  <c r="DB24" i="1"/>
  <c r="CC24" i="1"/>
  <c r="DB23" i="1"/>
  <c r="CC23" i="1"/>
  <c r="DB22" i="1"/>
  <c r="ED22" i="1" s="1"/>
  <c r="CC22" i="1"/>
  <c r="DB21" i="1"/>
  <c r="ED21" i="1" s="1"/>
  <c r="CC21" i="1"/>
  <c r="CC20" i="1"/>
  <c r="DB20" i="1"/>
  <c r="ED20" i="1"/>
  <c r="DB19" i="1"/>
  <c r="ED19" i="1" s="1"/>
  <c r="CC19" i="1"/>
  <c r="DB18" i="1"/>
  <c r="ED18" i="1" s="1"/>
  <c r="CC18" i="1"/>
  <c r="DB17" i="1"/>
  <c r="CC17" i="1"/>
  <c r="DB16" i="1"/>
  <c r="CC16" i="1"/>
  <c r="DB15" i="1"/>
  <c r="CC15" i="1"/>
  <c r="DB14" i="1"/>
  <c r="CC14" i="1"/>
  <c r="ED24" i="1" l="1"/>
  <c r="ED23" i="1"/>
  <c r="ED17" i="1"/>
  <c r="ED16" i="1"/>
  <c r="ED15" i="1"/>
  <c r="ED14" i="1"/>
  <c r="DB26" i="1"/>
  <c r="CC26" i="1"/>
  <c r="ED26" i="1" l="1"/>
</calcChain>
</file>

<file path=xl/sharedStrings.xml><?xml version="1.0" encoding="utf-8"?>
<sst xmlns="http://schemas.openxmlformats.org/spreadsheetml/2006/main" count="75" uniqueCount="53">
  <si>
    <t>Форма 6</t>
  </si>
  <si>
    <t>Информация о наличии (отсутствии) технической возможности доступа к регулируемым услугам</t>
  </si>
  <si>
    <t xml:space="preserve">по транспортировке газа по газораспределительным сетям </t>
  </si>
  <si>
    <t>АО «Дальневосточная генерирующая компания»</t>
  </si>
  <si>
    <t>(наименование субъекта естественной монополии)</t>
  </si>
  <si>
    <t>20</t>
  </si>
  <si>
    <t xml:space="preserve"> года</t>
  </si>
  <si>
    <t>(месяц)</t>
  </si>
  <si>
    <t>(период)</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</si>
  <si>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</si>
  <si>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</si>
  <si>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</si>
  <si>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</si>
  <si>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 куб. м</t>
  </si>
  <si>
    <t>Объемы газа в соответствии 
с удовлетворенными заявками, 
млн. куб. м</t>
  </si>
  <si>
    <t>Свободная мощность газораспределительной сети, 
млн. куб. м</t>
  </si>
  <si>
    <t>1</t>
  </si>
  <si>
    <t>2</t>
  </si>
  <si>
    <t>3</t>
  </si>
  <si>
    <t>4</t>
  </si>
  <si>
    <t>5</t>
  </si>
  <si>
    <t>6</t>
  </si>
  <si>
    <t>7</t>
  </si>
  <si>
    <t>ГРС-3</t>
  </si>
  <si>
    <t>первый сварной стык за шаровым краном кранового узла № 7 распределительного газопровода «Газопровод ГРС-3 - ТЭЦ-2 с подключением коммунальных и промышленных потребителей»</t>
  </si>
  <si>
    <t>ООО «СервисМонтажСтрой»</t>
  </si>
  <si>
    <t>4-я группа</t>
  </si>
  <si>
    <t>первый сварной стык на врезке в распределительный газопровод «Газопровод ГРС-3 - ТЭЦ-2 с подключением коммунальных и промышленных потребителей»</t>
  </si>
  <si>
    <t>Местная православная религиозная организация Приход преподобного Серафима Саровского г.Хабаровск</t>
  </si>
  <si>
    <t>5-я группа</t>
  </si>
  <si>
    <t>первый сварной стык за шаровым краном кранового узла № 16 распределительного газопровода «Газопровод ГРС-3 - ТЭЦ-2 с подключением коммунальных и промышленных потребителей»</t>
  </si>
  <si>
    <t>ИП Семенова Анна Владимировна</t>
  </si>
  <si>
    <t>первый сварной стык за шаровым краном кранового узла № 1 распределительного газопровода «Газопровод ГРС-3 - ТЭЦ-2 с подключением коммунальных и промышленных потребителей»</t>
  </si>
  <si>
    <t>ООО «Хабаровский завод строительной керамики»</t>
  </si>
  <si>
    <t>КУ № 15 в ПК 185+02,21 распределительного газопровода ГРС-3 - ТЭЦ-2</t>
  </si>
  <si>
    <t>АО «ННК-Хабаровский НПЗ»</t>
  </si>
  <si>
    <t>2-я группа</t>
  </si>
  <si>
    <t>первый сварной стык на врезке в газопровод «ГРС 3 - ХТЭЦ-2» за шаровым краном кранового узла № 9</t>
  </si>
  <si>
    <t>ООО «Автоколонна 1269»</t>
  </si>
  <si>
    <t>первый сварной стык за шаровым краном кранового узла № 9 распределительного газопровода «Газопровод ГРС-3 - ТЭЦ-2 с подключением коммунальных и промышленных потребителей»</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</si>
  <si>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</si>
  <si>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АО «Газпром газораспределение Дальний Восток»</t>
  </si>
  <si>
    <t>6-я группа</t>
  </si>
  <si>
    <t xml:space="preserve">точка присоединения "газопровода ГРС-3 - ХТЭЦ-2" к газопроводу "ПГ ВД КУ№11 - ГРП-25 ".
точка присоединения "газопровода ГРС-3 - ХТЭЦ-2" к газопроводу "ПГ ВД КУ№ б/н - ГРП-40 ".
точка присоединения первый сварной стык на врезках в газопровод "ГРС-3-ХТЭЦ-2"  ПК 159+86,6 ПК 159+90
точка присоединения первый сварной стык за шаровым краном КУ № 5 газопровода "ГРС-3-ХТЭЦ-2" </t>
  </si>
  <si>
    <t>8-я группа</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</si>
  <si>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</si>
  <si>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транзит</t>
  </si>
  <si>
    <t>Итого</t>
  </si>
  <si>
    <t>июнь</t>
  </si>
  <si>
    <t>1-30 июня</t>
  </si>
  <si>
    <r>
      <t xml:space="preserve">ООО «Капторстрой»                      </t>
    </r>
    <r>
      <rPr>
        <sz val="9"/>
        <color rgb="FFFF0000"/>
        <rFont val="Times New Roman"/>
        <family val="1"/>
        <charset val="204"/>
      </rPr>
      <t>май</t>
    </r>
  </si>
  <si>
    <r>
      <t xml:space="preserve">ООО «Капторстрой»     </t>
    </r>
    <r>
      <rPr>
        <sz val="9"/>
        <color rgb="FFFF0000"/>
        <rFont val="Times New Roman"/>
        <family val="1"/>
        <charset val="204"/>
      </rPr>
      <t>июнь</t>
    </r>
  </si>
  <si>
    <t>на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</si>
</sst>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1"/>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9"/>
      <name val="Times New Roman"/>
      <family val="1"/>
      <charset val="204"/>
    </font>
    <font>
      <b/>
      <sz val="9"/>
      <name val="Times New Roman"/>
      <family val="1"/>
      <charset val="204"/>
    </font>
    <font>
      <sz val="8"/>
      <name val="Times New Roman"/>
      <family val="1"/>
      <charset val="204"/>
    </font>
    <font>
      <sz val="9"/>
      <color rgb="FFFF0000"/>
      <name val="Times New Roman"/>
      <family val="1"/>
      <charset val="204"/>
    </font>
  </fonts>
  <fills count="3">
    <fill>
      <patternFill patternType="none"/>
    </fill>
    <fill>
      <patternFill patternType="gray125"/>
    </fill>
    <fill>
      <patternFill patternType="solid">
        <fgColor indexed="5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Fill="1"/>
    <xf numFmtId="0" fontId="3" fillId="0" borderId="0" xfId="0" applyFont="1" applyFill="1" applyAlignment="1">
      <alignment horizontal="left"/>
    </xf>
    <xf numFmtId="0" fontId="3" fillId="0" borderId="0" xfId="0" applyFont="1" applyAlignment="1">
      <alignment horizontal="left"/>
    </xf>
    <xf numFmtId="0" fontId="5" fillId="0" borderId="0" xfId="0" applyFont="1" applyAlignment="1">
      <alignment horizontal="left"/>
    </xf>
    <xf numFmtId="0" fontId="4" fillId="0" borderId="0" xfId="0" applyFont="1" applyFill="1" applyAlignment="1">
      <alignment horizontal="left"/>
    </xf>
    <xf numFmtId="0" fontId="4" fillId="0" borderId="0" xfId="0" applyFont="1" applyFill="1" applyAlignment="1">
      <alignment horizontal="righ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Fill="1"/>
    <xf numFmtId="0" fontId="8" fillId="0" borderId="0" xfId="0" applyFont="1" applyFill="1" applyAlignment="1">
      <alignment horizontal="left"/>
    </xf>
    <xf numFmtId="0" fontId="2" fillId="0" borderId="0" xfId="0" applyFont="1" applyFill="1" applyAlignment="1">
      <alignment horizontal="left"/>
    </xf>
    <xf numFmtId="0" fontId="8"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quotePrefix="1" applyNumberFormat="1" applyFont="1" applyFill="1" applyBorder="1" applyAlignment="1">
      <alignment horizontal="center" vertical="top"/>
    </xf>
    <xf numFmtId="0" fontId="6" fillId="0" borderId="3" xfId="0" applyNumberFormat="1" applyFont="1" applyFill="1" applyBorder="1" applyAlignment="1">
      <alignment horizontal="center" vertical="top"/>
    </xf>
    <xf numFmtId="0" fontId="8" fillId="0" borderId="2" xfId="0" applyFont="1" applyFill="1" applyBorder="1" applyAlignment="1">
      <alignment horizontal="center" vertical="top"/>
    </xf>
    <xf numFmtId="49" fontId="2" fillId="0" borderId="1" xfId="0" applyNumberFormat="1" applyFont="1" applyFill="1" applyBorder="1" applyAlignment="1">
      <alignment horizontal="center"/>
    </xf>
    <xf numFmtId="0" fontId="6" fillId="0" borderId="3" xfId="0" applyFont="1" applyFill="1" applyBorder="1" applyAlignment="1">
      <alignment horizontal="center" vertical="center" wrapText="1"/>
    </xf>
    <xf numFmtId="0" fontId="4" fillId="0" borderId="0" xfId="0" applyFont="1" applyFill="1" applyAlignment="1">
      <alignment horizontal="center"/>
    </xf>
    <xf numFmtId="0" fontId="4" fillId="0" borderId="1" xfId="0" applyFont="1" applyFill="1" applyBorder="1" applyAlignment="1">
      <alignment horizontal="center"/>
    </xf>
    <xf numFmtId="0" fontId="8" fillId="0" borderId="0" xfId="0" applyFont="1" applyFill="1" applyBorder="1" applyAlignment="1">
      <alignment horizontal="center" vertical="top"/>
    </xf>
    <xf numFmtId="49" fontId="4" fillId="0" borderId="1" xfId="0" applyNumberFormat="1" applyFont="1" applyFill="1" applyBorder="1" applyAlignment="1">
      <alignment horizontal="center"/>
    </xf>
    <xf numFmtId="0" fontId="4" fillId="0" borderId="0" xfId="0" applyFont="1" applyFill="1" applyAlignment="1">
      <alignment horizontal="right"/>
    </xf>
    <xf numFmtId="49" fontId="4" fillId="0" borderId="1" xfId="0"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6"/>
  <sheetViews>
    <sheetView tabSelected="1" workbookViewId="0">
      <selection activeCell="BR11" sqref="BR11"/>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5" t="s">
        <v>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row>
    <row r="5" spans="1:161" s="8" customFormat="1" ht="15.75" x14ac:dyDescent="0.25">
      <c r="CH5" s="9" t="s">
        <v>2</v>
      </c>
      <c r="CI5" s="46" t="s">
        <v>3</v>
      </c>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47" t="s">
        <v>4</v>
      </c>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row>
    <row r="7" spans="1:161" s="8" customFormat="1" ht="15.75" x14ac:dyDescent="0.25">
      <c r="BQ7" s="9" t="s">
        <v>52</v>
      </c>
      <c r="BR7" s="48" t="s">
        <v>48</v>
      </c>
      <c r="BS7" s="48"/>
      <c r="BT7" s="48"/>
      <c r="BU7" s="48"/>
      <c r="BV7" s="48"/>
      <c r="BW7" s="48"/>
      <c r="BX7" s="48"/>
      <c r="BY7" s="48"/>
      <c r="BZ7" s="48"/>
      <c r="CA7" s="48"/>
      <c r="CB7" s="48"/>
      <c r="CC7" s="48"/>
      <c r="CD7" s="48"/>
      <c r="CE7" s="48"/>
      <c r="CF7" s="48"/>
      <c r="CG7" s="48"/>
      <c r="CH7" s="48"/>
      <c r="CI7" s="48"/>
      <c r="CJ7" s="49">
        <v>20</v>
      </c>
      <c r="CK7" s="49"/>
      <c r="CL7" s="49"/>
      <c r="CM7" s="49"/>
      <c r="CN7" s="50" t="s">
        <v>5</v>
      </c>
      <c r="CO7" s="50"/>
      <c r="CP7" s="50"/>
      <c r="CQ7" s="50"/>
      <c r="CR7" s="12" t="s">
        <v>6</v>
      </c>
      <c r="CV7" s="12"/>
      <c r="CW7" s="12"/>
      <c r="CX7" s="12"/>
    </row>
    <row r="8" spans="1:161" s="13" customFormat="1" ht="11.25" x14ac:dyDescent="0.2">
      <c r="BR8" s="42" t="s">
        <v>7</v>
      </c>
      <c r="BS8" s="42"/>
      <c r="BT8" s="42"/>
      <c r="BU8" s="42"/>
      <c r="BV8" s="42"/>
      <c r="BW8" s="42"/>
      <c r="BX8" s="42"/>
      <c r="BY8" s="42"/>
      <c r="BZ8" s="42"/>
      <c r="CA8" s="42"/>
      <c r="CB8" s="42"/>
      <c r="CC8" s="42"/>
      <c r="CD8" s="42"/>
      <c r="CE8" s="42"/>
      <c r="CF8" s="42"/>
      <c r="CG8" s="42"/>
      <c r="CH8" s="42"/>
      <c r="CI8" s="42"/>
    </row>
    <row r="9" spans="1:161" x14ac:dyDescent="0.25">
      <c r="A9" s="43" t="s">
        <v>49</v>
      </c>
      <c r="B9" s="43"/>
      <c r="C9" s="43"/>
      <c r="D9" s="43"/>
      <c r="E9" s="43"/>
      <c r="F9" s="43"/>
      <c r="G9" s="43"/>
      <c r="H9" s="43"/>
      <c r="I9" s="43"/>
      <c r="J9" s="43"/>
      <c r="K9" s="43"/>
      <c r="L9" s="43"/>
      <c r="M9" s="43"/>
      <c r="N9" s="43"/>
      <c r="O9" s="43"/>
      <c r="P9" s="43"/>
      <c r="Q9" s="43"/>
      <c r="R9" s="43"/>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row>
    <row r="10" spans="1:161" s="15" customFormat="1" ht="11.25" x14ac:dyDescent="0.2">
      <c r="A10" s="42" t="s">
        <v>8</v>
      </c>
      <c r="B10" s="42"/>
      <c r="C10" s="42"/>
      <c r="D10" s="42"/>
      <c r="E10" s="42"/>
      <c r="F10" s="42"/>
      <c r="G10" s="42"/>
      <c r="H10" s="42"/>
      <c r="I10" s="42"/>
      <c r="J10" s="42"/>
      <c r="K10" s="42"/>
      <c r="L10" s="42"/>
      <c r="M10" s="42"/>
      <c r="N10" s="42"/>
      <c r="O10" s="42"/>
      <c r="P10" s="42"/>
      <c r="Q10" s="42"/>
      <c r="R10" s="42"/>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row>
    <row r="11" spans="1:161" s="15" customFormat="1" ht="11.25" x14ac:dyDescent="0.2"/>
    <row r="12" spans="1:161" s="16" customFormat="1" ht="42.75" customHeight="1" x14ac:dyDescent="0.25">
      <c r="A12" s="39" t="s">
        <v>9</v>
      </c>
      <c r="B12" s="39"/>
      <c r="C12" s="39"/>
      <c r="D12" s="39"/>
      <c r="E12" s="39"/>
      <c r="F12" s="39"/>
      <c r="G12" s="39"/>
      <c r="H12" s="39"/>
      <c r="I12" s="39"/>
      <c r="J12" s="39"/>
      <c r="K12" s="39"/>
      <c r="L12" s="39"/>
      <c r="M12" s="39"/>
      <c r="N12" s="39"/>
      <c r="O12" s="39"/>
      <c r="P12" s="39"/>
      <c r="Q12" s="39"/>
      <c r="R12" s="39"/>
      <c r="S12" s="39"/>
      <c r="T12" s="39"/>
      <c r="U12" s="39"/>
      <c r="V12" s="39" t="s">
        <v>10</v>
      </c>
      <c r="W12" s="39"/>
      <c r="X12" s="39"/>
      <c r="Y12" s="39"/>
      <c r="Z12" s="39"/>
      <c r="AA12" s="39"/>
      <c r="AB12" s="39"/>
      <c r="AC12" s="39"/>
      <c r="AD12" s="39"/>
      <c r="AE12" s="39"/>
      <c r="AF12" s="39"/>
      <c r="AG12" s="39"/>
      <c r="AH12" s="39"/>
      <c r="AI12" s="39"/>
      <c r="AJ12" s="39"/>
      <c r="AK12" s="39"/>
      <c r="AL12" s="39"/>
      <c r="AM12" s="39"/>
      <c r="AN12" s="39"/>
      <c r="AO12" s="39"/>
      <c r="AP12" s="39"/>
      <c r="AQ12" s="39" t="s">
        <v>11</v>
      </c>
      <c r="AR12" s="39"/>
      <c r="AS12" s="39"/>
      <c r="AT12" s="39"/>
      <c r="AU12" s="39"/>
      <c r="AV12" s="39"/>
      <c r="AW12" s="39"/>
      <c r="AX12" s="39"/>
      <c r="AY12" s="39"/>
      <c r="AZ12" s="39"/>
      <c r="BA12" s="39"/>
      <c r="BB12" s="39"/>
      <c r="BC12" s="39"/>
      <c r="BD12" s="39"/>
      <c r="BE12" s="39"/>
      <c r="BF12" s="39"/>
      <c r="BG12" s="39"/>
      <c r="BH12" s="39"/>
      <c r="BI12" s="39"/>
      <c r="BJ12" s="39"/>
      <c r="BK12" s="44" t="s">
        <v>12</v>
      </c>
      <c r="BL12" s="44"/>
      <c r="BM12" s="44"/>
      <c r="BN12" s="44"/>
      <c r="BO12" s="44"/>
      <c r="BP12" s="44"/>
      <c r="BQ12" s="44"/>
      <c r="BR12" s="44"/>
      <c r="BS12" s="44"/>
      <c r="BT12" s="44"/>
      <c r="BU12" s="44"/>
      <c r="BV12" s="44"/>
      <c r="BW12" s="44"/>
      <c r="BX12" s="44"/>
      <c r="BY12" s="44"/>
      <c r="BZ12" s="44"/>
      <c r="CA12" s="44"/>
      <c r="CB12" s="44"/>
      <c r="CC12" s="39" t="s">
        <v>13</v>
      </c>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t="s">
        <v>14</v>
      </c>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t="s">
        <v>15</v>
      </c>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row>
    <row r="13" spans="1:161" s="17" customFormat="1" ht="14.25" customHeight="1" x14ac:dyDescent="0.25">
      <c r="A13" s="40" t="s">
        <v>16</v>
      </c>
      <c r="B13" s="41"/>
      <c r="C13" s="41"/>
      <c r="D13" s="41"/>
      <c r="E13" s="41"/>
      <c r="F13" s="41"/>
      <c r="G13" s="41"/>
      <c r="H13" s="41"/>
      <c r="I13" s="41"/>
      <c r="J13" s="41"/>
      <c r="K13" s="41"/>
      <c r="L13" s="41"/>
      <c r="M13" s="41"/>
      <c r="N13" s="41"/>
      <c r="O13" s="41"/>
      <c r="P13" s="41"/>
      <c r="Q13" s="41"/>
      <c r="R13" s="41"/>
      <c r="S13" s="41"/>
      <c r="T13" s="41"/>
      <c r="U13" s="41"/>
      <c r="V13" s="40" t="s">
        <v>17</v>
      </c>
      <c r="W13" s="41"/>
      <c r="X13" s="41"/>
      <c r="Y13" s="41"/>
      <c r="Z13" s="41"/>
      <c r="AA13" s="41"/>
      <c r="AB13" s="41"/>
      <c r="AC13" s="41"/>
      <c r="AD13" s="41"/>
      <c r="AE13" s="41"/>
      <c r="AF13" s="41"/>
      <c r="AG13" s="41"/>
      <c r="AH13" s="41"/>
      <c r="AI13" s="41"/>
      <c r="AJ13" s="41"/>
      <c r="AK13" s="41"/>
      <c r="AL13" s="41"/>
      <c r="AM13" s="41"/>
      <c r="AN13" s="41"/>
      <c r="AO13" s="41"/>
      <c r="AP13" s="41"/>
      <c r="AQ13" s="40" t="s">
        <v>18</v>
      </c>
      <c r="AR13" s="41"/>
      <c r="AS13" s="41"/>
      <c r="AT13" s="41"/>
      <c r="AU13" s="41"/>
      <c r="AV13" s="41"/>
      <c r="AW13" s="41"/>
      <c r="AX13" s="41"/>
      <c r="AY13" s="41"/>
      <c r="AZ13" s="41"/>
      <c r="BA13" s="41"/>
      <c r="BB13" s="41"/>
      <c r="BC13" s="41"/>
      <c r="BD13" s="41"/>
      <c r="BE13" s="41"/>
      <c r="BF13" s="41"/>
      <c r="BG13" s="41"/>
      <c r="BH13" s="41"/>
      <c r="BI13" s="41"/>
      <c r="BJ13" s="41"/>
      <c r="BK13" s="40" t="s">
        <v>19</v>
      </c>
      <c r="BL13" s="41"/>
      <c r="BM13" s="41"/>
      <c r="BN13" s="41"/>
      <c r="BO13" s="41"/>
      <c r="BP13" s="41"/>
      <c r="BQ13" s="41"/>
      <c r="BR13" s="41"/>
      <c r="BS13" s="41"/>
      <c r="BT13" s="41"/>
      <c r="BU13" s="41"/>
      <c r="BV13" s="41"/>
      <c r="BW13" s="41"/>
      <c r="BX13" s="41"/>
      <c r="BY13" s="41"/>
      <c r="BZ13" s="41"/>
      <c r="CA13" s="41"/>
      <c r="CB13" s="41"/>
      <c r="CC13" s="40" t="s">
        <v>20</v>
      </c>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0" t="s">
        <v>21</v>
      </c>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0" t="s">
        <v>22</v>
      </c>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row>
    <row r="14" spans="1:161" s="18" customFormat="1" ht="120.75" customHeight="1" x14ac:dyDescent="0.2">
      <c r="A14" s="26" t="s">
        <v>23</v>
      </c>
      <c r="B14" s="26"/>
      <c r="C14" s="26"/>
      <c r="D14" s="26"/>
      <c r="E14" s="26"/>
      <c r="F14" s="26"/>
      <c r="G14" s="26"/>
      <c r="H14" s="26"/>
      <c r="I14" s="26"/>
      <c r="J14" s="26"/>
      <c r="K14" s="26"/>
      <c r="L14" s="26"/>
      <c r="M14" s="26"/>
      <c r="N14" s="26"/>
      <c r="O14" s="26"/>
      <c r="P14" s="26"/>
      <c r="Q14" s="26"/>
      <c r="R14" s="26"/>
      <c r="S14" s="26"/>
      <c r="T14" s="26"/>
      <c r="U14" s="26"/>
      <c r="V14" s="33" t="s">
        <v>24</v>
      </c>
      <c r="W14" s="34"/>
      <c r="X14" s="34"/>
      <c r="Y14" s="34"/>
      <c r="Z14" s="34"/>
      <c r="AA14" s="34"/>
      <c r="AB14" s="34"/>
      <c r="AC14" s="34"/>
      <c r="AD14" s="34"/>
      <c r="AE14" s="34"/>
      <c r="AF14" s="34"/>
      <c r="AG14" s="34"/>
      <c r="AH14" s="34"/>
      <c r="AI14" s="34"/>
      <c r="AJ14" s="34"/>
      <c r="AK14" s="34"/>
      <c r="AL14" s="34"/>
      <c r="AM14" s="34"/>
      <c r="AN14" s="34"/>
      <c r="AO14" s="34"/>
      <c r="AP14" s="35"/>
      <c r="AQ14" s="19" t="s">
        <v>25</v>
      </c>
      <c r="AR14" s="20"/>
      <c r="AS14" s="20"/>
      <c r="AT14" s="20"/>
      <c r="AU14" s="20"/>
      <c r="AV14" s="20"/>
      <c r="AW14" s="20"/>
      <c r="AX14" s="20"/>
      <c r="AY14" s="20"/>
      <c r="AZ14" s="20"/>
      <c r="BA14" s="20"/>
      <c r="BB14" s="20"/>
      <c r="BC14" s="20"/>
      <c r="BD14" s="20"/>
      <c r="BE14" s="20"/>
      <c r="BF14" s="20"/>
      <c r="BG14" s="20"/>
      <c r="BH14" s="20"/>
      <c r="BI14" s="20"/>
      <c r="BJ14" s="21"/>
      <c r="BK14" s="22" t="s">
        <v>26</v>
      </c>
      <c r="BL14" s="22"/>
      <c r="BM14" s="22"/>
      <c r="BN14" s="22"/>
      <c r="BO14" s="22"/>
      <c r="BP14" s="22"/>
      <c r="BQ14" s="22"/>
      <c r="BR14" s="22"/>
      <c r="BS14" s="22"/>
      <c r="BT14" s="22"/>
      <c r="BU14" s="22"/>
      <c r="BV14" s="22"/>
      <c r="BW14" s="22"/>
      <c r="BX14" s="22"/>
      <c r="BY14" s="22"/>
      <c r="BZ14" s="22"/>
      <c r="CA14" s="22"/>
      <c r="CB14" s="22"/>
      <c r="CC14" s="23">
        <f>190.8/1000</f>
        <v>0.19080000000000003</v>
      </c>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5"/>
      <c r="DB14" s="23">
        <f>190.8/1000</f>
        <v>0.19080000000000003</v>
      </c>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5"/>
      <c r="ED14" s="26">
        <f>CC14-DB14</f>
        <v>0</v>
      </c>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row>
    <row r="15" spans="1:161" s="18" customFormat="1" ht="109.5" customHeight="1" x14ac:dyDescent="0.2">
      <c r="A15" s="26" t="s">
        <v>23</v>
      </c>
      <c r="B15" s="26"/>
      <c r="C15" s="26"/>
      <c r="D15" s="26"/>
      <c r="E15" s="26"/>
      <c r="F15" s="26"/>
      <c r="G15" s="26"/>
      <c r="H15" s="26"/>
      <c r="I15" s="26"/>
      <c r="J15" s="26"/>
      <c r="K15" s="26"/>
      <c r="L15" s="26"/>
      <c r="M15" s="26"/>
      <c r="N15" s="26"/>
      <c r="O15" s="26"/>
      <c r="P15" s="26"/>
      <c r="Q15" s="26"/>
      <c r="R15" s="26"/>
      <c r="S15" s="26"/>
      <c r="T15" s="26"/>
      <c r="U15" s="26"/>
      <c r="V15" s="33" t="s">
        <v>27</v>
      </c>
      <c r="W15" s="34"/>
      <c r="X15" s="34"/>
      <c r="Y15" s="34"/>
      <c r="Z15" s="34"/>
      <c r="AA15" s="34"/>
      <c r="AB15" s="34"/>
      <c r="AC15" s="34"/>
      <c r="AD15" s="34"/>
      <c r="AE15" s="34"/>
      <c r="AF15" s="34"/>
      <c r="AG15" s="34"/>
      <c r="AH15" s="34"/>
      <c r="AI15" s="34"/>
      <c r="AJ15" s="34"/>
      <c r="AK15" s="34"/>
      <c r="AL15" s="34"/>
      <c r="AM15" s="34"/>
      <c r="AN15" s="34"/>
      <c r="AO15" s="34"/>
      <c r="AP15" s="35"/>
      <c r="AQ15" s="19" t="s">
        <v>28</v>
      </c>
      <c r="AR15" s="20"/>
      <c r="AS15" s="20"/>
      <c r="AT15" s="20"/>
      <c r="AU15" s="20"/>
      <c r="AV15" s="20"/>
      <c r="AW15" s="20"/>
      <c r="AX15" s="20"/>
      <c r="AY15" s="20"/>
      <c r="AZ15" s="20"/>
      <c r="BA15" s="20"/>
      <c r="BB15" s="20"/>
      <c r="BC15" s="20"/>
      <c r="BD15" s="20"/>
      <c r="BE15" s="20"/>
      <c r="BF15" s="20"/>
      <c r="BG15" s="20"/>
      <c r="BH15" s="20"/>
      <c r="BI15" s="20"/>
      <c r="BJ15" s="21"/>
      <c r="BK15" s="22" t="s">
        <v>29</v>
      </c>
      <c r="BL15" s="22"/>
      <c r="BM15" s="22"/>
      <c r="BN15" s="22"/>
      <c r="BO15" s="22"/>
      <c r="BP15" s="22"/>
      <c r="BQ15" s="22"/>
      <c r="BR15" s="22"/>
      <c r="BS15" s="22"/>
      <c r="BT15" s="22"/>
      <c r="BU15" s="22"/>
      <c r="BV15" s="22"/>
      <c r="BW15" s="22"/>
      <c r="BX15" s="22"/>
      <c r="BY15" s="22"/>
      <c r="BZ15" s="22"/>
      <c r="CA15" s="22"/>
      <c r="CB15" s="22"/>
      <c r="CC15" s="23">
        <f>0.1/1000</f>
        <v>1E-4</v>
      </c>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5"/>
      <c r="DB15" s="23">
        <f>0.1/1000</f>
        <v>1E-4</v>
      </c>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5"/>
      <c r="ED15" s="26">
        <f t="shared" ref="ED15:ED25" si="0">CC15-DB15</f>
        <v>0</v>
      </c>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row>
    <row r="16" spans="1:161" s="18" customFormat="1" ht="120" customHeight="1" x14ac:dyDescent="0.2">
      <c r="A16" s="26" t="s">
        <v>23</v>
      </c>
      <c r="B16" s="26"/>
      <c r="C16" s="26"/>
      <c r="D16" s="26"/>
      <c r="E16" s="26"/>
      <c r="F16" s="26"/>
      <c r="G16" s="26"/>
      <c r="H16" s="26"/>
      <c r="I16" s="26"/>
      <c r="J16" s="26"/>
      <c r="K16" s="26"/>
      <c r="L16" s="26"/>
      <c r="M16" s="26"/>
      <c r="N16" s="26"/>
      <c r="O16" s="26"/>
      <c r="P16" s="26"/>
      <c r="Q16" s="26"/>
      <c r="R16" s="26"/>
      <c r="S16" s="26"/>
      <c r="T16" s="26"/>
      <c r="U16" s="26"/>
      <c r="V16" s="33" t="s">
        <v>30</v>
      </c>
      <c r="W16" s="34"/>
      <c r="X16" s="34"/>
      <c r="Y16" s="34"/>
      <c r="Z16" s="34"/>
      <c r="AA16" s="34"/>
      <c r="AB16" s="34"/>
      <c r="AC16" s="34"/>
      <c r="AD16" s="34"/>
      <c r="AE16" s="34"/>
      <c r="AF16" s="34"/>
      <c r="AG16" s="34"/>
      <c r="AH16" s="34"/>
      <c r="AI16" s="34"/>
      <c r="AJ16" s="34"/>
      <c r="AK16" s="34"/>
      <c r="AL16" s="34"/>
      <c r="AM16" s="34"/>
      <c r="AN16" s="34"/>
      <c r="AO16" s="34"/>
      <c r="AP16" s="35"/>
      <c r="AQ16" s="19" t="s">
        <v>31</v>
      </c>
      <c r="AR16" s="20"/>
      <c r="AS16" s="20"/>
      <c r="AT16" s="20"/>
      <c r="AU16" s="20"/>
      <c r="AV16" s="20"/>
      <c r="AW16" s="20"/>
      <c r="AX16" s="20"/>
      <c r="AY16" s="20"/>
      <c r="AZ16" s="20"/>
      <c r="BA16" s="20"/>
      <c r="BB16" s="20"/>
      <c r="BC16" s="20"/>
      <c r="BD16" s="20"/>
      <c r="BE16" s="20"/>
      <c r="BF16" s="20"/>
      <c r="BG16" s="20"/>
      <c r="BH16" s="20"/>
      <c r="BI16" s="20"/>
      <c r="BJ16" s="21"/>
      <c r="BK16" s="22" t="s">
        <v>29</v>
      </c>
      <c r="BL16" s="22"/>
      <c r="BM16" s="22"/>
      <c r="BN16" s="22"/>
      <c r="BO16" s="22"/>
      <c r="BP16" s="22"/>
      <c r="BQ16" s="22"/>
      <c r="BR16" s="22"/>
      <c r="BS16" s="22"/>
      <c r="BT16" s="22"/>
      <c r="BU16" s="22"/>
      <c r="BV16" s="22"/>
      <c r="BW16" s="22"/>
      <c r="BX16" s="22"/>
      <c r="BY16" s="22"/>
      <c r="BZ16" s="22"/>
      <c r="CA16" s="22"/>
      <c r="CB16" s="22"/>
      <c r="CC16" s="23">
        <f>6.6/1000</f>
        <v>6.6E-3</v>
      </c>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5"/>
      <c r="DB16" s="23">
        <f>6.6/1000</f>
        <v>6.6E-3</v>
      </c>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5"/>
      <c r="ED16" s="26">
        <f t="shared" si="0"/>
        <v>0</v>
      </c>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row>
    <row r="17" spans="1:161" s="18" customFormat="1" ht="117.75" customHeight="1" x14ac:dyDescent="0.2">
      <c r="A17" s="26" t="s">
        <v>23</v>
      </c>
      <c r="B17" s="26"/>
      <c r="C17" s="26"/>
      <c r="D17" s="26"/>
      <c r="E17" s="26"/>
      <c r="F17" s="26"/>
      <c r="G17" s="26"/>
      <c r="H17" s="26"/>
      <c r="I17" s="26"/>
      <c r="J17" s="26"/>
      <c r="K17" s="26"/>
      <c r="L17" s="26"/>
      <c r="M17" s="26"/>
      <c r="N17" s="26"/>
      <c r="O17" s="26"/>
      <c r="P17" s="26"/>
      <c r="Q17" s="26"/>
      <c r="R17" s="26"/>
      <c r="S17" s="26"/>
      <c r="T17" s="26"/>
      <c r="U17" s="26"/>
      <c r="V17" s="33" t="s">
        <v>32</v>
      </c>
      <c r="W17" s="34"/>
      <c r="X17" s="34"/>
      <c r="Y17" s="34"/>
      <c r="Z17" s="34"/>
      <c r="AA17" s="34"/>
      <c r="AB17" s="34"/>
      <c r="AC17" s="34"/>
      <c r="AD17" s="34"/>
      <c r="AE17" s="34"/>
      <c r="AF17" s="34"/>
      <c r="AG17" s="34"/>
      <c r="AH17" s="34"/>
      <c r="AI17" s="34"/>
      <c r="AJ17" s="34"/>
      <c r="AK17" s="34"/>
      <c r="AL17" s="34"/>
      <c r="AM17" s="34"/>
      <c r="AN17" s="34"/>
      <c r="AO17" s="34"/>
      <c r="AP17" s="35"/>
      <c r="AQ17" s="19" t="s">
        <v>33</v>
      </c>
      <c r="AR17" s="20"/>
      <c r="AS17" s="20"/>
      <c r="AT17" s="20"/>
      <c r="AU17" s="20"/>
      <c r="AV17" s="20"/>
      <c r="AW17" s="20"/>
      <c r="AX17" s="20"/>
      <c r="AY17" s="20"/>
      <c r="AZ17" s="20"/>
      <c r="BA17" s="20"/>
      <c r="BB17" s="20"/>
      <c r="BC17" s="20"/>
      <c r="BD17" s="20"/>
      <c r="BE17" s="20"/>
      <c r="BF17" s="20"/>
      <c r="BG17" s="20"/>
      <c r="BH17" s="20"/>
      <c r="BI17" s="20"/>
      <c r="BJ17" s="21"/>
      <c r="BK17" s="22" t="s">
        <v>26</v>
      </c>
      <c r="BL17" s="22"/>
      <c r="BM17" s="22"/>
      <c r="BN17" s="22"/>
      <c r="BO17" s="22"/>
      <c r="BP17" s="22"/>
      <c r="BQ17" s="22"/>
      <c r="BR17" s="22"/>
      <c r="BS17" s="22"/>
      <c r="BT17" s="22"/>
      <c r="BU17" s="22"/>
      <c r="BV17" s="22"/>
      <c r="BW17" s="22"/>
      <c r="BX17" s="22"/>
      <c r="BY17" s="22"/>
      <c r="BZ17" s="22"/>
      <c r="CA17" s="22"/>
      <c r="CB17" s="22"/>
      <c r="CC17" s="23">
        <f>500/1000</f>
        <v>0.5</v>
      </c>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5"/>
      <c r="DB17" s="23">
        <f>500/1000</f>
        <v>0.5</v>
      </c>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5"/>
      <c r="ED17" s="26">
        <f t="shared" si="0"/>
        <v>0</v>
      </c>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row>
    <row r="18" spans="1:161" s="18" customFormat="1" ht="60" customHeight="1" x14ac:dyDescent="0.2">
      <c r="A18" s="26" t="s">
        <v>23</v>
      </c>
      <c r="B18" s="26"/>
      <c r="C18" s="26"/>
      <c r="D18" s="26"/>
      <c r="E18" s="26"/>
      <c r="F18" s="26"/>
      <c r="G18" s="26"/>
      <c r="H18" s="26"/>
      <c r="I18" s="26"/>
      <c r="J18" s="26"/>
      <c r="K18" s="26"/>
      <c r="L18" s="26"/>
      <c r="M18" s="26"/>
      <c r="N18" s="26"/>
      <c r="O18" s="26"/>
      <c r="P18" s="26"/>
      <c r="Q18" s="26"/>
      <c r="R18" s="26"/>
      <c r="S18" s="26"/>
      <c r="T18" s="26"/>
      <c r="U18" s="26"/>
      <c r="V18" s="33" t="s">
        <v>34</v>
      </c>
      <c r="W18" s="34"/>
      <c r="X18" s="34"/>
      <c r="Y18" s="34"/>
      <c r="Z18" s="34"/>
      <c r="AA18" s="34"/>
      <c r="AB18" s="34"/>
      <c r="AC18" s="34"/>
      <c r="AD18" s="34"/>
      <c r="AE18" s="34"/>
      <c r="AF18" s="34"/>
      <c r="AG18" s="34"/>
      <c r="AH18" s="34"/>
      <c r="AI18" s="34"/>
      <c r="AJ18" s="34"/>
      <c r="AK18" s="34"/>
      <c r="AL18" s="34"/>
      <c r="AM18" s="34"/>
      <c r="AN18" s="34"/>
      <c r="AO18" s="34"/>
      <c r="AP18" s="35"/>
      <c r="AQ18" s="19" t="s">
        <v>35</v>
      </c>
      <c r="AR18" s="20"/>
      <c r="AS18" s="20"/>
      <c r="AT18" s="20"/>
      <c r="AU18" s="20"/>
      <c r="AV18" s="20"/>
      <c r="AW18" s="20"/>
      <c r="AX18" s="20"/>
      <c r="AY18" s="20"/>
      <c r="AZ18" s="20"/>
      <c r="BA18" s="20"/>
      <c r="BB18" s="20"/>
      <c r="BC18" s="20"/>
      <c r="BD18" s="20"/>
      <c r="BE18" s="20"/>
      <c r="BF18" s="20"/>
      <c r="BG18" s="20"/>
      <c r="BH18" s="20"/>
      <c r="BI18" s="20"/>
      <c r="BJ18" s="21"/>
      <c r="BK18" s="22" t="s">
        <v>36</v>
      </c>
      <c r="BL18" s="22"/>
      <c r="BM18" s="22"/>
      <c r="BN18" s="22"/>
      <c r="BO18" s="22"/>
      <c r="BP18" s="22"/>
      <c r="BQ18" s="22"/>
      <c r="BR18" s="22"/>
      <c r="BS18" s="22"/>
      <c r="BT18" s="22"/>
      <c r="BU18" s="22"/>
      <c r="BV18" s="22"/>
      <c r="BW18" s="22"/>
      <c r="BX18" s="22"/>
      <c r="BY18" s="22"/>
      <c r="BZ18" s="22"/>
      <c r="CA18" s="22"/>
      <c r="CB18" s="22"/>
      <c r="CC18" s="23">
        <f>8500/1000</f>
        <v>8.5</v>
      </c>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5"/>
      <c r="DB18" s="23">
        <f>8500/1000</f>
        <v>8.5</v>
      </c>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5"/>
      <c r="ED18" s="26">
        <f t="shared" si="0"/>
        <v>0</v>
      </c>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row>
    <row r="19" spans="1:161" s="18" customFormat="1" ht="60" customHeight="1" x14ac:dyDescent="0.2">
      <c r="A19" s="26" t="s">
        <v>23</v>
      </c>
      <c r="B19" s="26"/>
      <c r="C19" s="26"/>
      <c r="D19" s="26"/>
      <c r="E19" s="26"/>
      <c r="F19" s="26"/>
      <c r="G19" s="26"/>
      <c r="H19" s="26"/>
      <c r="I19" s="26"/>
      <c r="J19" s="26"/>
      <c r="K19" s="26"/>
      <c r="L19" s="26"/>
      <c r="M19" s="26"/>
      <c r="N19" s="26"/>
      <c r="O19" s="26"/>
      <c r="P19" s="26"/>
      <c r="Q19" s="26"/>
      <c r="R19" s="26"/>
      <c r="S19" s="26"/>
      <c r="T19" s="26"/>
      <c r="U19" s="26"/>
      <c r="V19" s="33" t="s">
        <v>37</v>
      </c>
      <c r="W19" s="34"/>
      <c r="X19" s="34"/>
      <c r="Y19" s="34"/>
      <c r="Z19" s="34"/>
      <c r="AA19" s="34"/>
      <c r="AB19" s="34"/>
      <c r="AC19" s="34"/>
      <c r="AD19" s="34"/>
      <c r="AE19" s="34"/>
      <c r="AF19" s="34"/>
      <c r="AG19" s="34"/>
      <c r="AH19" s="34"/>
      <c r="AI19" s="34"/>
      <c r="AJ19" s="34"/>
      <c r="AK19" s="34"/>
      <c r="AL19" s="34"/>
      <c r="AM19" s="34"/>
      <c r="AN19" s="34"/>
      <c r="AO19" s="34"/>
      <c r="AP19" s="35"/>
      <c r="AQ19" s="19" t="s">
        <v>38</v>
      </c>
      <c r="AR19" s="20"/>
      <c r="AS19" s="20"/>
      <c r="AT19" s="20"/>
      <c r="AU19" s="20"/>
      <c r="AV19" s="20"/>
      <c r="AW19" s="20"/>
      <c r="AX19" s="20"/>
      <c r="AY19" s="20"/>
      <c r="AZ19" s="20"/>
      <c r="BA19" s="20"/>
      <c r="BB19" s="20"/>
      <c r="BC19" s="20"/>
      <c r="BD19" s="20"/>
      <c r="BE19" s="20"/>
      <c r="BF19" s="20"/>
      <c r="BG19" s="20"/>
      <c r="BH19" s="20"/>
      <c r="BI19" s="20"/>
      <c r="BJ19" s="21"/>
      <c r="BK19" s="22" t="s">
        <v>29</v>
      </c>
      <c r="BL19" s="22"/>
      <c r="BM19" s="22"/>
      <c r="BN19" s="22"/>
      <c r="BO19" s="22"/>
      <c r="BP19" s="22"/>
      <c r="BQ19" s="22"/>
      <c r="BR19" s="22"/>
      <c r="BS19" s="22"/>
      <c r="BT19" s="22"/>
      <c r="BU19" s="22"/>
      <c r="BV19" s="22"/>
      <c r="BW19" s="22"/>
      <c r="BX19" s="22"/>
      <c r="BY19" s="22"/>
      <c r="BZ19" s="22"/>
      <c r="CA19" s="22"/>
      <c r="CB19" s="22"/>
      <c r="CC19" s="23">
        <f>0/1000</f>
        <v>0</v>
      </c>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5"/>
      <c r="DB19" s="23">
        <f>0/1000</f>
        <v>0</v>
      </c>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5"/>
      <c r="ED19" s="26">
        <f t="shared" si="0"/>
        <v>0</v>
      </c>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row>
    <row r="20" spans="1:161" s="18" customFormat="1" ht="121.5" customHeight="1" x14ac:dyDescent="0.2">
      <c r="A20" s="26" t="s">
        <v>23</v>
      </c>
      <c r="B20" s="26"/>
      <c r="C20" s="26"/>
      <c r="D20" s="26"/>
      <c r="E20" s="26"/>
      <c r="F20" s="26"/>
      <c r="G20" s="26"/>
      <c r="H20" s="26"/>
      <c r="I20" s="26"/>
      <c r="J20" s="26"/>
      <c r="K20" s="26"/>
      <c r="L20" s="26"/>
      <c r="M20" s="26"/>
      <c r="N20" s="26"/>
      <c r="O20" s="26"/>
      <c r="P20" s="26"/>
      <c r="Q20" s="26"/>
      <c r="R20" s="26"/>
      <c r="S20" s="26"/>
      <c r="T20" s="26"/>
      <c r="U20" s="26"/>
      <c r="V20" s="33" t="s">
        <v>39</v>
      </c>
      <c r="W20" s="34"/>
      <c r="X20" s="34"/>
      <c r="Y20" s="34"/>
      <c r="Z20" s="34"/>
      <c r="AA20" s="34"/>
      <c r="AB20" s="34"/>
      <c r="AC20" s="34"/>
      <c r="AD20" s="34"/>
      <c r="AE20" s="34"/>
      <c r="AF20" s="34"/>
      <c r="AG20" s="34"/>
      <c r="AH20" s="34"/>
      <c r="AI20" s="34"/>
      <c r="AJ20" s="34"/>
      <c r="AK20" s="34"/>
      <c r="AL20" s="34"/>
      <c r="AM20" s="34"/>
      <c r="AN20" s="34"/>
      <c r="AO20" s="34"/>
      <c r="AP20" s="35"/>
      <c r="AQ20" s="19" t="s">
        <v>50</v>
      </c>
      <c r="AR20" s="20"/>
      <c r="AS20" s="20"/>
      <c r="AT20" s="20"/>
      <c r="AU20" s="20"/>
      <c r="AV20" s="20"/>
      <c r="AW20" s="20"/>
      <c r="AX20" s="20"/>
      <c r="AY20" s="20"/>
      <c r="AZ20" s="20"/>
      <c r="BA20" s="20"/>
      <c r="BB20" s="20"/>
      <c r="BC20" s="20"/>
      <c r="BD20" s="20"/>
      <c r="BE20" s="20"/>
      <c r="BF20" s="20"/>
      <c r="BG20" s="20"/>
      <c r="BH20" s="20"/>
      <c r="BI20" s="20"/>
      <c r="BJ20" s="21"/>
      <c r="BK20" s="22" t="s">
        <v>29</v>
      </c>
      <c r="BL20" s="22"/>
      <c r="BM20" s="22"/>
      <c r="BN20" s="22"/>
      <c r="BO20" s="22"/>
      <c r="BP20" s="22"/>
      <c r="BQ20" s="22"/>
      <c r="BR20" s="22"/>
      <c r="BS20" s="22"/>
      <c r="BT20" s="22"/>
      <c r="BU20" s="22"/>
      <c r="BV20" s="22"/>
      <c r="BW20" s="22"/>
      <c r="BX20" s="22"/>
      <c r="BY20" s="22"/>
      <c r="BZ20" s="22"/>
      <c r="CA20" s="22"/>
      <c r="CB20" s="22"/>
      <c r="CC20" s="23">
        <f>24.748/1000</f>
        <v>2.4748000000000003E-2</v>
      </c>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5"/>
      <c r="DB20" s="23">
        <f>24.748/1000</f>
        <v>2.4748000000000003E-2</v>
      </c>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5"/>
      <c r="ED20" s="26">
        <f t="shared" si="0"/>
        <v>0</v>
      </c>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row>
    <row r="21" spans="1:161" s="18" customFormat="1" ht="121.5" customHeight="1" x14ac:dyDescent="0.2">
      <c r="A21" s="26" t="s">
        <v>23</v>
      </c>
      <c r="B21" s="26"/>
      <c r="C21" s="26"/>
      <c r="D21" s="26"/>
      <c r="E21" s="26"/>
      <c r="F21" s="26"/>
      <c r="G21" s="26"/>
      <c r="H21" s="26"/>
      <c r="I21" s="26"/>
      <c r="J21" s="26"/>
      <c r="K21" s="26"/>
      <c r="L21" s="26"/>
      <c r="M21" s="26"/>
      <c r="N21" s="26"/>
      <c r="O21" s="26"/>
      <c r="P21" s="26"/>
      <c r="Q21" s="26"/>
      <c r="R21" s="26"/>
      <c r="S21" s="26"/>
      <c r="T21" s="26"/>
      <c r="U21" s="26"/>
      <c r="V21" s="33" t="s">
        <v>39</v>
      </c>
      <c r="W21" s="34"/>
      <c r="X21" s="34"/>
      <c r="Y21" s="34"/>
      <c r="Z21" s="34"/>
      <c r="AA21" s="34"/>
      <c r="AB21" s="34"/>
      <c r="AC21" s="34"/>
      <c r="AD21" s="34"/>
      <c r="AE21" s="34"/>
      <c r="AF21" s="34"/>
      <c r="AG21" s="34"/>
      <c r="AH21" s="34"/>
      <c r="AI21" s="34"/>
      <c r="AJ21" s="34"/>
      <c r="AK21" s="34"/>
      <c r="AL21" s="34"/>
      <c r="AM21" s="34"/>
      <c r="AN21" s="34"/>
      <c r="AO21" s="34"/>
      <c r="AP21" s="35"/>
      <c r="AQ21" s="19" t="s">
        <v>51</v>
      </c>
      <c r="AR21" s="20"/>
      <c r="AS21" s="20"/>
      <c r="AT21" s="20"/>
      <c r="AU21" s="20"/>
      <c r="AV21" s="20"/>
      <c r="AW21" s="20"/>
      <c r="AX21" s="20"/>
      <c r="AY21" s="20"/>
      <c r="AZ21" s="20"/>
      <c r="BA21" s="20"/>
      <c r="BB21" s="20"/>
      <c r="BC21" s="20"/>
      <c r="BD21" s="20"/>
      <c r="BE21" s="20"/>
      <c r="BF21" s="20"/>
      <c r="BG21" s="20"/>
      <c r="BH21" s="20"/>
      <c r="BI21" s="20"/>
      <c r="BJ21" s="21"/>
      <c r="BK21" s="22" t="s">
        <v>29</v>
      </c>
      <c r="BL21" s="22"/>
      <c r="BM21" s="22"/>
      <c r="BN21" s="22"/>
      <c r="BO21" s="22"/>
      <c r="BP21" s="22"/>
      <c r="BQ21" s="22"/>
      <c r="BR21" s="22"/>
      <c r="BS21" s="22"/>
      <c r="BT21" s="22"/>
      <c r="BU21" s="22"/>
      <c r="BV21" s="22"/>
      <c r="BW21" s="22"/>
      <c r="BX21" s="22"/>
      <c r="BY21" s="22"/>
      <c r="BZ21" s="22"/>
      <c r="CA21" s="22"/>
      <c r="CB21" s="22"/>
      <c r="CC21" s="23">
        <f>15.244/1000</f>
        <v>1.5244000000000001E-2</v>
      </c>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5"/>
      <c r="DB21" s="23">
        <f>15.244/1000</f>
        <v>1.5244000000000001E-2</v>
      </c>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5"/>
      <c r="ED21" s="26">
        <f t="shared" ref="ED21" si="1">CC21-DB21</f>
        <v>0</v>
      </c>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row>
    <row r="22" spans="1:161" s="18" customFormat="1" ht="135.75" customHeight="1" x14ac:dyDescent="0.25">
      <c r="A22" s="26" t="s">
        <v>23</v>
      </c>
      <c r="B22" s="26"/>
      <c r="C22" s="26"/>
      <c r="D22" s="26"/>
      <c r="E22" s="26"/>
      <c r="F22" s="26"/>
      <c r="G22" s="26"/>
      <c r="H22" s="26"/>
      <c r="I22" s="26"/>
      <c r="J22" s="26"/>
      <c r="K22" s="26"/>
      <c r="L22" s="26"/>
      <c r="M22" s="26"/>
      <c r="N22" s="26"/>
      <c r="O22" s="26"/>
      <c r="P22" s="26"/>
      <c r="Q22" s="26"/>
      <c r="R22" s="26"/>
      <c r="S22" s="26"/>
      <c r="T22" s="26"/>
      <c r="U22" s="26"/>
      <c r="V22" s="30" t="s">
        <v>40</v>
      </c>
      <c r="W22" s="31"/>
      <c r="X22" s="31"/>
      <c r="Y22" s="31"/>
      <c r="Z22" s="31"/>
      <c r="AA22" s="31"/>
      <c r="AB22" s="31"/>
      <c r="AC22" s="31"/>
      <c r="AD22" s="31"/>
      <c r="AE22" s="31"/>
      <c r="AF22" s="31"/>
      <c r="AG22" s="31"/>
      <c r="AH22" s="31"/>
      <c r="AI22" s="31"/>
      <c r="AJ22" s="31"/>
      <c r="AK22" s="31"/>
      <c r="AL22" s="31"/>
      <c r="AM22" s="31"/>
      <c r="AN22" s="31"/>
      <c r="AO22" s="31"/>
      <c r="AP22" s="32"/>
      <c r="AQ22" s="19" t="s">
        <v>41</v>
      </c>
      <c r="AR22" s="20"/>
      <c r="AS22" s="20"/>
      <c r="AT22" s="20"/>
      <c r="AU22" s="20"/>
      <c r="AV22" s="20"/>
      <c r="AW22" s="20"/>
      <c r="AX22" s="20"/>
      <c r="AY22" s="20"/>
      <c r="AZ22" s="20"/>
      <c r="BA22" s="20"/>
      <c r="BB22" s="20"/>
      <c r="BC22" s="20"/>
      <c r="BD22" s="20"/>
      <c r="BE22" s="20"/>
      <c r="BF22" s="20"/>
      <c r="BG22" s="20"/>
      <c r="BH22" s="20"/>
      <c r="BI22" s="20"/>
      <c r="BJ22" s="21"/>
      <c r="BK22" s="36" t="s">
        <v>29</v>
      </c>
      <c r="BL22" s="37"/>
      <c r="BM22" s="37"/>
      <c r="BN22" s="37"/>
      <c r="BO22" s="37"/>
      <c r="BP22" s="37"/>
      <c r="BQ22" s="37"/>
      <c r="BR22" s="37"/>
      <c r="BS22" s="37"/>
      <c r="BT22" s="37"/>
      <c r="BU22" s="37"/>
      <c r="BV22" s="37"/>
      <c r="BW22" s="37"/>
      <c r="BX22" s="37"/>
      <c r="BY22" s="37"/>
      <c r="BZ22" s="37"/>
      <c r="CA22" s="37"/>
      <c r="CB22" s="38"/>
      <c r="CC22" s="23">
        <f>15.392/1000</f>
        <v>1.5391999999999999E-2</v>
      </c>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5"/>
      <c r="DB22" s="23">
        <f>15.392/1000</f>
        <v>1.5391999999999999E-2</v>
      </c>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5"/>
      <c r="ED22" s="26">
        <f t="shared" si="0"/>
        <v>0</v>
      </c>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row>
    <row r="23" spans="1:161" s="18" customFormat="1" ht="134.25" customHeight="1" x14ac:dyDescent="0.25">
      <c r="A23" s="26" t="s">
        <v>23</v>
      </c>
      <c r="B23" s="26"/>
      <c r="C23" s="26"/>
      <c r="D23" s="26"/>
      <c r="E23" s="26"/>
      <c r="F23" s="26"/>
      <c r="G23" s="26"/>
      <c r="H23" s="26"/>
      <c r="I23" s="26"/>
      <c r="J23" s="26"/>
      <c r="K23" s="26"/>
      <c r="L23" s="26"/>
      <c r="M23" s="26"/>
      <c r="N23" s="26"/>
      <c r="O23" s="26"/>
      <c r="P23" s="26"/>
      <c r="Q23" s="26"/>
      <c r="R23" s="26"/>
      <c r="S23" s="26"/>
      <c r="T23" s="26"/>
      <c r="U23" s="26"/>
      <c r="V23" s="30" t="s">
        <v>40</v>
      </c>
      <c r="W23" s="31"/>
      <c r="X23" s="31"/>
      <c r="Y23" s="31"/>
      <c r="Z23" s="31"/>
      <c r="AA23" s="31"/>
      <c r="AB23" s="31"/>
      <c r="AC23" s="31"/>
      <c r="AD23" s="31"/>
      <c r="AE23" s="31"/>
      <c r="AF23" s="31"/>
      <c r="AG23" s="31"/>
      <c r="AH23" s="31"/>
      <c r="AI23" s="31"/>
      <c r="AJ23" s="31"/>
      <c r="AK23" s="31"/>
      <c r="AL23" s="31"/>
      <c r="AM23" s="31"/>
      <c r="AN23" s="31"/>
      <c r="AO23" s="31"/>
      <c r="AP23" s="32"/>
      <c r="AQ23" s="19" t="s">
        <v>41</v>
      </c>
      <c r="AR23" s="20"/>
      <c r="AS23" s="20"/>
      <c r="AT23" s="20"/>
      <c r="AU23" s="20"/>
      <c r="AV23" s="20"/>
      <c r="AW23" s="20"/>
      <c r="AX23" s="20"/>
      <c r="AY23" s="20"/>
      <c r="AZ23" s="20"/>
      <c r="BA23" s="20"/>
      <c r="BB23" s="20"/>
      <c r="BC23" s="20"/>
      <c r="BD23" s="20"/>
      <c r="BE23" s="20"/>
      <c r="BF23" s="20"/>
      <c r="BG23" s="20"/>
      <c r="BH23" s="20"/>
      <c r="BI23" s="20"/>
      <c r="BJ23" s="21"/>
      <c r="BK23" s="36" t="s">
        <v>42</v>
      </c>
      <c r="BL23" s="37"/>
      <c r="BM23" s="37"/>
      <c r="BN23" s="37"/>
      <c r="BO23" s="37"/>
      <c r="BP23" s="37"/>
      <c r="BQ23" s="37"/>
      <c r="BR23" s="37"/>
      <c r="BS23" s="37"/>
      <c r="BT23" s="37"/>
      <c r="BU23" s="37"/>
      <c r="BV23" s="37"/>
      <c r="BW23" s="37"/>
      <c r="BX23" s="37"/>
      <c r="BY23" s="37"/>
      <c r="BZ23" s="37"/>
      <c r="CA23" s="37"/>
      <c r="CB23" s="38"/>
      <c r="CC23" s="23">
        <f>0.5/1000</f>
        <v>5.0000000000000001E-4</v>
      </c>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5"/>
      <c r="DB23" s="23">
        <f>0.5/1000</f>
        <v>5.0000000000000001E-4</v>
      </c>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5"/>
      <c r="ED23" s="26">
        <f>CC23-DB23</f>
        <v>0</v>
      </c>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row>
    <row r="24" spans="1:161" s="18" customFormat="1" ht="246" customHeight="1" x14ac:dyDescent="0.2">
      <c r="A24" s="26" t="s">
        <v>23</v>
      </c>
      <c r="B24" s="26"/>
      <c r="C24" s="26"/>
      <c r="D24" s="26"/>
      <c r="E24" s="26"/>
      <c r="F24" s="26"/>
      <c r="G24" s="26"/>
      <c r="H24" s="26"/>
      <c r="I24" s="26"/>
      <c r="J24" s="26"/>
      <c r="K24" s="26"/>
      <c r="L24" s="26"/>
      <c r="M24" s="26"/>
      <c r="N24" s="26"/>
      <c r="O24" s="26"/>
      <c r="P24" s="26"/>
      <c r="Q24" s="26"/>
      <c r="R24" s="26"/>
      <c r="S24" s="26"/>
      <c r="T24" s="26"/>
      <c r="U24" s="26"/>
      <c r="V24" s="33" t="s">
        <v>43</v>
      </c>
      <c r="W24" s="34"/>
      <c r="X24" s="34"/>
      <c r="Y24" s="34"/>
      <c r="Z24" s="34"/>
      <c r="AA24" s="34"/>
      <c r="AB24" s="34"/>
      <c r="AC24" s="34"/>
      <c r="AD24" s="34"/>
      <c r="AE24" s="34"/>
      <c r="AF24" s="34"/>
      <c r="AG24" s="34"/>
      <c r="AH24" s="34"/>
      <c r="AI24" s="34"/>
      <c r="AJ24" s="34"/>
      <c r="AK24" s="34"/>
      <c r="AL24" s="34"/>
      <c r="AM24" s="34"/>
      <c r="AN24" s="34"/>
      <c r="AO24" s="34"/>
      <c r="AP24" s="35"/>
      <c r="AQ24" s="19" t="s">
        <v>41</v>
      </c>
      <c r="AR24" s="20"/>
      <c r="AS24" s="20"/>
      <c r="AT24" s="20"/>
      <c r="AU24" s="20"/>
      <c r="AV24" s="20"/>
      <c r="AW24" s="20"/>
      <c r="AX24" s="20"/>
      <c r="AY24" s="20"/>
      <c r="AZ24" s="20"/>
      <c r="BA24" s="20"/>
      <c r="BB24" s="20"/>
      <c r="BC24" s="20"/>
      <c r="BD24" s="20"/>
      <c r="BE24" s="20"/>
      <c r="BF24" s="20"/>
      <c r="BG24" s="20"/>
      <c r="BH24" s="20"/>
      <c r="BI24" s="20"/>
      <c r="BJ24" s="21"/>
      <c r="BK24" s="36" t="s">
        <v>44</v>
      </c>
      <c r="BL24" s="37"/>
      <c r="BM24" s="37"/>
      <c r="BN24" s="37"/>
      <c r="BO24" s="37"/>
      <c r="BP24" s="37"/>
      <c r="BQ24" s="37"/>
      <c r="BR24" s="37"/>
      <c r="BS24" s="37"/>
      <c r="BT24" s="37"/>
      <c r="BU24" s="37"/>
      <c r="BV24" s="37"/>
      <c r="BW24" s="37"/>
      <c r="BX24" s="37"/>
      <c r="BY24" s="37"/>
      <c r="BZ24" s="37"/>
      <c r="CA24" s="37"/>
      <c r="CB24" s="38"/>
      <c r="CC24" s="23">
        <f>57.113/1000</f>
        <v>5.7112999999999997E-2</v>
      </c>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5"/>
      <c r="DB24" s="23">
        <f>57.113/1000</f>
        <v>5.7112999999999997E-2</v>
      </c>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5"/>
      <c r="ED24" s="26">
        <f t="shared" si="0"/>
        <v>0</v>
      </c>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row>
    <row r="25" spans="1:161" s="18" customFormat="1" ht="135.75" customHeight="1" x14ac:dyDescent="0.25">
      <c r="A25" s="26" t="s">
        <v>23</v>
      </c>
      <c r="B25" s="26"/>
      <c r="C25" s="26"/>
      <c r="D25" s="26"/>
      <c r="E25" s="26"/>
      <c r="F25" s="26"/>
      <c r="G25" s="26"/>
      <c r="H25" s="26"/>
      <c r="I25" s="26"/>
      <c r="J25" s="26"/>
      <c r="K25" s="26"/>
      <c r="L25" s="26"/>
      <c r="M25" s="26"/>
      <c r="N25" s="26"/>
      <c r="O25" s="26"/>
      <c r="P25" s="26"/>
      <c r="Q25" s="26"/>
      <c r="R25" s="26"/>
      <c r="S25" s="26"/>
      <c r="T25" s="26"/>
      <c r="U25" s="26"/>
      <c r="V25" s="30" t="s">
        <v>45</v>
      </c>
      <c r="W25" s="31"/>
      <c r="X25" s="31"/>
      <c r="Y25" s="31"/>
      <c r="Z25" s="31"/>
      <c r="AA25" s="31"/>
      <c r="AB25" s="31"/>
      <c r="AC25" s="31"/>
      <c r="AD25" s="31"/>
      <c r="AE25" s="31"/>
      <c r="AF25" s="31"/>
      <c r="AG25" s="31"/>
      <c r="AH25" s="31"/>
      <c r="AI25" s="31"/>
      <c r="AJ25" s="31"/>
      <c r="AK25" s="31"/>
      <c r="AL25" s="31"/>
      <c r="AM25" s="31"/>
      <c r="AN25" s="31"/>
      <c r="AO25" s="31"/>
      <c r="AP25" s="32"/>
      <c r="AQ25" s="19" t="s">
        <v>41</v>
      </c>
      <c r="AR25" s="20"/>
      <c r="AS25" s="20"/>
      <c r="AT25" s="20"/>
      <c r="AU25" s="20"/>
      <c r="AV25" s="20"/>
      <c r="AW25" s="20"/>
      <c r="AX25" s="20"/>
      <c r="AY25" s="20"/>
      <c r="AZ25" s="20"/>
      <c r="BA25" s="20"/>
      <c r="BB25" s="20"/>
      <c r="BC25" s="20"/>
      <c r="BD25" s="20"/>
      <c r="BE25" s="20"/>
      <c r="BF25" s="20"/>
      <c r="BG25" s="20"/>
      <c r="BH25" s="20"/>
      <c r="BI25" s="20"/>
      <c r="BJ25" s="21"/>
      <c r="BK25" s="22" t="s">
        <v>46</v>
      </c>
      <c r="BL25" s="22"/>
      <c r="BM25" s="22"/>
      <c r="BN25" s="22"/>
      <c r="BO25" s="22"/>
      <c r="BP25" s="22"/>
      <c r="BQ25" s="22"/>
      <c r="BR25" s="22"/>
      <c r="BS25" s="22"/>
      <c r="BT25" s="22"/>
      <c r="BU25" s="22"/>
      <c r="BV25" s="22"/>
      <c r="BW25" s="22"/>
      <c r="BX25" s="22"/>
      <c r="BY25" s="22"/>
      <c r="BZ25" s="22"/>
      <c r="CA25" s="22"/>
      <c r="CB25" s="22"/>
      <c r="CC25" s="23">
        <f>36.3/1000</f>
        <v>3.6299999999999999E-2</v>
      </c>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5"/>
      <c r="DB25" s="23">
        <f>36.3/1000</f>
        <v>3.6299999999999999E-2</v>
      </c>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5"/>
      <c r="ED25" s="26">
        <f t="shared" si="0"/>
        <v>0</v>
      </c>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row>
    <row r="26" spans="1:161" s="18" customFormat="1" ht="17.25" customHeight="1" x14ac:dyDescent="0.25">
      <c r="A26" s="26" t="s">
        <v>47</v>
      </c>
      <c r="B26" s="26"/>
      <c r="C26" s="26"/>
      <c r="D26" s="26"/>
      <c r="E26" s="26"/>
      <c r="F26" s="26"/>
      <c r="G26" s="26"/>
      <c r="H26" s="26"/>
      <c r="I26" s="26"/>
      <c r="J26" s="26"/>
      <c r="K26" s="26"/>
      <c r="L26" s="26"/>
      <c r="M26" s="26"/>
      <c r="N26" s="26"/>
      <c r="O26" s="26"/>
      <c r="P26" s="26"/>
      <c r="Q26" s="26"/>
      <c r="R26" s="26"/>
      <c r="S26" s="26"/>
      <c r="T26" s="26"/>
      <c r="U26" s="26"/>
      <c r="V26" s="27"/>
      <c r="W26" s="27"/>
      <c r="X26" s="27"/>
      <c r="Y26" s="27"/>
      <c r="Z26" s="27"/>
      <c r="AA26" s="27"/>
      <c r="AB26" s="27"/>
      <c r="AC26" s="27"/>
      <c r="AD26" s="27"/>
      <c r="AE26" s="27"/>
      <c r="AF26" s="27"/>
      <c r="AG26" s="27"/>
      <c r="AH26" s="27"/>
      <c r="AI26" s="27"/>
      <c r="AJ26" s="27"/>
      <c r="AK26" s="27"/>
      <c r="AL26" s="27"/>
      <c r="AM26" s="27"/>
      <c r="AN26" s="27"/>
      <c r="AO26" s="27"/>
      <c r="AP26" s="27"/>
      <c r="AQ26" s="28"/>
      <c r="AR26" s="28"/>
      <c r="AS26" s="28"/>
      <c r="AT26" s="28"/>
      <c r="AU26" s="28"/>
      <c r="AV26" s="28"/>
      <c r="AW26" s="28"/>
      <c r="AX26" s="28"/>
      <c r="AY26" s="28"/>
      <c r="AZ26" s="28"/>
      <c r="BA26" s="28"/>
      <c r="BB26" s="28"/>
      <c r="BC26" s="28"/>
      <c r="BD26" s="28"/>
      <c r="BE26" s="28"/>
      <c r="BF26" s="28"/>
      <c r="BG26" s="28"/>
      <c r="BH26" s="28"/>
      <c r="BI26" s="28"/>
      <c r="BJ26" s="28"/>
      <c r="BK26" s="29"/>
      <c r="BL26" s="29"/>
      <c r="BM26" s="29"/>
      <c r="BN26" s="29"/>
      <c r="BO26" s="29"/>
      <c r="BP26" s="29"/>
      <c r="BQ26" s="29"/>
      <c r="BR26" s="29"/>
      <c r="BS26" s="29"/>
      <c r="BT26" s="29"/>
      <c r="BU26" s="29"/>
      <c r="BV26" s="29"/>
      <c r="BW26" s="29"/>
      <c r="BX26" s="29"/>
      <c r="BY26" s="29"/>
      <c r="BZ26" s="29"/>
      <c r="CA26" s="29"/>
      <c r="CB26" s="29"/>
      <c r="CC26" s="26">
        <f>SUM(CC14:DA25)</f>
        <v>9.3467970000000005</v>
      </c>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f>SUM(DB14:EC25)</f>
        <v>9.3467970000000005</v>
      </c>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f>SUM(ED14:FE25)</f>
        <v>0</v>
      </c>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row>
  </sheetData>
  <mergeCells count="1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0:FE20"/>
    <mergeCell ref="A22:U22"/>
    <mergeCell ref="V22:AP22"/>
    <mergeCell ref="AQ22:BJ22"/>
    <mergeCell ref="BK22:CB22"/>
    <mergeCell ref="CC22:DA22"/>
    <mergeCell ref="DB22:EC22"/>
    <mergeCell ref="ED22:FE22"/>
    <mergeCell ref="A21:U21"/>
    <mergeCell ref="V21:AP21"/>
    <mergeCell ref="A20:U20"/>
    <mergeCell ref="V20:AP20"/>
    <mergeCell ref="AQ20:BJ20"/>
    <mergeCell ref="BK20:CB20"/>
    <mergeCell ref="CC20:DA20"/>
    <mergeCell ref="DB20:EC20"/>
    <mergeCell ref="CC24:DA24"/>
    <mergeCell ref="DB24:EC24"/>
    <mergeCell ref="ED24:FE24"/>
    <mergeCell ref="A23:U23"/>
    <mergeCell ref="V23:AP23"/>
    <mergeCell ref="AQ23:BJ23"/>
    <mergeCell ref="BK23:CB23"/>
    <mergeCell ref="CC23:DA23"/>
    <mergeCell ref="DB23:EC23"/>
    <mergeCell ref="AQ21:BJ21"/>
    <mergeCell ref="BK21:CB21"/>
    <mergeCell ref="CC21:DA21"/>
    <mergeCell ref="DB21:EC21"/>
    <mergeCell ref="ED21:FE21"/>
    <mergeCell ref="ED25:FE25"/>
    <mergeCell ref="A26:U26"/>
    <mergeCell ref="V26:AP26"/>
    <mergeCell ref="AQ26:BJ26"/>
    <mergeCell ref="BK26:CB26"/>
    <mergeCell ref="CC26:DA26"/>
    <mergeCell ref="DB26:EC26"/>
    <mergeCell ref="ED26:FE26"/>
    <mergeCell ref="A25:U25"/>
    <mergeCell ref="V25:AP25"/>
    <mergeCell ref="AQ25:BJ25"/>
    <mergeCell ref="BK25:CB25"/>
    <mergeCell ref="CC25:DA25"/>
    <mergeCell ref="DB25:EC25"/>
    <mergeCell ref="ED23:FE23"/>
    <mergeCell ref="A24:U24"/>
    <mergeCell ref="V24:AP24"/>
    <mergeCell ref="AQ24:BJ24"/>
    <mergeCell ref="BK24:CB24"/>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8 PA65538 YW65538 AIS65538 ASO65538 BCK65538 BMG65538 BWC65538 CFY65538 CPU65538 CZQ65538 DJM65538 DTI65538 EDE65538 ENA65538 EWW65538 FGS65538 FQO65538 GAK65538 GKG65538 GUC65538 HDY65538 HNU65538 HXQ65538 IHM65538 IRI65538 JBE65538 JLA65538 JUW65538 KES65538 KOO65538 KYK65538 LIG65538 LSC65538 MBY65538 MLU65538 MVQ65538 NFM65538 NPI65538 NZE65538 OJA65538 OSW65538 PCS65538 PMO65538 PWK65538 QGG65538 QQC65538 QZY65538 RJU65538 RTQ65538 SDM65538 SNI65538 SXE65538 THA65538 TQW65538 UAS65538 UKO65538 UUK65538 VEG65538 VOC65538 VXY65538 WHU65538 WRQ65538 XBM65538 FE131074 PA131074 YW131074 AIS131074 ASO131074 BCK131074 BMG131074 BWC131074 CFY131074 CPU131074 CZQ131074 DJM131074 DTI131074 EDE131074 ENA131074 EWW131074 FGS131074 FQO131074 GAK131074 GKG131074 GUC131074 HDY131074 HNU131074 HXQ131074 IHM131074 IRI131074 JBE131074 JLA131074 JUW131074 KES131074 KOO131074 KYK131074 LIG131074 LSC131074 MBY131074 MLU131074 MVQ131074 NFM131074 NPI131074 NZE131074 OJA131074 OSW131074 PCS131074 PMO131074 PWK131074 QGG131074 QQC131074 QZY131074 RJU131074 RTQ131074 SDM131074 SNI131074 SXE131074 THA131074 TQW131074 UAS131074 UKO131074 UUK131074 VEG131074 VOC131074 VXY131074 WHU131074 WRQ131074 XBM131074 FE196610 PA196610 YW196610 AIS196610 ASO196610 BCK196610 BMG196610 BWC196610 CFY196610 CPU196610 CZQ196610 DJM196610 DTI196610 EDE196610 ENA196610 EWW196610 FGS196610 FQO196610 GAK196610 GKG196610 GUC196610 HDY196610 HNU196610 HXQ196610 IHM196610 IRI196610 JBE196610 JLA196610 JUW196610 KES196610 KOO196610 KYK196610 LIG196610 LSC196610 MBY196610 MLU196610 MVQ196610 NFM196610 NPI196610 NZE196610 OJA196610 OSW196610 PCS196610 PMO196610 PWK196610 QGG196610 QQC196610 QZY196610 RJU196610 RTQ196610 SDM196610 SNI196610 SXE196610 THA196610 TQW196610 UAS196610 UKO196610 UUK196610 VEG196610 VOC196610 VXY196610 WHU196610 WRQ196610 XBM196610 FE262146 PA262146 YW262146 AIS262146 ASO262146 BCK262146 BMG262146 BWC262146 CFY262146 CPU262146 CZQ262146 DJM262146 DTI262146 EDE262146 ENA262146 EWW262146 FGS262146 FQO262146 GAK262146 GKG262146 GUC262146 HDY262146 HNU262146 HXQ262146 IHM262146 IRI262146 JBE262146 JLA262146 JUW262146 KES262146 KOO262146 KYK262146 LIG262146 LSC262146 MBY262146 MLU262146 MVQ262146 NFM262146 NPI262146 NZE262146 OJA262146 OSW262146 PCS262146 PMO262146 PWK262146 QGG262146 QQC262146 QZY262146 RJU262146 RTQ262146 SDM262146 SNI262146 SXE262146 THA262146 TQW262146 UAS262146 UKO262146 UUK262146 VEG262146 VOC262146 VXY262146 WHU262146 WRQ262146 XBM262146 FE327682 PA327682 YW327682 AIS327682 ASO327682 BCK327682 BMG327682 BWC327682 CFY327682 CPU327682 CZQ327682 DJM327682 DTI327682 EDE327682 ENA327682 EWW327682 FGS327682 FQO327682 GAK327682 GKG327682 GUC327682 HDY327682 HNU327682 HXQ327682 IHM327682 IRI327682 JBE327682 JLA327682 JUW327682 KES327682 KOO327682 KYK327682 LIG327682 LSC327682 MBY327682 MLU327682 MVQ327682 NFM327682 NPI327682 NZE327682 OJA327682 OSW327682 PCS327682 PMO327682 PWK327682 QGG327682 QQC327682 QZY327682 RJU327682 RTQ327682 SDM327682 SNI327682 SXE327682 THA327682 TQW327682 UAS327682 UKO327682 UUK327682 VEG327682 VOC327682 VXY327682 WHU327682 WRQ327682 XBM327682 FE393218 PA393218 YW393218 AIS393218 ASO393218 BCK393218 BMG393218 BWC393218 CFY393218 CPU393218 CZQ393218 DJM393218 DTI393218 EDE393218 ENA393218 EWW393218 FGS393218 FQO393218 GAK393218 GKG393218 GUC393218 HDY393218 HNU393218 HXQ393218 IHM393218 IRI393218 JBE393218 JLA393218 JUW393218 KES393218 KOO393218 KYK393218 LIG393218 LSC393218 MBY393218 MLU393218 MVQ393218 NFM393218 NPI393218 NZE393218 OJA393218 OSW393218 PCS393218 PMO393218 PWK393218 QGG393218 QQC393218 QZY393218 RJU393218 RTQ393218 SDM393218 SNI393218 SXE393218 THA393218 TQW393218 UAS393218 UKO393218 UUK393218 VEG393218 VOC393218 VXY393218 WHU393218 WRQ393218 XBM393218 FE458754 PA458754 YW458754 AIS458754 ASO458754 BCK458754 BMG458754 BWC458754 CFY458754 CPU458754 CZQ458754 DJM458754 DTI458754 EDE458754 ENA458754 EWW458754 FGS458754 FQO458754 GAK458754 GKG458754 GUC458754 HDY458754 HNU458754 HXQ458754 IHM458754 IRI458754 JBE458754 JLA458754 JUW458754 KES458754 KOO458754 KYK458754 LIG458754 LSC458754 MBY458754 MLU458754 MVQ458754 NFM458754 NPI458754 NZE458754 OJA458754 OSW458754 PCS458754 PMO458754 PWK458754 QGG458754 QQC458754 QZY458754 RJU458754 RTQ458754 SDM458754 SNI458754 SXE458754 THA458754 TQW458754 UAS458754 UKO458754 UUK458754 VEG458754 VOC458754 VXY458754 WHU458754 WRQ458754 XBM458754 FE524290 PA524290 YW524290 AIS524290 ASO524290 BCK524290 BMG524290 BWC524290 CFY524290 CPU524290 CZQ524290 DJM524290 DTI524290 EDE524290 ENA524290 EWW524290 FGS524290 FQO524290 GAK524290 GKG524290 GUC524290 HDY524290 HNU524290 HXQ524290 IHM524290 IRI524290 JBE524290 JLA524290 JUW524290 KES524290 KOO524290 KYK524290 LIG524290 LSC524290 MBY524290 MLU524290 MVQ524290 NFM524290 NPI524290 NZE524290 OJA524290 OSW524290 PCS524290 PMO524290 PWK524290 QGG524290 QQC524290 QZY524290 RJU524290 RTQ524290 SDM524290 SNI524290 SXE524290 THA524290 TQW524290 UAS524290 UKO524290 UUK524290 VEG524290 VOC524290 VXY524290 WHU524290 WRQ524290 XBM524290 FE589826 PA589826 YW589826 AIS589826 ASO589826 BCK589826 BMG589826 BWC589826 CFY589826 CPU589826 CZQ589826 DJM589826 DTI589826 EDE589826 ENA589826 EWW589826 FGS589826 FQO589826 GAK589826 GKG589826 GUC589826 HDY589826 HNU589826 HXQ589826 IHM589826 IRI589826 JBE589826 JLA589826 JUW589826 KES589826 KOO589826 KYK589826 LIG589826 LSC589826 MBY589826 MLU589826 MVQ589826 NFM589826 NPI589826 NZE589826 OJA589826 OSW589826 PCS589826 PMO589826 PWK589826 QGG589826 QQC589826 QZY589826 RJU589826 RTQ589826 SDM589826 SNI589826 SXE589826 THA589826 TQW589826 UAS589826 UKO589826 UUK589826 VEG589826 VOC589826 VXY589826 WHU589826 WRQ589826 XBM589826 FE655362 PA655362 YW655362 AIS655362 ASO655362 BCK655362 BMG655362 BWC655362 CFY655362 CPU655362 CZQ655362 DJM655362 DTI655362 EDE655362 ENA655362 EWW655362 FGS655362 FQO655362 GAK655362 GKG655362 GUC655362 HDY655362 HNU655362 HXQ655362 IHM655362 IRI655362 JBE655362 JLA655362 JUW655362 KES655362 KOO655362 KYK655362 LIG655362 LSC655362 MBY655362 MLU655362 MVQ655362 NFM655362 NPI655362 NZE655362 OJA655362 OSW655362 PCS655362 PMO655362 PWK655362 QGG655362 QQC655362 QZY655362 RJU655362 RTQ655362 SDM655362 SNI655362 SXE655362 THA655362 TQW655362 UAS655362 UKO655362 UUK655362 VEG655362 VOC655362 VXY655362 WHU655362 WRQ655362 XBM655362 FE720898 PA720898 YW720898 AIS720898 ASO720898 BCK720898 BMG720898 BWC720898 CFY720898 CPU720898 CZQ720898 DJM720898 DTI720898 EDE720898 ENA720898 EWW720898 FGS720898 FQO720898 GAK720898 GKG720898 GUC720898 HDY720898 HNU720898 HXQ720898 IHM720898 IRI720898 JBE720898 JLA720898 JUW720898 KES720898 KOO720898 KYK720898 LIG720898 LSC720898 MBY720898 MLU720898 MVQ720898 NFM720898 NPI720898 NZE720898 OJA720898 OSW720898 PCS720898 PMO720898 PWK720898 QGG720898 QQC720898 QZY720898 RJU720898 RTQ720898 SDM720898 SNI720898 SXE720898 THA720898 TQW720898 UAS720898 UKO720898 UUK720898 VEG720898 VOC720898 VXY720898 WHU720898 WRQ720898 XBM720898 FE786434 PA786434 YW786434 AIS786434 ASO786434 BCK786434 BMG786434 BWC786434 CFY786434 CPU786434 CZQ786434 DJM786434 DTI786434 EDE786434 ENA786434 EWW786434 FGS786434 FQO786434 GAK786434 GKG786434 GUC786434 HDY786434 HNU786434 HXQ786434 IHM786434 IRI786434 JBE786434 JLA786434 JUW786434 KES786434 KOO786434 KYK786434 LIG786434 LSC786434 MBY786434 MLU786434 MVQ786434 NFM786434 NPI786434 NZE786434 OJA786434 OSW786434 PCS786434 PMO786434 PWK786434 QGG786434 QQC786434 QZY786434 RJU786434 RTQ786434 SDM786434 SNI786434 SXE786434 THA786434 TQW786434 UAS786434 UKO786434 UUK786434 VEG786434 VOC786434 VXY786434 WHU786434 WRQ786434 XBM786434 FE851970 PA851970 YW851970 AIS851970 ASO851970 BCK851970 BMG851970 BWC851970 CFY851970 CPU851970 CZQ851970 DJM851970 DTI851970 EDE851970 ENA851970 EWW851970 FGS851970 FQO851970 GAK851970 GKG851970 GUC851970 HDY851970 HNU851970 HXQ851970 IHM851970 IRI851970 JBE851970 JLA851970 JUW851970 KES851970 KOO851970 KYK851970 LIG851970 LSC851970 MBY851970 MLU851970 MVQ851970 NFM851970 NPI851970 NZE851970 OJA851970 OSW851970 PCS851970 PMO851970 PWK851970 QGG851970 QQC851970 QZY851970 RJU851970 RTQ851970 SDM851970 SNI851970 SXE851970 THA851970 TQW851970 UAS851970 UKO851970 UUK851970 VEG851970 VOC851970 VXY851970 WHU851970 WRQ851970 XBM851970 FE917506 PA917506 YW917506 AIS917506 ASO917506 BCK917506 BMG917506 BWC917506 CFY917506 CPU917506 CZQ917506 DJM917506 DTI917506 EDE917506 ENA917506 EWW917506 FGS917506 FQO917506 GAK917506 GKG917506 GUC917506 HDY917506 HNU917506 HXQ917506 IHM917506 IRI917506 JBE917506 JLA917506 JUW917506 KES917506 KOO917506 KYK917506 LIG917506 LSC917506 MBY917506 MLU917506 MVQ917506 NFM917506 NPI917506 NZE917506 OJA917506 OSW917506 PCS917506 PMO917506 PWK917506 QGG917506 QQC917506 QZY917506 RJU917506 RTQ917506 SDM917506 SNI917506 SXE917506 THA917506 TQW917506 UAS917506 UKO917506 UUK917506 VEG917506 VOC917506 VXY917506 WHU917506 WRQ917506 XBM917506 FE983042 PA983042 YW983042 AIS983042 ASO983042 BCK983042 BMG983042 BWC983042 CFY983042 CPU983042 CZQ983042 DJM983042 DTI983042 EDE983042 ENA983042 EWW983042 FGS983042 FQO983042 GAK983042 GKG983042 GUC983042 HDY983042 HNU983042 HXQ983042 IHM983042 IRI983042 JBE983042 JLA983042 JUW983042 KES983042 KOO983042 KYK983042 LIG983042 LSC983042 MBY983042 MLU983042 MVQ983042 NFM983042 NPI983042 NZE983042 OJA983042 OSW983042 PCS983042 PMO983042 PWK983042 QGG983042 QQC983042 QZY983042 RJU983042 RTQ983042 SDM983042 SNI983042 SXE983042 THA983042 TQW983042 UAS983042 UKO983042 UUK983042 VEG983042 VOC983042 VXY983042 WHU983042 WRQ983042 XBM983042"/>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2020-06-16T23:16:51Z</dcterms:modified>
</cp:coreProperties>
</file>