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threadedComments/threadedComment1.xml" ContentType="application/vnd.ms-excel.threadedcomment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Реестр 2024 расширенный" sheetId="1" state="visible" r:id="rId3"/>
  </sheets>
  <externalReferences>
    <externalReference r:id="rId1"/>
  </externalReferences>
  <definedNames>
    <definedName name="ПоследнийГод">'[1]Заголовок'!$B$16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tc={00B90067-007D-4B5A-8532-00E300D200C1}</author>
    <author>tc={005B006A-004F-479E-BFF8-0095009E00D3}</author>
    <author>tc={00AE00BA-0002-4728-AF4C-009A00830053}</author>
    <author>tc={00C90026-0098-4C08-91DB-002E003D0028}</author>
    <author>tc={005A007E-006E-4D86-97EE-00070009006B}</author>
    <author>tc={00B50007-00CC-4D62-B823-00610013000D}</author>
    <author>tc={00CC0026-001E-4DA3-AA6D-006400A1004F}</author>
  </authors>
  <commentList>
    <comment ref="M15" authorId="0" xr:uid="{00B90067-007D-4B5A-8532-00E300D200C1}">
      <text>
        <r>
          <rPr>
            <b/>
            <sz val="9"/>
            <rFont val="Tahoma"/>
          </rPr>
          <t>tc={0B05AF90-2198-159C-0283-FA451D013E41}:</t>
        </r>
        <r>
          <rPr>
            <sz val="9"/>
            <rFont val="Tahoma"/>
          </rPr>
          <t xml:space="preserve">
oshepkova-ko:
согласно отчета оценщика
</t>
        </r>
      </text>
    </comment>
    <comment ref="N15" authorId="1" xr:uid="{005B006A-004F-479E-BFF8-0095009E00D3}">
      <text>
        <r>
          <rPr>
            <b/>
            <sz val="9"/>
            <rFont val="Tahoma"/>
          </rPr>
          <t>tc={584B454C-0B6C-A3A4-5FE3-F0CB0784F3B4}:</t>
        </r>
        <r>
          <rPr>
            <sz val="9"/>
            <rFont val="Tahoma"/>
          </rPr>
          <t xml:space="preserve">
oshepkova-ko:
данные ОЦО
</t>
        </r>
      </text>
    </comment>
    <comment ref="D16" authorId="2" xr:uid="{00AE00BA-0002-4728-AF4C-009A00830053}">
      <text>
        <r>
          <rPr>
            <b/>
            <sz val="9"/>
            <rFont val="Tahoma"/>
          </rPr>
          <t xml:space="preserve">Ситникова Татьяна Александровна:</t>
        </r>
        <r>
          <rPr>
            <sz val="9"/>
            <rFont val="Tahoma"/>
          </rPr>
          <t xml:space="preserve">
номер кузова
</t>
        </r>
      </text>
    </comment>
    <comment ref="D17" authorId="3" xr:uid="{00C90026-0098-4C08-91DB-002E003D0028}">
      <text>
        <r>
          <rPr>
            <b/>
            <sz val="9"/>
            <rFont val="Tahoma"/>
          </rPr>
          <t xml:space="preserve">Ситникова Татьяна Александровна:</t>
        </r>
        <r>
          <rPr>
            <sz val="9"/>
            <rFont val="Tahoma"/>
          </rPr>
          <t xml:space="preserve">
номер кузова
</t>
        </r>
      </text>
    </comment>
    <comment ref="D18" authorId="4" xr:uid="{005A007E-006E-4D86-97EE-00070009006B}">
      <text>
        <r>
          <rPr>
            <b/>
            <sz val="9"/>
            <rFont val="Tahoma"/>
          </rPr>
          <t xml:space="preserve">Ситникова Татьяна Александровна:</t>
        </r>
        <r>
          <rPr>
            <sz val="9"/>
            <rFont val="Tahoma"/>
          </rPr>
          <t xml:space="preserve">
номер шасси
</t>
        </r>
      </text>
    </comment>
    <comment ref="D19" authorId="5" xr:uid="{00B50007-00CC-4D62-B823-00610013000D}">
      <text>
        <r>
          <rPr>
            <b/>
            <sz val="9"/>
            <rFont val="Tahoma"/>
          </rPr>
          <t xml:space="preserve">Ситникова Татьяна Александровна:</t>
        </r>
        <r>
          <rPr>
            <sz val="9"/>
            <rFont val="Tahoma"/>
          </rPr>
          <t xml:space="preserve">
номер шасси
</t>
        </r>
      </text>
    </comment>
    <comment ref="Q21" authorId="6" xr:uid="{00CC0026-001E-4DA3-AA6D-006400A1004F}">
      <text>
        <r>
          <rPr>
            <b/>
            <sz val="9"/>
            <rFont val="Tahoma"/>
          </rPr>
          <t>tc={838DB13C-EEF4-CA01-7EF1-68FE0B5CD52E}:</t>
        </r>
        <r>
          <rPr>
            <sz val="9"/>
            <rFont val="Tahoma"/>
          </rPr>
          <t xml:space="preserve">
kabakova-av:
тех.осмотр
</t>
        </r>
      </text>
    </comment>
  </commentList>
</comments>
</file>

<file path=xl/sharedStrings.xml><?xml version="1.0" encoding="utf-8"?>
<sst xmlns="http://schemas.openxmlformats.org/spreadsheetml/2006/main" count="99" uniqueCount="99">
  <si>
    <t xml:space="preserve">Приложение 1 
к Стандарту реализации транспортных средств 
организаций Группы РусГидро</t>
  </si>
  <si>
    <t xml:space="preserve">Реестр невостребованных транспортных средств АО "ДГК" на 2024 год</t>
  </si>
  <si>
    <t xml:space="preserve">№                                                                                 п/п</t>
  </si>
  <si>
    <t xml:space="preserve">Наименование СП</t>
  </si>
  <si>
    <t xml:space="preserve">Марка, модель ТС 
(по данным паспорта ТС)</t>
  </si>
  <si>
    <t xml:space="preserve">Идентификационный номер (VIN)</t>
  </si>
  <si>
    <t xml:space="preserve">Государственный регистрационный номер ТС</t>
  </si>
  <si>
    <t xml:space="preserve">Год выпуска ТС</t>
  </si>
  <si>
    <t xml:space="preserve">Инв. номер</t>
  </si>
  <si>
    <t xml:space="preserve">Дата постановки на баланс</t>
  </si>
  <si>
    <t xml:space="preserve">Первоначальная стоимость, 
тыс. руб.</t>
  </si>
  <si>
    <t xml:space="preserve">Остаточная стоимость на 29.02.2024, тыс. руб.</t>
  </si>
  <si>
    <t xml:space="preserve">Месяц и год последнего использования ТС</t>
  </si>
  <si>
    <t xml:space="preserve">Пробег ТС,
км.</t>
  </si>
  <si>
    <t xml:space="preserve">Прогнозная цена реализации ТС, тыс. руб. без НДС</t>
  </si>
  <si>
    <t xml:space="preserve">Затраты на содержание ТС в год, тыс. руб.</t>
  </si>
  <si>
    <t>Примечание</t>
  </si>
  <si>
    <t xml:space="preserve">Транспортный налог</t>
  </si>
  <si>
    <t xml:space="preserve">Ремонт и тех. обслуживание</t>
  </si>
  <si>
    <t>Страхование</t>
  </si>
  <si>
    <t xml:space="preserve">Иные затраты</t>
  </si>
  <si>
    <t xml:space="preserve">Итого
(12+13+14+15)</t>
  </si>
  <si>
    <t>КТЭЦ-3</t>
  </si>
  <si>
    <t xml:space="preserve">Автомобиль УАЗ-31512                    </t>
  </si>
  <si>
    <t>отсутствует</t>
  </si>
  <si>
    <t>М208ЕМ</t>
  </si>
  <si>
    <t>1997</t>
  </si>
  <si>
    <t>В040000015003</t>
  </si>
  <si>
    <t>реализация</t>
  </si>
  <si>
    <t xml:space="preserve">Автомобиль  КО-440-4 </t>
  </si>
  <si>
    <t>XVL440400X0000064</t>
  </si>
  <si>
    <t>М205ЕМ</t>
  </si>
  <si>
    <t>1999</t>
  </si>
  <si>
    <t>В040000015078</t>
  </si>
  <si>
    <t>ХТС</t>
  </si>
  <si>
    <t>ГАЗ-3110</t>
  </si>
  <si>
    <t>ХТН31100031182914</t>
  </si>
  <si>
    <t xml:space="preserve"> Х 791 НК/27</t>
  </si>
  <si>
    <t>2003</t>
  </si>
  <si>
    <t xml:space="preserve">С 14000000020431</t>
  </si>
  <si>
    <t xml:space="preserve">TOYOTA CAMRY</t>
  </si>
  <si>
    <t>JTNBK40K603044641</t>
  </si>
  <si>
    <t xml:space="preserve">М 618 ХТ/27</t>
  </si>
  <si>
    <t>2008</t>
  </si>
  <si>
    <t xml:space="preserve">А 82001000237301</t>
  </si>
  <si>
    <t>Ниссан-прерия</t>
  </si>
  <si>
    <t xml:space="preserve">Х 797 ВВ/27</t>
  </si>
  <si>
    <t>1990</t>
  </si>
  <si>
    <t xml:space="preserve">С 140000006021</t>
  </si>
  <si>
    <t>КТС</t>
  </si>
  <si>
    <t xml:space="preserve">Хундай Голлопер</t>
  </si>
  <si>
    <t>KMXKPE1BPRU075156</t>
  </si>
  <si>
    <t>М511ЕМ27</t>
  </si>
  <si>
    <t>1994</t>
  </si>
  <si>
    <t>С14150000000947</t>
  </si>
  <si>
    <t xml:space="preserve">декабрь 2021г.</t>
  </si>
  <si>
    <t>НГРЭС</t>
  </si>
  <si>
    <t xml:space="preserve">Toyota Land Cruiser</t>
  </si>
  <si>
    <t>JT111WJA005005040</t>
  </si>
  <si>
    <t xml:space="preserve">В484ЕО 14</t>
  </si>
  <si>
    <t>2000</t>
  </si>
  <si>
    <t>Н0901729</t>
  </si>
  <si>
    <t>ПТС</t>
  </si>
  <si>
    <t xml:space="preserve">Toyota Mark 2</t>
  </si>
  <si>
    <t>GX1056003511</t>
  </si>
  <si>
    <t xml:space="preserve">У 242 КН</t>
  </si>
  <si>
    <t>Е1050187</t>
  </si>
  <si>
    <t xml:space="preserve">Январь 2022</t>
  </si>
  <si>
    <t>ГАЗ-3102</t>
  </si>
  <si>
    <t>XTH31020011057965</t>
  </si>
  <si>
    <t>У103КН/25</t>
  </si>
  <si>
    <t>Е2671717</t>
  </si>
  <si>
    <t>04.2023</t>
  </si>
  <si>
    <t>ГАЗ-31029</t>
  </si>
  <si>
    <t>ХТН3102990Р0058990</t>
  </si>
  <si>
    <t>Х901КЕ/25</t>
  </si>
  <si>
    <t>Е079-5086644</t>
  </si>
  <si>
    <t>01.2023</t>
  </si>
  <si>
    <t xml:space="preserve">Nissan Caravan Elgrand</t>
  </si>
  <si>
    <t>AVWE50017530</t>
  </si>
  <si>
    <t>Х860КЕ/25</t>
  </si>
  <si>
    <t>Е079-5086643</t>
  </si>
  <si>
    <t xml:space="preserve">УАЗ 31514 </t>
  </si>
  <si>
    <t>XTT31514010022497</t>
  </si>
  <si>
    <t>У101КН/25</t>
  </si>
  <si>
    <t>E1050183</t>
  </si>
  <si>
    <t>95 000,00</t>
  </si>
  <si>
    <t xml:space="preserve">февраль 2023</t>
  </si>
  <si>
    <t>БТЭЦ</t>
  </si>
  <si>
    <t xml:space="preserve">INFINITI QX56</t>
  </si>
  <si>
    <t>JN1JANZ62U0001037</t>
  </si>
  <si>
    <t>Н330ЕУ28</t>
  </si>
  <si>
    <t>2011</t>
  </si>
  <si>
    <t>00000000000000047567</t>
  </si>
  <si>
    <t xml:space="preserve">Октябрь 2023</t>
  </si>
  <si>
    <t>ИТОГО:</t>
  </si>
  <si>
    <t xml:space="preserve">Исполнитель:                                Н.А. Козлов</t>
  </si>
  <si>
    <t xml:space="preserve">И.А. Мельников </t>
  </si>
  <si>
    <t xml:space="preserve">тел. 42-76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</si>
</sst>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[$-419]mmmm\ yyyy;@"/>
    <numFmt numFmtId="161" formatCode="#,##0.0"/>
    <numFmt numFmtId="162" formatCode="dd/mm/yy;@"/>
  </numFmts>
  <fonts count="16">
    <font>
      <sz val="10.000000"/>
      <color theme="1"/>
      <name val="Arial Cyr"/>
    </font>
    <font>
      <sz val="11.000000"/>
      <name val="Arial"/>
    </font>
    <font>
      <u/>
      <sz val="11.000000"/>
      <color theme="10"/>
      <name val="Calibri"/>
      <scheme val="minor"/>
    </font>
    <font>
      <b/>
      <sz val="14.000000"/>
      <name val="Franklin Gothic Medium"/>
    </font>
    <font>
      <b/>
      <sz val="9.000000"/>
      <name val="Tahoma"/>
    </font>
    <font>
      <sz val="9.000000"/>
      <name val="Tahoma"/>
    </font>
    <font>
      <sz val="10.000000"/>
      <name val="Arial Cyr"/>
    </font>
    <font>
      <sz val="10.000000"/>
      <name val="Helv"/>
    </font>
    <font>
      <sz val="10.000000"/>
      <color theme="1"/>
      <name val="Times New Roman"/>
    </font>
    <font>
      <b/>
      <sz val="12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  <font>
      <sz val="10.000000"/>
      <name val="Calibri"/>
      <scheme val="minor"/>
    </font>
    <font>
      <sz val="9.000000"/>
      <name val="Arial"/>
    </font>
    <font>
      <sz val="11.000000"/>
      <name val="Times New Roman"/>
    </font>
    <font>
      <sz val="11.00000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solid">
        <fgColor theme="2" tint="-0.099978637043366805"/>
        <bgColor theme="2" tint="-0.099978637043366805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0" applyFont="1" applyFill="0" applyBorder="0" applyProtection="0"/>
    <xf fontId="3" fillId="0" borderId="0" numFmtId="0" applyNumberFormat="1" applyFont="1" applyFill="1" applyBorder="0">
      <alignment horizontal="center" vertical="center" wrapText="1"/>
    </xf>
    <xf fontId="4" fillId="0" borderId="1" numFmtId="0" applyNumberFormat="1" applyFont="1" applyFill="1" applyBorder="0">
      <alignment horizontal="center" vertical="center" wrapText="1"/>
    </xf>
    <xf fontId="5" fillId="2" borderId="2" numFmtId="4" applyNumberFormat="1" applyFont="1" applyFill="1" applyBorder="0">
      <alignment horizontal="right"/>
    </xf>
    <xf fontId="6" fillId="0" borderId="0" numFmtId="0" applyNumberFormat="1" applyFont="1" applyFill="1" applyBorder="1"/>
    <xf fontId="6" fillId="0" borderId="0" numFmtId="0" applyNumberFormat="1" applyFont="1" applyFill="1" applyBorder="1"/>
    <xf fontId="6" fillId="0" borderId="0" numFmtId="0" applyNumberFormat="1" applyFont="1" applyFill="1" applyBorder="1"/>
    <xf fontId="7" fillId="0" borderId="0" numFmtId="0" applyNumberFormat="1" applyFont="1" applyFill="1" applyBorder="1"/>
    <xf fontId="7" fillId="0" borderId="0" numFmtId="0" applyNumberFormat="1" applyFont="1" applyFill="1" applyBorder="1"/>
    <xf fontId="5" fillId="3" borderId="0" numFmtId="4" applyNumberFormat="1" applyFont="1" applyFill="1" applyBorder="0">
      <alignment horizontal="right"/>
    </xf>
  </cellStyleXfs>
  <cellXfs count="93">
    <xf fontId="0" fillId="0" borderId="0" numFmtId="0" xfId="0"/>
    <xf fontId="8" fillId="0" borderId="0" numFmtId="0" xfId="0" applyFont="1"/>
    <xf fontId="8" fillId="0" borderId="0" numFmtId="0" xfId="0" applyFont="1" applyAlignment="1">
      <alignment vertical="center" wrapText="1"/>
    </xf>
    <xf fontId="8" fillId="0" borderId="0" numFmtId="0" xfId="0" applyFont="1" applyAlignment="1">
      <alignment vertical="center"/>
    </xf>
    <xf fontId="8" fillId="0" borderId="0" numFmtId="0" xfId="0" applyFont="1" applyAlignment="1">
      <alignment horizontal="right" wrapText="1"/>
    </xf>
    <xf fontId="9" fillId="0" borderId="0" numFmtId="0" xfId="0" applyFont="1" applyAlignment="1">
      <alignment horizontal="center" vertical="center"/>
    </xf>
    <xf fontId="10" fillId="0" borderId="3" numFmtId="0" xfId="0" applyFont="1" applyBorder="1" applyAlignment="1">
      <alignment vertical="center"/>
    </xf>
    <xf fontId="8" fillId="4" borderId="2" numFmtId="0" xfId="0" applyFont="1" applyFill="1" applyBorder="1" applyAlignment="1">
      <alignment horizontal="center" vertical="center" wrapText="1"/>
    </xf>
    <xf fontId="8" fillId="4" borderId="4" numFmtId="0" xfId="0" applyFont="1" applyFill="1" applyBorder="1" applyAlignment="1">
      <alignment horizontal="center" vertical="center" wrapText="1"/>
    </xf>
    <xf fontId="8" fillId="4" borderId="5" numFmtId="0" xfId="0" applyFont="1" applyFill="1" applyBorder="1" applyAlignment="1">
      <alignment horizontal="center" vertical="center" wrapText="1"/>
    </xf>
    <xf fontId="8" fillId="4" borderId="6" numFmtId="0" xfId="0" applyFont="1" applyFill="1" applyBorder="1" applyAlignment="1">
      <alignment horizontal="center" vertical="center" wrapText="1"/>
    </xf>
    <xf fontId="8" fillId="4" borderId="7" numFmtId="0" xfId="0" applyFont="1" applyFill="1" applyBorder="1" applyAlignment="1">
      <alignment horizontal="center" vertical="center" wrapText="1"/>
    </xf>
    <xf fontId="8" fillId="0" borderId="0" numFmtId="0" xfId="0" applyFont="1" applyAlignment="1">
      <alignment horizontal="center" vertical="center" wrapText="1"/>
    </xf>
    <xf fontId="8" fillId="4" borderId="2" numFmtId="0" xfId="0" applyFont="1" applyFill="1" applyBorder="1"/>
    <xf fontId="8" fillId="4" borderId="8" numFmtId="0" xfId="0" applyFont="1" applyFill="1" applyBorder="1" applyAlignment="1">
      <alignment horizontal="center" vertical="center" wrapText="1"/>
    </xf>
    <xf fontId="8" fillId="4" borderId="9" numFmtId="0" xfId="0" applyFont="1" applyFill="1" applyBorder="1" applyAlignment="1">
      <alignment horizontal="center" vertical="center" wrapText="1"/>
    </xf>
    <xf fontId="8" fillId="4" borderId="3" numFmtId="0" xfId="0" applyFont="1" applyFill="1" applyBorder="1" applyAlignment="1">
      <alignment horizontal="center" vertical="center" wrapText="1"/>
    </xf>
    <xf fontId="8" fillId="4" borderId="10" numFmtId="0" xfId="0" applyFont="1" applyFill="1" applyBorder="1" applyAlignment="1">
      <alignment horizontal="center" vertical="center" wrapText="1"/>
    </xf>
    <xf fontId="8" fillId="4" borderId="11" numFmtId="0" xfId="0" applyFont="1" applyFill="1" applyBorder="1" applyAlignment="1">
      <alignment horizontal="center" vertical="center" wrapText="1"/>
    </xf>
    <xf fontId="8" fillId="0" borderId="12" numFmtId="0" xfId="0" applyFont="1" applyBorder="1" applyAlignment="1">
      <alignment horizontal="center" vertical="center" wrapText="1"/>
    </xf>
    <xf fontId="10" fillId="0" borderId="0" numFmtId="0" xfId="0" applyFont="1" applyAlignment="1">
      <alignment horizontal="left" vertical="center" wrapText="1"/>
    </xf>
    <xf fontId="8" fillId="0" borderId="11" numFmtId="0" xfId="0" applyFont="1" applyBorder="1" applyAlignment="1">
      <alignment horizontal="center" vertical="center"/>
    </xf>
    <xf fontId="8" fillId="0" borderId="0" numFmtId="0" xfId="0" applyFont="1" applyAlignment="1">
      <alignment horizontal="left"/>
    </xf>
    <xf fontId="8" fillId="0" borderId="2" numFmtId="1" xfId="0" applyNumberFormat="1" applyFont="1" applyBorder="1" applyAlignment="1">
      <alignment horizontal="center"/>
    </xf>
    <xf fontId="11" fillId="0" borderId="2" numFmtId="0" xfId="2" applyFont="1" applyBorder="1" applyAlignment="1">
      <alignment horizontal="left" vertical="center"/>
    </xf>
    <xf fontId="11" fillId="5" borderId="11" numFmtId="0" xfId="0" applyFont="1" applyFill="1" applyBorder="1" applyAlignment="1">
      <alignment horizontal="left" vertical="center" wrapText="1"/>
    </xf>
    <xf fontId="8" fillId="0" borderId="2" numFmtId="49" xfId="0" applyNumberFormat="1" applyFont="1" applyBorder="1" applyAlignment="1">
      <alignment horizontal="left" vertical="center" wrapText="1"/>
    </xf>
    <xf fontId="8" fillId="0" borderId="2" numFmtId="49" xfId="0" applyNumberFormat="1" applyFont="1" applyBorder="1" applyAlignment="1">
      <alignment vertical="center" wrapText="1"/>
    </xf>
    <xf fontId="11" fillId="0" borderId="2" numFmtId="0" xfId="0" applyFont="1" applyBorder="1" applyAlignment="1">
      <alignment horizontal="left" vertical="center" wrapText="1"/>
    </xf>
    <xf fontId="11" fillId="5" borderId="11" numFmtId="14" xfId="0" applyNumberFormat="1" applyFont="1" applyFill="1" applyBorder="1" applyAlignment="1">
      <alignment horizontal="left" vertical="center" wrapText="1"/>
    </xf>
    <xf fontId="11" fillId="0" borderId="11" numFmtId="4" xfId="0" applyNumberFormat="1" applyFont="1" applyBorder="1" applyAlignment="1">
      <alignment horizontal="left" vertical="center" wrapText="1"/>
    </xf>
    <xf fontId="11" fillId="0" borderId="2" numFmtId="4" xfId="0" applyNumberFormat="1" applyFont="1" applyBorder="1" applyAlignment="1">
      <alignment horizontal="left" vertical="center"/>
    </xf>
    <xf fontId="11" fillId="0" borderId="2" numFmtId="160" xfId="0" applyNumberFormat="1" applyFont="1" applyBorder="1" applyAlignment="1">
      <alignment horizontal="left" vertical="center"/>
    </xf>
    <xf fontId="11" fillId="0" borderId="2" numFmtId="0" xfId="0" applyFont="1" applyBorder="1" applyAlignment="1">
      <alignment horizontal="left" vertical="center"/>
    </xf>
    <xf fontId="8" fillId="0" borderId="2" numFmtId="4" xfId="0" applyNumberFormat="1" applyFont="1" applyBorder="1" applyAlignment="1">
      <alignment horizontal="left" vertical="center"/>
    </xf>
    <xf fontId="12" fillId="0" borderId="2" numFmtId="0" xfId="2" applyFont="1" applyBorder="1" applyAlignment="1">
      <alignment horizontal="left" vertical="center"/>
    </xf>
    <xf fontId="2" fillId="0" borderId="0" numFmtId="0" xfId="2" applyFont="1" applyAlignment="1">
      <alignment horizontal="left" vertical="center"/>
    </xf>
    <xf fontId="8" fillId="0" borderId="0" numFmtId="0" xfId="0" applyFont="1" applyAlignment="1">
      <alignment horizontal="left" vertical="center"/>
    </xf>
    <xf fontId="8" fillId="0" borderId="0" numFmtId="0" xfId="0" applyFont="1" applyAlignment="1">
      <alignment horizontal="left" vertical="top"/>
    </xf>
    <xf fontId="11" fillId="0" borderId="2" numFmtId="0" xfId="2" applyFont="1" applyBorder="1" applyAlignment="1">
      <alignment horizontal="left" vertical="top"/>
    </xf>
    <xf fontId="11" fillId="0" borderId="2" numFmtId="0" xfId="0" applyFont="1" applyBorder="1" applyAlignment="1">
      <alignment horizontal="left" vertical="top" wrapText="1"/>
    </xf>
    <xf fontId="8" fillId="0" borderId="2" numFmtId="49" xfId="0" applyNumberFormat="1" applyFont="1" applyBorder="1" applyAlignment="1">
      <alignment horizontal="left" vertical="top"/>
    </xf>
    <xf fontId="8" fillId="0" borderId="2" numFmtId="49" xfId="0" applyNumberFormat="1" applyFont="1" applyBorder="1" applyAlignment="1">
      <alignment vertical="top"/>
    </xf>
    <xf fontId="11" fillId="5" borderId="11" numFmtId="14" xfId="0" applyNumberFormat="1" applyFont="1" applyFill="1" applyBorder="1" applyAlignment="1">
      <alignment horizontal="left" vertical="top" wrapText="1"/>
    </xf>
    <xf fontId="11" fillId="0" borderId="2" numFmtId="4" xfId="0" applyNumberFormat="1" applyFont="1" applyBorder="1" applyAlignment="1">
      <alignment horizontal="left" vertical="top"/>
    </xf>
    <xf fontId="11" fillId="0" borderId="2" numFmtId="160" xfId="0" applyNumberFormat="1" applyFont="1" applyBorder="1" applyAlignment="1">
      <alignment horizontal="left" vertical="top"/>
    </xf>
    <xf fontId="11" fillId="0" borderId="2" numFmtId="0" xfId="0" applyFont="1" applyBorder="1" applyAlignment="1">
      <alignment horizontal="left" vertical="top"/>
    </xf>
    <xf fontId="8" fillId="0" borderId="2" numFmtId="4" xfId="0" applyNumberFormat="1" applyFont="1" applyBorder="1" applyAlignment="1">
      <alignment horizontal="left" vertical="top"/>
    </xf>
    <xf fontId="12" fillId="0" borderId="2" numFmtId="0" xfId="2" applyFont="1" applyBorder="1" applyAlignment="1">
      <alignment horizontal="left" vertical="top"/>
    </xf>
    <xf fontId="2" fillId="0" borderId="0" numFmtId="0" xfId="2" applyFont="1" applyAlignment="1">
      <alignment horizontal="left" vertical="top"/>
    </xf>
    <xf fontId="11" fillId="0" borderId="2" numFmtId="1" xfId="0" applyNumberFormat="1" applyFont="1" applyBorder="1" applyAlignment="1">
      <alignment horizontal="left" vertical="center"/>
    </xf>
    <xf fontId="8" fillId="0" borderId="2" numFmtId="17" xfId="0" applyNumberFormat="1" applyFont="1" applyBorder="1" applyAlignment="1">
      <alignment horizontal="left"/>
    </xf>
    <xf fontId="11" fillId="5" borderId="11" numFmtId="2" xfId="0" applyNumberFormat="1" applyFont="1" applyFill="1" applyBorder="1" applyAlignment="1">
      <alignment horizontal="left" vertical="center" wrapText="1"/>
    </xf>
    <xf fontId="13" fillId="0" borderId="5" numFmtId="4" xfId="0" applyNumberFormat="1" applyFont="1" applyBorder="1" applyAlignment="1">
      <alignment horizontal="left" vertical="center" wrapText="1"/>
    </xf>
    <xf fontId="8" fillId="0" borderId="2" numFmtId="14" xfId="0" applyNumberFormat="1" applyFont="1" applyBorder="1" applyAlignment="1">
      <alignment horizontal="left" vertical="center"/>
    </xf>
    <xf fontId="8" fillId="0" borderId="2" numFmtId="160" xfId="0" applyNumberFormat="1" applyFont="1" applyBorder="1" applyAlignment="1">
      <alignment horizontal="left" vertical="center"/>
    </xf>
    <xf fontId="8" fillId="0" borderId="2" numFmtId="1" xfId="0" applyNumberFormat="1" applyFont="1" applyBorder="1" applyAlignment="1">
      <alignment horizontal="left" vertical="center"/>
    </xf>
    <xf fontId="8" fillId="6" borderId="2" numFmtId="14" xfId="0" applyNumberFormat="1" applyFont="1" applyFill="1" applyBorder="1" applyAlignment="1">
      <alignment horizontal="left" vertical="center"/>
    </xf>
    <xf fontId="8" fillId="6" borderId="2" numFmtId="4" xfId="0" applyNumberFormat="1" applyFont="1" applyFill="1" applyBorder="1" applyAlignment="1">
      <alignment horizontal="left" vertical="center"/>
    </xf>
    <xf fontId="8" fillId="0" borderId="2" numFmtId="3" xfId="0" applyNumberFormat="1" applyFont="1" applyBorder="1" applyAlignment="1">
      <alignment horizontal="left" vertical="center"/>
    </xf>
    <xf fontId="8" fillId="6" borderId="2" numFmtId="1" xfId="0" applyNumberFormat="1" applyFont="1" applyFill="1" applyBorder="1" applyAlignment="1">
      <alignment horizontal="left" vertical="center"/>
    </xf>
    <xf fontId="8" fillId="6" borderId="2" numFmtId="49" xfId="0" applyNumberFormat="1" applyFont="1" applyFill="1" applyBorder="1" applyAlignment="1">
      <alignment horizontal="left" vertical="center" wrapText="1"/>
    </xf>
    <xf fontId="11" fillId="6" borderId="2" numFmtId="49" xfId="0" applyNumberFormat="1" applyFont="1" applyFill="1" applyBorder="1" applyAlignment="1">
      <alignment horizontal="left"/>
    </xf>
    <xf fontId="8" fillId="6" borderId="2" numFmtId="49" xfId="0" applyNumberFormat="1" applyFont="1" applyFill="1" applyBorder="1" applyAlignment="1">
      <alignment vertical="center" wrapText="1"/>
    </xf>
    <xf fontId="14" fillId="6" borderId="2" numFmtId="0" xfId="0" applyFont="1" applyFill="1" applyBorder="1" applyAlignment="1">
      <alignment horizontal="left" vertical="center" wrapText="1"/>
    </xf>
    <xf fontId="11" fillId="6" borderId="2" numFmtId="1" xfId="0" applyNumberFormat="1" applyFont="1" applyFill="1" applyBorder="1" applyAlignment="1">
      <alignment horizontal="left" vertical="center"/>
    </xf>
    <xf fontId="11" fillId="6" borderId="2" numFmtId="4" xfId="0" applyNumberFormat="1" applyFont="1" applyFill="1" applyBorder="1" applyAlignment="1">
      <alignment horizontal="left" vertical="center"/>
    </xf>
    <xf fontId="8" fillId="6" borderId="2" numFmtId="49" xfId="0" applyNumberFormat="1" applyFont="1" applyFill="1" applyBorder="1" applyAlignment="1">
      <alignment horizontal="left" vertical="center"/>
    </xf>
    <xf fontId="12" fillId="6" borderId="2" numFmtId="0" xfId="2" applyFont="1" applyFill="1" applyBorder="1" applyAlignment="1">
      <alignment horizontal="left" vertical="center"/>
    </xf>
    <xf fontId="11" fillId="0" borderId="2" numFmtId="161" xfId="0" applyNumberFormat="1" applyFont="1" applyBorder="1" applyAlignment="1">
      <alignment horizontal="left" vertical="center"/>
    </xf>
    <xf fontId="11" fillId="0" borderId="2" numFmtId="49" xfId="0" applyNumberFormat="1" applyFont="1" applyBorder="1" applyAlignment="1">
      <alignment horizontal="left"/>
    </xf>
    <xf fontId="11" fillId="0" borderId="13" numFmtId="161" xfId="0" applyNumberFormat="1" applyFont="1" applyBorder="1" applyAlignment="1">
      <alignment vertical="center"/>
    </xf>
    <xf fontId="14" fillId="0" borderId="2" numFmtId="0" xfId="0" applyFont="1" applyBorder="1" applyAlignment="1">
      <alignment horizontal="left" vertical="center" wrapText="1"/>
    </xf>
    <xf fontId="15" fillId="0" borderId="2" numFmtId="4" xfId="0" applyNumberFormat="1" applyFont="1" applyBorder="1" applyAlignment="1">
      <alignment horizontal="left"/>
    </xf>
    <xf fontId="8" fillId="0" borderId="2" numFmtId="49" xfId="0" applyNumberFormat="1" applyFont="1" applyBorder="1" applyAlignment="1">
      <alignment horizontal="left" vertical="center"/>
    </xf>
    <xf fontId="8" fillId="0" borderId="2" numFmtId="0" xfId="0" applyFont="1" applyBorder="1" applyAlignment="1">
      <alignment horizontal="left" wrapText="1"/>
    </xf>
    <xf fontId="11" fillId="0" borderId="2" numFmtId="161" xfId="0" applyNumberFormat="1" applyFont="1" applyBorder="1" applyAlignment="1">
      <alignment horizontal="left" vertical="center" wrapText="1"/>
    </xf>
    <xf fontId="11" fillId="0" borderId="2" numFmtId="161" xfId="0" applyNumberFormat="1" applyFont="1" applyBorder="1" applyAlignment="1">
      <alignment vertical="center"/>
    </xf>
    <xf fontId="8" fillId="0" borderId="2" numFmtId="0" xfId="0" applyFont="1" applyBorder="1" applyAlignment="1">
      <alignment vertical="center" wrapText="1"/>
    </xf>
    <xf fontId="11" fillId="0" borderId="2" numFmtId="0" xfId="0" applyFont="1" applyBorder="1" applyAlignment="1">
      <alignment vertical="center" wrapText="1"/>
    </xf>
    <xf fontId="11" fillId="0" borderId="2" numFmtId="49" xfId="0" applyNumberFormat="1" applyFont="1" applyBorder="1" applyAlignment="1">
      <alignment horizontal="left" vertical="center"/>
    </xf>
    <xf fontId="8" fillId="0" borderId="2" numFmtId="161" xfId="0" applyNumberFormat="1" applyFont="1" applyBorder="1" applyAlignment="1">
      <alignment horizontal="left" vertical="center"/>
    </xf>
    <xf fontId="8" fillId="6" borderId="2" numFmtId="3" xfId="0" applyNumberFormat="1" applyFont="1" applyFill="1" applyBorder="1" applyAlignment="1">
      <alignment horizontal="left" vertical="center"/>
    </xf>
    <xf fontId="8" fillId="0" borderId="2" numFmtId="1" xfId="0" applyNumberFormat="1" applyFont="1" applyBorder="1" applyAlignment="1">
      <alignment horizontal="left"/>
    </xf>
    <xf fontId="11" fillId="0" borderId="13" numFmtId="161" xfId="0" applyNumberFormat="1" applyFont="1" applyBorder="1" applyAlignment="1">
      <alignment horizontal="center" vertical="center"/>
    </xf>
    <xf fontId="8" fillId="0" borderId="2" numFmtId="162" xfId="0" applyNumberFormat="1" applyFont="1" applyBorder="1" applyAlignment="1">
      <alignment horizontal="left" vertical="center"/>
    </xf>
    <xf fontId="9" fillId="0" borderId="13" numFmtId="0" xfId="0" applyFont="1" applyBorder="1" applyAlignment="1">
      <alignment horizontal="left" vertical="center"/>
    </xf>
    <xf fontId="9" fillId="0" borderId="14" numFmtId="0" xfId="0" applyFont="1" applyBorder="1" applyAlignment="1">
      <alignment horizontal="left" vertical="center"/>
    </xf>
    <xf fontId="9" fillId="0" borderId="15" numFmtId="0" xfId="0" applyFont="1" applyBorder="1" applyAlignment="1">
      <alignment horizontal="left" vertical="center"/>
    </xf>
    <xf fontId="9" fillId="0" borderId="2" numFmtId="4" xfId="0" applyNumberFormat="1" applyFont="1" applyBorder="1" applyAlignment="1">
      <alignment horizontal="center"/>
    </xf>
    <xf fontId="8" fillId="0" borderId="2" numFmtId="0" xfId="0" applyFont="1" applyBorder="1" applyAlignment="1">
      <alignment horizontal="center" vertical="center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left" vertical="center" wrapText="1"/>
    </xf>
  </cellXfs>
  <cellStyles count="12">
    <cellStyle name="Normal" xfId="1"/>
    <cellStyle name="Гиперссылка" xfId="2" builtinId="8"/>
    <cellStyle name="Заголовок" xfId="3"/>
    <cellStyle name="ЗаголовокСтолбца" xfId="4"/>
    <cellStyle name="Значение" xfId="5"/>
    <cellStyle name="Обычный" xfId="0" builtinId="0"/>
    <cellStyle name="Обычный 2" xfId="6"/>
    <cellStyle name="Обычный 2 2" xfId="7"/>
    <cellStyle name="Обычный 3" xfId="8"/>
    <cellStyle name="Стиль 1" xfId="9"/>
    <cellStyle name="Стиль 1 2" xfId="10"/>
    <cellStyle name="Формула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1.xml"/><Relationship  Id="rId2" Type="http://schemas.microsoft.com/office/2017/10/relationships/person" Target="persons/person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//khg065srv001/PUBLIC/Program%20Files/Compulink/CEM/templates/G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Проверка"/>
    </sheetNames>
    <sheetDataSet>
      <sheetData sheetId="0" refreshError="1">
        <row r="16">
          <cell r="B16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c={0B05AF90-2198-159C-0283-FA451D013E41}" id="{6005ADD4-AF76-541C-C607-CD568C45BD51}"/>
  <person displayName="tc={584B454C-0B6C-A3A4-5FE3-F0CB0784F3B4}" id="{05A9F907-D73A-DBFD-1D1A-A4DCEDDB0F87}"/>
  <person displayName="Ситникова Татьяна Александровна" id="{BACCD9AC-637F-7C80-9E92-3F55434FD479}"/>
  <person displayName="tc={838DB13C-EEF4-CA01-7EF1-68FE0B5CD52E}" id="{F07D73D1-752E-A83C-8063-E56BAC92D91C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5" personId="{6005ADD4-AF76-541C-C607-CD568C45BD51}" id="{00B90067-007D-4B5A-8532-00E300D200C1}" done="0">
    <text xml:space="preserve">oshepkova-ko:
согласно отчета оценщика
</text>
  </threadedComment>
  <threadedComment ref="N15" personId="{05A9F907-D73A-DBFD-1D1A-A4DCEDDB0F87}" id="{005B006A-004F-479E-BFF8-0095009E00D3}" done="0">
    <text xml:space="preserve">oshepkova-ko:
данные ОЦО
</text>
  </threadedComment>
  <threadedComment ref="D16" personId="{BACCD9AC-637F-7C80-9E92-3F55434FD479}" id="{00AE00BA-0002-4728-AF4C-009A00830053}" done="0">
    <text xml:space="preserve">номер кузова
</text>
  </threadedComment>
  <threadedComment ref="D17" personId="{BACCD9AC-637F-7C80-9E92-3F55434FD479}" id="{00C90026-0098-4C08-91DB-002E003D0028}" done="0">
    <text xml:space="preserve">номер кузова
</text>
  </threadedComment>
  <threadedComment ref="D18" personId="{BACCD9AC-637F-7C80-9E92-3F55434FD479}" id="{005A007E-006E-4D86-97EE-00070009006B}" done="0">
    <text xml:space="preserve">номер шасси
</text>
  </threadedComment>
  <threadedComment ref="D19" personId="{BACCD9AC-637F-7C80-9E92-3F55434FD479}" id="{00B50007-00CC-4D62-B823-00610013000D}" done="0">
    <text xml:space="preserve">номер шасси
</text>
  </threadedComment>
  <threadedComment ref="Q21" personId="{F07D73D1-752E-A83C-8063-E56BAC92D91C}" id="{00CC0026-001E-4DA3-AA6D-006400A1004F}" done="0">
    <text xml:space="preserve">kabakova-av:
тех.осмотр
</text>
  </threadedComment>
</ThreadedComments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L30" activeCellId="0" sqref="L30"/>
    </sheetView>
  </sheetViews>
  <sheetFormatPr defaultRowHeight="12.75"/>
  <cols>
    <col customWidth="1" min="1" max="1" style="1" width="6.5703125"/>
    <col customWidth="1" min="2" max="2" style="1" width="7.7109375"/>
    <col customWidth="1" min="3" max="3" style="1" width="25.28515625"/>
    <col customWidth="1" min="4" max="4" style="1" width="23.5703125"/>
    <col customWidth="1" min="5" max="5" style="1" width="15.42578125"/>
    <col customWidth="1" min="6" max="6" style="1" width="11.5703125"/>
    <col customWidth="1" min="7" max="7" style="1" width="17.85546875"/>
    <col customWidth="1" min="8" max="8" style="1" width="13.28515625"/>
    <col customWidth="1" min="9" max="9" style="1" width="18.42578125"/>
    <col customWidth="1" min="10" max="13" style="1" width="16"/>
    <col customWidth="1" min="14" max="14" style="1" width="14.28515625"/>
    <col customWidth="1" min="15" max="15" style="1" width="14.7109375"/>
    <col customWidth="1" min="16" max="16" style="1" width="12.7109375"/>
    <col customWidth="1" min="17" max="17" style="1" width="9.140625"/>
    <col customWidth="1" min="18" max="18" style="1" width="15.140625"/>
    <col customWidth="1" min="19" max="19" style="1" width="17.140625"/>
    <col customWidth="1" min="20" max="20" style="1" width="15.85546875"/>
    <col customWidth="1" min="21" max="21" style="1" width="104.28515625"/>
    <col min="22" max="16384" style="1" width="9.140625"/>
  </cols>
  <sheetData>
    <row r="1" ht="49.149999999999999" customHeight="1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 t="s">
        <v>0</v>
      </c>
      <c r="Q1" s="4"/>
      <c r="R1" s="4"/>
      <c r="S1" s="4"/>
    </row>
    <row r="2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ht="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ht="17.25" customHeight="1">
      <c r="A5" s="7" t="s">
        <v>2</v>
      </c>
      <c r="B5" s="8" t="s">
        <v>3</v>
      </c>
      <c r="C5" s="7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9" t="s">
        <v>15</v>
      </c>
      <c r="O5" s="10"/>
      <c r="P5" s="10"/>
      <c r="Q5" s="10"/>
      <c r="R5" s="11"/>
      <c r="S5" s="7" t="s">
        <v>16</v>
      </c>
      <c r="T5" s="12"/>
    </row>
    <row r="6" ht="25.5" customHeight="1">
      <c r="A6" s="13"/>
      <c r="B6" s="14"/>
      <c r="C6" s="13"/>
      <c r="D6" s="14"/>
      <c r="E6" s="14"/>
      <c r="F6" s="14"/>
      <c r="G6" s="13"/>
      <c r="H6" s="14"/>
      <c r="I6" s="14"/>
      <c r="J6" s="14"/>
      <c r="K6" s="14"/>
      <c r="L6" s="14"/>
      <c r="M6" s="14"/>
      <c r="N6" s="15"/>
      <c r="O6" s="16"/>
      <c r="P6" s="16"/>
      <c r="Q6" s="16"/>
      <c r="R6" s="17"/>
      <c r="S6" s="7"/>
      <c r="T6" s="12"/>
    </row>
    <row r="7" ht="24">
      <c r="A7" s="13"/>
      <c r="B7" s="18"/>
      <c r="C7" s="13"/>
      <c r="D7" s="18"/>
      <c r="E7" s="18"/>
      <c r="F7" s="18"/>
      <c r="G7" s="13"/>
      <c r="H7" s="18"/>
      <c r="I7" s="18"/>
      <c r="J7" s="18"/>
      <c r="K7" s="18"/>
      <c r="L7" s="18"/>
      <c r="M7" s="18"/>
      <c r="N7" s="7" t="s">
        <v>17</v>
      </c>
      <c r="O7" s="7" t="s">
        <v>18</v>
      </c>
      <c r="P7" s="7" t="s">
        <v>19</v>
      </c>
      <c r="Q7" s="7" t="s">
        <v>20</v>
      </c>
      <c r="R7" s="7" t="s">
        <v>21</v>
      </c>
      <c r="S7" s="7"/>
      <c r="T7" s="19"/>
      <c r="U7" s="20"/>
    </row>
    <row r="8" ht="13.5" customHeight="1">
      <c r="A8" s="21">
        <v>1</v>
      </c>
      <c r="B8" s="21"/>
      <c r="C8" s="21">
        <v>2</v>
      </c>
      <c r="D8" s="21">
        <v>3</v>
      </c>
      <c r="E8" s="21">
        <v>4</v>
      </c>
      <c r="F8" s="21">
        <v>5</v>
      </c>
      <c r="G8" s="21">
        <v>6</v>
      </c>
      <c r="H8" s="21">
        <v>7</v>
      </c>
      <c r="I8" s="21">
        <v>8</v>
      </c>
      <c r="J8" s="21">
        <v>9</v>
      </c>
      <c r="K8" s="21">
        <v>10</v>
      </c>
      <c r="L8" s="21">
        <v>11</v>
      </c>
      <c r="M8" s="21">
        <v>12</v>
      </c>
      <c r="N8" s="21">
        <v>13</v>
      </c>
      <c r="O8" s="21">
        <v>14</v>
      </c>
      <c r="P8" s="21">
        <v>15</v>
      </c>
      <c r="Q8" s="21">
        <v>17</v>
      </c>
      <c r="R8" s="21">
        <v>18</v>
      </c>
      <c r="S8" s="21">
        <v>19</v>
      </c>
      <c r="T8" s="1"/>
    </row>
    <row r="9" s="22" customFormat="1" ht="14.25">
      <c r="A9" s="23">
        <v>1</v>
      </c>
      <c r="B9" s="24" t="s">
        <v>22</v>
      </c>
      <c r="C9" s="25" t="s">
        <v>23</v>
      </c>
      <c r="D9" s="26" t="s">
        <v>24</v>
      </c>
      <c r="E9" s="27" t="s">
        <v>25</v>
      </c>
      <c r="F9" s="26" t="s">
        <v>26</v>
      </c>
      <c r="G9" s="28" t="s">
        <v>27</v>
      </c>
      <c r="H9" s="29">
        <v>39082</v>
      </c>
      <c r="I9" s="30">
        <v>7.9450000000000003</v>
      </c>
      <c r="J9" s="31">
        <v>0</v>
      </c>
      <c r="K9" s="32">
        <v>44655</v>
      </c>
      <c r="L9" s="33">
        <v>239105</v>
      </c>
      <c r="M9" s="30">
        <v>108.33</v>
      </c>
      <c r="N9" s="34">
        <v>0.71999999999999997</v>
      </c>
      <c r="O9" s="34">
        <v>40.216000000000001</v>
      </c>
      <c r="P9" s="34">
        <v>3.1800000000000002</v>
      </c>
      <c r="Q9" s="34">
        <v>0</v>
      </c>
      <c r="R9" s="34">
        <f t="shared" ref="R9:R19" si="0">N9+O9+P9+Q9</f>
        <v>44.116</v>
      </c>
      <c r="S9" s="35" t="s">
        <v>28</v>
      </c>
      <c r="T9" s="36"/>
      <c r="U9" s="37"/>
    </row>
    <row r="10" s="38" customFormat="1" ht="16.5" customHeight="1">
      <c r="A10" s="23">
        <v>2</v>
      </c>
      <c r="B10" s="39" t="s">
        <v>22</v>
      </c>
      <c r="C10" s="40" t="s">
        <v>29</v>
      </c>
      <c r="D10" s="41" t="s">
        <v>30</v>
      </c>
      <c r="E10" s="42" t="s">
        <v>31</v>
      </c>
      <c r="F10" s="41" t="s">
        <v>32</v>
      </c>
      <c r="G10" s="40" t="s">
        <v>33</v>
      </c>
      <c r="H10" s="43">
        <v>39082</v>
      </c>
      <c r="I10" s="44">
        <v>23.835000000000001</v>
      </c>
      <c r="J10" s="44">
        <v>0</v>
      </c>
      <c r="K10" s="45">
        <v>44558</v>
      </c>
      <c r="L10" s="46">
        <v>81520</v>
      </c>
      <c r="M10" s="44">
        <v>250</v>
      </c>
      <c r="N10" s="47">
        <v>0</v>
      </c>
      <c r="O10" s="47">
        <v>25</v>
      </c>
      <c r="P10" s="47">
        <v>3.3100000000000001</v>
      </c>
      <c r="Q10" s="34">
        <v>0</v>
      </c>
      <c r="R10" s="34">
        <f t="shared" si="0"/>
        <v>28.309999999999999</v>
      </c>
      <c r="S10" s="48" t="s">
        <v>28</v>
      </c>
      <c r="T10" s="49"/>
    </row>
    <row r="11" s="22" customFormat="1" ht="14.25">
      <c r="A11" s="23">
        <v>3</v>
      </c>
      <c r="B11" s="24" t="s">
        <v>34</v>
      </c>
      <c r="C11" s="26" t="s">
        <v>35</v>
      </c>
      <c r="D11" s="26" t="s">
        <v>36</v>
      </c>
      <c r="E11" s="27" t="s">
        <v>37</v>
      </c>
      <c r="F11" s="26" t="s">
        <v>38</v>
      </c>
      <c r="G11" s="50" t="s">
        <v>39</v>
      </c>
      <c r="H11" s="29">
        <v>39082</v>
      </c>
      <c r="I11" s="25">
        <v>41.710999999999999</v>
      </c>
      <c r="J11" s="34">
        <v>0</v>
      </c>
      <c r="K11" s="51">
        <v>44593</v>
      </c>
      <c r="L11" s="25">
        <v>338846</v>
      </c>
      <c r="M11" s="34">
        <v>60</v>
      </c>
      <c r="N11" s="34">
        <v>1.5600000000000001</v>
      </c>
      <c r="O11" s="34">
        <v>0</v>
      </c>
      <c r="P11" s="34">
        <v>0</v>
      </c>
      <c r="Q11" s="34">
        <v>0</v>
      </c>
      <c r="R11" s="34">
        <f t="shared" si="0"/>
        <v>1.5600000000000001</v>
      </c>
      <c r="S11" s="35" t="s">
        <v>28</v>
      </c>
      <c r="T11" s="36"/>
      <c r="U11" s="37"/>
    </row>
    <row r="12" s="22" customFormat="1" ht="14.25">
      <c r="A12" s="23">
        <v>4</v>
      </c>
      <c r="B12" s="24" t="s">
        <v>34</v>
      </c>
      <c r="C12" s="26" t="s">
        <v>40</v>
      </c>
      <c r="D12" s="26" t="s">
        <v>41</v>
      </c>
      <c r="E12" s="27" t="s">
        <v>42</v>
      </c>
      <c r="F12" s="26" t="s">
        <v>43</v>
      </c>
      <c r="G12" s="50" t="s">
        <v>44</v>
      </c>
      <c r="H12" s="29">
        <v>39959</v>
      </c>
      <c r="I12" s="52">
        <v>1143.0719999999999</v>
      </c>
      <c r="J12" s="34">
        <v>0</v>
      </c>
      <c r="K12" s="51">
        <v>44562</v>
      </c>
      <c r="L12" s="25">
        <v>406455</v>
      </c>
      <c r="M12" s="30">
        <v>520.79999999999995</v>
      </c>
      <c r="N12" s="53">
        <v>27.699999999999999</v>
      </c>
      <c r="O12" s="34">
        <v>0</v>
      </c>
      <c r="P12" s="34">
        <v>0</v>
      </c>
      <c r="Q12" s="34">
        <v>0</v>
      </c>
      <c r="R12" s="34">
        <f t="shared" si="0"/>
        <v>27.699999999999999</v>
      </c>
      <c r="S12" s="35" t="s">
        <v>28</v>
      </c>
      <c r="T12" s="36"/>
      <c r="U12" s="37"/>
    </row>
    <row r="13" s="22" customFormat="1" ht="14.25">
      <c r="A13" s="23">
        <v>5</v>
      </c>
      <c r="B13" s="24" t="s">
        <v>34</v>
      </c>
      <c r="C13" s="26" t="s">
        <v>45</v>
      </c>
      <c r="D13" s="26" t="s">
        <v>24</v>
      </c>
      <c r="E13" s="27" t="s">
        <v>46</v>
      </c>
      <c r="F13" s="26" t="s">
        <v>47</v>
      </c>
      <c r="G13" s="50" t="s">
        <v>48</v>
      </c>
      <c r="H13" s="29">
        <v>39082</v>
      </c>
      <c r="I13" s="34">
        <v>19.460000000000001</v>
      </c>
      <c r="J13" s="34">
        <v>0</v>
      </c>
      <c r="K13" s="51">
        <v>44593</v>
      </c>
      <c r="L13" s="25">
        <v>350876</v>
      </c>
      <c r="M13" s="34">
        <v>40</v>
      </c>
      <c r="N13" s="34">
        <v>0.72999999999999998</v>
      </c>
      <c r="O13" s="34">
        <v>0</v>
      </c>
      <c r="P13" s="34">
        <v>0</v>
      </c>
      <c r="Q13" s="34">
        <v>0</v>
      </c>
      <c r="R13" s="34">
        <f t="shared" si="0"/>
        <v>0.72999999999999998</v>
      </c>
      <c r="S13" s="35" t="s">
        <v>28</v>
      </c>
      <c r="T13" s="36"/>
      <c r="U13" s="37"/>
    </row>
    <row r="14" s="22" customFormat="1" ht="18" customHeight="1">
      <c r="A14" s="23">
        <v>6</v>
      </c>
      <c r="B14" s="24" t="s">
        <v>49</v>
      </c>
      <c r="C14" s="26" t="s">
        <v>50</v>
      </c>
      <c r="D14" s="26" t="s">
        <v>51</v>
      </c>
      <c r="E14" s="27" t="s">
        <v>52</v>
      </c>
      <c r="F14" s="26" t="s">
        <v>53</v>
      </c>
      <c r="G14" s="50" t="s">
        <v>54</v>
      </c>
      <c r="H14" s="54">
        <v>39082</v>
      </c>
      <c r="I14" s="34">
        <v>17.061</v>
      </c>
      <c r="J14" s="34">
        <v>0</v>
      </c>
      <c r="K14" s="55" t="s">
        <v>55</v>
      </c>
      <c r="L14" s="56">
        <v>466969</v>
      </c>
      <c r="M14" s="34">
        <v>231.5</v>
      </c>
      <c r="N14" s="34">
        <v>1.26</v>
      </c>
      <c r="O14" s="34">
        <v>0</v>
      </c>
      <c r="P14" s="34">
        <v>0</v>
      </c>
      <c r="Q14" s="34">
        <v>0</v>
      </c>
      <c r="R14" s="34">
        <f t="shared" si="0"/>
        <v>1.26</v>
      </c>
      <c r="S14" s="35" t="s">
        <v>28</v>
      </c>
      <c r="T14" s="36"/>
      <c r="U14" s="37"/>
    </row>
    <row r="15" s="22" customFormat="1" ht="14.25">
      <c r="A15" s="23">
        <v>7</v>
      </c>
      <c r="B15" s="24" t="s">
        <v>56</v>
      </c>
      <c r="C15" s="26" t="s">
        <v>57</v>
      </c>
      <c r="D15" s="26" t="s">
        <v>58</v>
      </c>
      <c r="E15" s="27" t="s">
        <v>59</v>
      </c>
      <c r="F15" s="26" t="s">
        <v>60</v>
      </c>
      <c r="G15" s="50" t="s">
        <v>61</v>
      </c>
      <c r="H15" s="57">
        <v>39082</v>
      </c>
      <c r="I15" s="58">
        <v>309.07499999999999</v>
      </c>
      <c r="J15" s="58">
        <v>0</v>
      </c>
      <c r="K15" s="55">
        <v>44805</v>
      </c>
      <c r="L15" s="59">
        <v>617690</v>
      </c>
      <c r="M15" s="58">
        <v>990</v>
      </c>
      <c r="N15" s="58">
        <v>14.039999999999999</v>
      </c>
      <c r="O15" s="58">
        <v>114.843</v>
      </c>
      <c r="P15" s="58">
        <v>2.5100500000000001</v>
      </c>
      <c r="Q15" s="34">
        <v>0</v>
      </c>
      <c r="R15" s="34">
        <f t="shared" si="0"/>
        <v>131.39305000000002</v>
      </c>
      <c r="S15" s="35" t="s">
        <v>28</v>
      </c>
      <c r="T15" s="36"/>
      <c r="U15" s="37"/>
    </row>
    <row r="16" s="22" customFormat="1" ht="14.25">
      <c r="A16" s="23">
        <v>8</v>
      </c>
      <c r="B16" s="60" t="s">
        <v>62</v>
      </c>
      <c r="C16" s="61" t="s">
        <v>63</v>
      </c>
      <c r="D16" s="62" t="s">
        <v>64</v>
      </c>
      <c r="E16" s="63" t="s">
        <v>65</v>
      </c>
      <c r="F16" s="64">
        <v>1999</v>
      </c>
      <c r="G16" s="65" t="s">
        <v>66</v>
      </c>
      <c r="H16" s="57">
        <v>39082</v>
      </c>
      <c r="I16" s="66">
        <v>206</v>
      </c>
      <c r="J16" s="66">
        <v>0</v>
      </c>
      <c r="K16" s="67" t="s">
        <v>67</v>
      </c>
      <c r="L16" s="60">
        <v>658360</v>
      </c>
      <c r="M16" s="58">
        <v>200</v>
      </c>
      <c r="N16" s="58">
        <v>1.274</v>
      </c>
      <c r="O16" s="58">
        <v>0</v>
      </c>
      <c r="P16" s="58">
        <v>0</v>
      </c>
      <c r="Q16" s="58">
        <v>0</v>
      </c>
      <c r="R16" s="34">
        <f t="shared" si="0"/>
        <v>1.274</v>
      </c>
      <c r="S16" s="68" t="s">
        <v>28</v>
      </c>
      <c r="T16" s="37"/>
    </row>
    <row r="17" s="22" customFormat="1" ht="15" customHeight="1">
      <c r="A17" s="23">
        <v>9</v>
      </c>
      <c r="B17" s="56" t="s">
        <v>62</v>
      </c>
      <c r="C17" s="69" t="s">
        <v>68</v>
      </c>
      <c r="D17" s="70" t="s">
        <v>69</v>
      </c>
      <c r="E17" s="71" t="s">
        <v>70</v>
      </c>
      <c r="F17" s="72">
        <v>2001</v>
      </c>
      <c r="G17" s="50" t="s">
        <v>71</v>
      </c>
      <c r="H17" s="54">
        <v>39082</v>
      </c>
      <c r="I17" s="31">
        <v>119</v>
      </c>
      <c r="J17" s="73">
        <v>38364.349999999999</v>
      </c>
      <c r="K17" s="74" t="s">
        <v>72</v>
      </c>
      <c r="L17" s="56">
        <v>625665</v>
      </c>
      <c r="M17" s="34">
        <v>80</v>
      </c>
      <c r="N17" s="34">
        <v>0.40000000000000002</v>
      </c>
      <c r="O17" s="34">
        <v>0</v>
      </c>
      <c r="P17" s="69">
        <v>1.794</v>
      </c>
      <c r="Q17" s="34">
        <v>0</v>
      </c>
      <c r="R17" s="34">
        <f t="shared" si="0"/>
        <v>2.194</v>
      </c>
      <c r="S17" s="35" t="s">
        <v>28</v>
      </c>
      <c r="T17" s="37"/>
    </row>
    <row r="18" s="22" customFormat="1" ht="15" customHeight="1">
      <c r="A18" s="23">
        <v>10</v>
      </c>
      <c r="B18" s="56" t="s">
        <v>62</v>
      </c>
      <c r="C18" s="69" t="s">
        <v>73</v>
      </c>
      <c r="D18" s="75" t="s">
        <v>74</v>
      </c>
      <c r="E18" s="71" t="s">
        <v>75</v>
      </c>
      <c r="F18" s="72">
        <v>1993</v>
      </c>
      <c r="G18" s="50" t="s">
        <v>76</v>
      </c>
      <c r="H18" s="54">
        <v>39082</v>
      </c>
      <c r="I18" s="31">
        <v>166</v>
      </c>
      <c r="J18" s="73">
        <v>40540.25</v>
      </c>
      <c r="K18" s="74" t="s">
        <v>77</v>
      </c>
      <c r="L18" s="56">
        <v>220508</v>
      </c>
      <c r="M18" s="31">
        <v>80</v>
      </c>
      <c r="N18" s="34">
        <v>0.40000000000000002</v>
      </c>
      <c r="O18" s="34">
        <v>0</v>
      </c>
      <c r="P18" s="69">
        <v>1.048</v>
      </c>
      <c r="Q18" s="34">
        <v>0</v>
      </c>
      <c r="R18" s="34">
        <f t="shared" si="0"/>
        <v>1.448</v>
      </c>
      <c r="S18" s="35" t="s">
        <v>28</v>
      </c>
      <c r="T18" s="37"/>
    </row>
    <row r="19" s="22" customFormat="1" ht="15" customHeight="1">
      <c r="A19" s="23">
        <v>11</v>
      </c>
      <c r="B19" s="56" t="s">
        <v>62</v>
      </c>
      <c r="C19" s="76" t="s">
        <v>78</v>
      </c>
      <c r="D19" s="75" t="s">
        <v>79</v>
      </c>
      <c r="E19" s="71" t="s">
        <v>80</v>
      </c>
      <c r="F19" s="72">
        <v>1988</v>
      </c>
      <c r="G19" s="50" t="s">
        <v>81</v>
      </c>
      <c r="H19" s="54">
        <v>39082</v>
      </c>
      <c r="I19" s="31">
        <v>133</v>
      </c>
      <c r="J19" s="73">
        <v>40830.879999999997</v>
      </c>
      <c r="K19" s="74" t="s">
        <v>72</v>
      </c>
      <c r="L19" s="56">
        <v>458292</v>
      </c>
      <c r="M19" s="31">
        <v>150</v>
      </c>
      <c r="N19" s="34">
        <v>1.3999999999999999</v>
      </c>
      <c r="O19" s="34">
        <v>3.581</v>
      </c>
      <c r="P19" s="69">
        <v>1.891</v>
      </c>
      <c r="Q19" s="34">
        <v>0</v>
      </c>
      <c r="R19" s="34">
        <f t="shared" si="0"/>
        <v>6.8719999999999999</v>
      </c>
      <c r="S19" s="35" t="s">
        <v>28</v>
      </c>
      <c r="T19" s="37"/>
    </row>
    <row r="20" s="22" customFormat="1" ht="15" customHeight="1">
      <c r="A20" s="23">
        <v>12</v>
      </c>
      <c r="B20" s="56" t="s">
        <v>62</v>
      </c>
      <c r="C20" s="77" t="s">
        <v>82</v>
      </c>
      <c r="D20" s="78" t="s">
        <v>83</v>
      </c>
      <c r="E20" s="71" t="s">
        <v>84</v>
      </c>
      <c r="F20" s="72">
        <v>2001</v>
      </c>
      <c r="G20" s="50" t="s">
        <v>85</v>
      </c>
      <c r="H20" s="54">
        <v>39082</v>
      </c>
      <c r="I20" s="31" t="s">
        <v>86</v>
      </c>
      <c r="J20" s="73">
        <v>41992.830000000002</v>
      </c>
      <c r="K20" s="74" t="s">
        <v>87</v>
      </c>
      <c r="L20" s="56">
        <v>121483.3</v>
      </c>
      <c r="M20" s="31">
        <v>100</v>
      </c>
      <c r="N20" s="34">
        <v>0.41399999999999998</v>
      </c>
      <c r="O20" s="34">
        <v>0</v>
      </c>
      <c r="P20" s="34">
        <v>1.74</v>
      </c>
      <c r="Q20" s="34">
        <v>0</v>
      </c>
      <c r="R20" s="34">
        <f>N20+O20+P20+Q20</f>
        <v>2.1539999999999999</v>
      </c>
      <c r="S20" s="35" t="s">
        <v>28</v>
      </c>
      <c r="T20" s="37"/>
    </row>
    <row r="21" s="22" customFormat="1" ht="15" customHeight="1">
      <c r="A21" s="23">
        <v>13</v>
      </c>
      <c r="B21" s="56" t="s">
        <v>88</v>
      </c>
      <c r="C21" s="26" t="s">
        <v>89</v>
      </c>
      <c r="D21" s="26" t="s">
        <v>90</v>
      </c>
      <c r="E21" s="79" t="s">
        <v>91</v>
      </c>
      <c r="F21" s="26" t="s">
        <v>92</v>
      </c>
      <c r="G21" s="80" t="s">
        <v>93</v>
      </c>
      <c r="H21" s="54">
        <v>42164</v>
      </c>
      <c r="I21" s="81">
        <v>3468.1017000000002</v>
      </c>
      <c r="J21" s="34">
        <v>0</v>
      </c>
      <c r="K21" s="55" t="s">
        <v>94</v>
      </c>
      <c r="L21" s="82">
        <v>260595</v>
      </c>
      <c r="M21" s="34">
        <v>2675</v>
      </c>
      <c r="N21" s="34">
        <v>60.75</v>
      </c>
      <c r="O21" s="34">
        <f>99.55+499</f>
        <v>598.54999999999995</v>
      </c>
      <c r="P21" s="34">
        <v>4.3776999999999999</v>
      </c>
      <c r="Q21" s="34">
        <v>1.3999999999999999</v>
      </c>
      <c r="R21" s="34">
        <f>SUM(N21:Q21)</f>
        <v>665.07769999999994</v>
      </c>
      <c r="S21" s="35" t="s">
        <v>28</v>
      </c>
      <c r="T21" s="37"/>
    </row>
    <row r="22" s="22" customFormat="1" ht="15" customHeight="1">
      <c r="A22" s="83"/>
      <c r="B22" s="56"/>
      <c r="C22" s="77"/>
      <c r="D22" s="78"/>
      <c r="E22" s="84"/>
      <c r="F22" s="72"/>
      <c r="G22" s="50"/>
      <c r="H22" s="85"/>
      <c r="I22" s="31"/>
      <c r="J22" s="31"/>
      <c r="K22" s="74"/>
      <c r="L22" s="56"/>
      <c r="M22" s="31"/>
      <c r="N22" s="34"/>
      <c r="O22" s="34"/>
      <c r="P22" s="34"/>
      <c r="Q22" s="34"/>
      <c r="R22" s="34"/>
      <c r="S22" s="35"/>
      <c r="T22" s="37"/>
    </row>
    <row r="23" s="22" customFormat="1" ht="15" customHeight="1">
      <c r="A23" s="83"/>
      <c r="B23" s="56"/>
      <c r="C23" s="77"/>
      <c r="D23" s="78"/>
      <c r="E23" s="84"/>
      <c r="F23" s="72"/>
      <c r="G23" s="50"/>
      <c r="H23" s="85"/>
      <c r="I23" s="31"/>
      <c r="J23" s="31"/>
      <c r="K23" s="74"/>
      <c r="L23" s="56"/>
      <c r="M23" s="31"/>
      <c r="N23" s="34"/>
      <c r="O23" s="34"/>
      <c r="P23" s="34"/>
      <c r="Q23" s="34"/>
      <c r="R23" s="34"/>
      <c r="S23" s="35"/>
      <c r="T23" s="37"/>
    </row>
    <row r="24" s="22" customFormat="1" ht="15" customHeight="1">
      <c r="A24" s="83"/>
      <c r="B24" s="56"/>
      <c r="C24" s="76"/>
      <c r="D24" s="75"/>
      <c r="E24" s="69"/>
      <c r="F24" s="72"/>
      <c r="G24" s="50"/>
      <c r="H24" s="54"/>
      <c r="I24" s="31"/>
      <c r="J24" s="31"/>
      <c r="K24" s="74"/>
      <c r="L24" s="56"/>
      <c r="M24" s="31"/>
      <c r="N24" s="34"/>
      <c r="O24" s="34"/>
      <c r="P24" s="69"/>
      <c r="Q24" s="34"/>
      <c r="R24" s="34"/>
      <c r="S24" s="35"/>
      <c r="T24" s="37"/>
    </row>
    <row r="25" ht="15">
      <c r="A25" s="86" t="s">
        <v>95</v>
      </c>
      <c r="B25" s="87"/>
      <c r="C25" s="87"/>
      <c r="D25" s="87"/>
      <c r="E25" s="87"/>
      <c r="F25" s="87"/>
      <c r="G25" s="87"/>
      <c r="H25" s="88"/>
      <c r="I25" s="89">
        <f>SUM(I9:I21)</f>
        <v>5654.2606999999998</v>
      </c>
      <c r="J25" s="89">
        <f>SUM(J9:J21)</f>
        <v>161728.31</v>
      </c>
      <c r="K25" s="89"/>
      <c r="L25" s="89"/>
      <c r="M25" s="89">
        <f>SUM(M9:M21)</f>
        <v>5485.6300000000001</v>
      </c>
      <c r="N25" s="89">
        <f>SUM(N9:N21)</f>
        <v>110.648</v>
      </c>
      <c r="O25" s="89">
        <f>SUM(O9:O21)</f>
        <v>782.18999999999994</v>
      </c>
      <c r="P25" s="89">
        <f>SUM(P9:P21)</f>
        <v>19.850750000000001</v>
      </c>
      <c r="Q25" s="89">
        <f>SUM(Q9:Q21)</f>
        <v>1.3999999999999999</v>
      </c>
      <c r="R25" s="89">
        <f>SUM(R9:R21)</f>
        <v>914.08874999999989</v>
      </c>
      <c r="S25" s="90"/>
      <c r="T25" s="91"/>
    </row>
    <row r="27" ht="19.5" customHeight="1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</row>
    <row r="28">
      <c r="C28" s="1" t="s">
        <v>96</v>
      </c>
      <c r="D28" s="1" t="s">
        <v>97</v>
      </c>
    </row>
    <row r="29" ht="18.75" customHeight="1">
      <c r="C29" s="1" t="s">
        <v>98</v>
      </c>
    </row>
    <row r="30" ht="33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19">
    <mergeCell ref="P1:S1"/>
    <mergeCell ref="A3:S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R6"/>
    <mergeCell ref="S5:S7"/>
    <mergeCell ref="A25:H25"/>
    <mergeCell ref="A27:J27"/>
  </mergeCells>
  <printOptions headings="0" gridLines="0"/>
  <pageMargins left="0.31496062992125984" right="0.11811023622047245" top="0.74803149606299213" bottom="0.15748031496062992" header="0.31496062992125984" footer="0.31496062992125984"/>
  <pageSetup paperSize="9" scale="49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oli_lv</dc:creator>
  <cp:revision>5</cp:revision>
  <dcterms:created xsi:type="dcterms:W3CDTF">2005-09-12T05:24:51Z</dcterms:created>
  <dcterms:modified xsi:type="dcterms:W3CDTF">2024-04-03T04:18:30Z</dcterms:modified>
</cp:coreProperties>
</file>