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3\СЕНТЯБРЬ 2023\"/>
    </mc:Choice>
  </mc:AlternateContent>
  <bookViews>
    <workbookView xWindow="0" yWindow="0" windowWidth="28680" windowHeight="9900" activeTab="4"/>
  </bookViews>
  <sheets>
    <sheet name="стр.1" sheetId="2" r:id="rId1"/>
    <sheet name="стр.2" sheetId="3" r:id="rId2"/>
    <sheet name="стр.3" sheetId="4" r:id="rId3"/>
    <sheet name="стр.4" sheetId="5" r:id="rId4"/>
    <sheet name="стр.5" sheetId="6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2" l="1"/>
  <c r="DR18" i="2" l="1"/>
  <c r="DR14" i="3" l="1"/>
  <c r="CD9" i="6" l="1"/>
  <c r="BO14" i="5"/>
  <c r="CT14" i="5" s="1"/>
  <c r="CJ14" i="3"/>
  <c r="AN9" i="6"/>
  <c r="DZ14" i="5" l="1"/>
  <c r="EL14" i="3"/>
  <c r="DA14" i="3"/>
  <c r="DB9" i="6"/>
  <c r="Z16" i="4" l="1"/>
  <c r="A9" i="5"/>
  <c r="CN7" i="5"/>
  <c r="BR7" i="5"/>
  <c r="CI5" i="5"/>
  <c r="A9" i="4"/>
  <c r="DE7" i="4"/>
  <c r="CI7" i="4"/>
  <c r="CI5" i="4"/>
  <c r="AN14" i="3"/>
  <c r="W14" i="3"/>
  <c r="K16" i="4" s="1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<sst xmlns="http://schemas.openxmlformats.org/spreadsheetml/2006/main" count="140" uniqueCount="79">
  <si>
    <t>к приказу ФАС России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</si>
  <si>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</si>
  <si>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</si>
  <si>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</si>
  <si>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</si>
  <si>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</si>
  <si>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</si>
  <si>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</si>
  <si>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</si>
  <si>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</si>
  <si>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</si>
  <si>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</si>
  <si>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</si>
  <si>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</si>
  <si>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</si>
  <si>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</si>
  <si>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</si>
  <si>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</si>
  <si>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</si>
  <si>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</si>
  <si>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</si>
  <si>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</si>
  <si>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</si>
  <si>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</si>
  <si>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</si>
  <si>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</si>
  <si>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</si>
  <si>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</si>
  <si>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</si>
  <si>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</si>
  <si>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</si>
  <si>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</si>
  <si>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</si>
  <si>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</si>
  <si>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</si>
  <si>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</si>
  <si>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</si>
  <si>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</si>
  <si>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</si>
  <si>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</si>
  <si>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</si>
  <si>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</si>
  <si>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</si>
  <si>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</si>
  <si>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</si>
  <si>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</si>
  <si>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</si>
  <si>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</si>
  <si>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</si>
  <si>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</si>
  <si>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</si>
  <si>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</si>
  <si>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</si>
  <si>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</si>
  <si>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</si>
  <si>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</si>
  <si>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</si>
  <si>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</si>
  <si>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</si>
  <si>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</si>
  <si>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</si>
  <si>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</si>
  <si>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</si>
  <si>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</si>
  <si>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</si>
  <si>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от 08.12.2022 № 960/22</t>
  </si>
  <si>
    <t>АО "Газпром газораспределение Дальний Восток"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</si>
  <si>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«Дальтрансгаз».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</si>
  <si>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октябрь</t>
  </si>
  <si>
    <t>1-31 октября</t>
  </si>
  <si>
    <t xml:space="preserve">Наименование газораспределительной станции (участков магистрального газопровода, за исключением газопровода-отвода) </t>
  </si>
  <si>
    <t xml:space="preserve">Проектная мощность (производительность) газораспределительной станции (участков магистрального газопровода, за исключением газопровода-отвода), тыс. м3/час </t>
  </si>
  <si>
    <t xml:space="preserve">Загрузка газораспределительной станции (участков магистрального газопровода, за исключением газопровода-отвода), тыс. м3/час </t>
  </si>
  <si>
    <t xml:space="preserve">Суммарный объем газа по действующим техническим условиям на подключение (в т.ч. суммарный объем газа в рамках догазификации), тыс. м3/час </t>
  </si>
  <si>
    <t xml:space="preserve">Наличие (дефицит) пропускной способности (в % от проектной мощности), тыс. м3/час </t>
  </si>
  <si>
    <t xml:space="preserve">Наличие уведомления газораспределительной организации (далее - ГРО) об отклоненных заявках и заключенных договоров в рамках догазификации со сроком технологического подключения при увеличении пропускной способности с указанием величины превышения (в % от пропускной способности газораспределительной станции) </t>
  </si>
  <si>
    <t xml:space="preserve">План мероприятий по увеличению пропускной способности </t>
  </si>
  <si>
    <t>Основание</t>
  </si>
  <si>
    <t>Срок мероприятий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</si>
</sst>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73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1" fillId="0" borderId="10" xfId="0" applyNumberFormat="1" applyFont="1" applyFill="1" applyBorder="1" applyAlignment="1">
      <alignment horizontal="center" vertical="top"/>
    </xf>
    <xf numFmtId="49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/>
    <xf numFmtId="0" fontId="21" fillId="26" borderId="10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1" fillId="25" borderId="10" xfId="0" applyNumberFormat="1" applyFont="1" applyFill="1" applyBorder="1" applyAlignment="1">
      <alignment horizontal="center" vertical="center" wrapText="1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2" fontId="19" fillId="0" borderId="16" xfId="0" applyNumberFormat="1" applyFont="1" applyFill="1" applyBorder="1" applyAlignment="1">
      <alignment horizontal="center"/>
    </xf>
    <xf numFmtId="0" fontId="21" fillId="0" borderId="11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10" zoomScaleNormal="100" zoomScaleSheetLayoutView="100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3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EJ3" s="3" t="s">
        <v>65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1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28" t="s">
        <v>10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15</v>
      </c>
      <c r="CI9" s="29" t="s">
        <v>17</v>
      </c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30" t="s">
        <v>2</v>
      </c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</row>
    <row r="11" spans="1:161" s="11" customFormat="1" ht="15" customHeight="1" x14ac:dyDescent="0.25">
      <c r="BY11" s="14" t="s">
        <v>13</v>
      </c>
      <c r="BZ11" s="33" t="s">
        <v>68</v>
      </c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2">
        <v>20</v>
      </c>
      <c r="CS11" s="32"/>
      <c r="CT11" s="32"/>
      <c r="CU11" s="32"/>
      <c r="CV11" s="31" t="s">
        <v>18</v>
      </c>
      <c r="CW11" s="31"/>
      <c r="CX11" s="31"/>
      <c r="CY11" s="31"/>
      <c r="CZ11" s="15" t="s">
        <v>12</v>
      </c>
      <c r="DA11" s="15"/>
      <c r="DB11" s="15"/>
      <c r="DC11" s="15"/>
    </row>
    <row r="12" spans="1:161" s="16" customFormat="1" ht="11.25" x14ac:dyDescent="0.2">
      <c r="BZ12" s="37" t="s">
        <v>11</v>
      </c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</row>
    <row r="13" spans="1:161" x14ac:dyDescent="0.25">
      <c r="A13" s="34" t="s">
        <v>69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61" s="16" customFormat="1" ht="11.25" x14ac:dyDescent="0.2">
      <c r="A14" s="37" t="s">
        <v>14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spans="1:161" s="16" customFormat="1" ht="11.25" x14ac:dyDescent="0.2"/>
    <row r="16" spans="1:161" s="6" customFormat="1" ht="67.5" customHeight="1" x14ac:dyDescent="0.2">
      <c r="A16" s="35" t="s">
        <v>4</v>
      </c>
      <c r="B16" s="35"/>
      <c r="C16" s="35"/>
      <c r="D16" s="35"/>
      <c r="E16" s="35"/>
      <c r="F16" s="35" t="s">
        <v>9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 t="s">
        <v>5</v>
      </c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 t="s">
        <v>6</v>
      </c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 t="s">
        <v>7</v>
      </c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 t="s">
        <v>8</v>
      </c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 t="s">
        <v>62</v>
      </c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 t="s">
        <v>61</v>
      </c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 t="s">
        <v>64</v>
      </c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 t="s">
        <v>63</v>
      </c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</row>
    <row r="17" spans="1:161" s="7" customFormat="1" ht="12" x14ac:dyDescent="0.2">
      <c r="A17" s="46">
        <v>1</v>
      </c>
      <c r="B17" s="47"/>
      <c r="C17" s="47"/>
      <c r="D17" s="47"/>
      <c r="E17" s="48"/>
      <c r="F17" s="36">
        <v>2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>
        <v>3</v>
      </c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>
        <v>4</v>
      </c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>
        <v>5</v>
      </c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>
        <v>6</v>
      </c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>
        <v>7</v>
      </c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>
        <v>8</v>
      </c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>
        <v>9</v>
      </c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>
        <v>10</v>
      </c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</row>
    <row r="18" spans="1:161" s="17" customFormat="1" ht="226.5" customHeight="1" x14ac:dyDescent="0.2">
      <c r="A18" s="42"/>
      <c r="B18" s="43"/>
      <c r="C18" s="43"/>
      <c r="D18" s="43"/>
      <c r="E18" s="44"/>
      <c r="F18" s="38" t="s">
        <v>67</v>
      </c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40"/>
      <c r="W18" s="38" t="s">
        <v>49</v>
      </c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45" t="s">
        <v>16</v>
      </c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 t="s">
        <v>57</v>
      </c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41" t="s">
        <v>66</v>
      </c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26">
        <v>0</v>
      </c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>
        <v>0</v>
      </c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7">
        <f>0.011*24*31</f>
        <v>8.1840000000000011</v>
      </c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6">
        <f>DR18-DA18-1.057928</f>
        <v>7.1260720000000006</v>
      </c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</row>
  </sheetData>
  <mergeCells count="39"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view="pageBreakPreview" zoomScaleNormal="100" workbookViewId="0">
      <selection activeCell="DR14" sqref="DR14:EK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19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8" t="s">
        <v>10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15</v>
      </c>
      <c r="CI5" s="29" t="str">
        <f>стр.1!CI9</f>
        <v>АО "Дальневосточная генерирующая компания"</v>
      </c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30" t="s">
        <v>2</v>
      </c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</row>
    <row r="7" spans="1:161" s="11" customFormat="1" ht="15" customHeight="1" x14ac:dyDescent="0.25">
      <c r="BY7" s="18" t="s">
        <v>20</v>
      </c>
      <c r="BZ7" s="49" t="str">
        <f>стр.1!BZ11</f>
        <v>октябрь</v>
      </c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32">
        <v>20</v>
      </c>
      <c r="CS7" s="32"/>
      <c r="CT7" s="32"/>
      <c r="CU7" s="32"/>
      <c r="CV7" s="50" t="str">
        <f>стр.1!CV11</f>
        <v>23</v>
      </c>
      <c r="CW7" s="50"/>
      <c r="CX7" s="50"/>
      <c r="CY7" s="50"/>
      <c r="CZ7" s="15" t="s">
        <v>12</v>
      </c>
      <c r="DA7" s="15"/>
      <c r="DB7" s="15"/>
      <c r="DC7" s="15"/>
    </row>
    <row r="8" spans="1:161" s="16" customFormat="1" ht="11.25" x14ac:dyDescent="0.2">
      <c r="BZ8" s="37" t="s">
        <v>11</v>
      </c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</row>
    <row r="9" spans="1:161" x14ac:dyDescent="0.25">
      <c r="A9" s="51" t="str">
        <f>стр.1!A13</f>
        <v>1-31 октября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</row>
    <row r="10" spans="1:161" s="16" customFormat="1" ht="11.25" x14ac:dyDescent="0.2">
      <c r="A10" s="37" t="s">
        <v>14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61" s="16" customFormat="1" ht="11.25" x14ac:dyDescent="0.2"/>
    <row r="12" spans="1:161" s="6" customFormat="1" ht="48.75" customHeight="1" x14ac:dyDescent="0.2">
      <c r="A12" s="35" t="s">
        <v>4</v>
      </c>
      <c r="B12" s="35"/>
      <c r="C12" s="35"/>
      <c r="D12" s="35"/>
      <c r="E12" s="35"/>
      <c r="F12" s="35" t="s">
        <v>21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 t="s">
        <v>5</v>
      </c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 t="s">
        <v>22</v>
      </c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 t="s">
        <v>23</v>
      </c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 t="s">
        <v>24</v>
      </c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 t="s">
        <v>62</v>
      </c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 t="s">
        <v>61</v>
      </c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 t="s">
        <v>60</v>
      </c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 t="s">
        <v>59</v>
      </c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</row>
    <row r="13" spans="1:161" s="7" customFormat="1" ht="12" x14ac:dyDescent="0.2">
      <c r="A13" s="46">
        <v>1</v>
      </c>
      <c r="B13" s="47"/>
      <c r="C13" s="47"/>
      <c r="D13" s="47"/>
      <c r="E13" s="48"/>
      <c r="F13" s="36">
        <v>2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>
        <v>3</v>
      </c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>
        <v>4</v>
      </c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>
        <v>5</v>
      </c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>
        <v>6</v>
      </c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>
        <v>7</v>
      </c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>
        <v>8</v>
      </c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>
        <v>9</v>
      </c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>
        <v>10</v>
      </c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</row>
    <row r="14" spans="1:161" s="17" customFormat="1" ht="59.25" customHeight="1" x14ac:dyDescent="0.2">
      <c r="A14" s="42"/>
      <c r="B14" s="43"/>
      <c r="C14" s="43"/>
      <c r="D14" s="43"/>
      <c r="E14" s="44"/>
      <c r="F14" s="52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«Дальтрансгаз».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4"/>
      <c r="W14" s="52" t="str">
        <f>стр.1!W18</f>
        <v>Газопровод-отвод к предприятию ОАО «СК «Агроэнерго»</v>
      </c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4"/>
      <c r="AN14" s="27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 t="s">
        <v>56</v>
      </c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55" t="s">
        <v>50</v>
      </c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27">
        <f>стр.1!CJ18</f>
        <v>0</v>
      </c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56">
        <f>стр.1!DA18</f>
        <v>0</v>
      </c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27">
        <f>стр.1!DR18</f>
        <v>8.1840000000000011</v>
      </c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56">
        <f>стр.1!EL18</f>
        <v>7.1260720000000006</v>
      </c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view="pageBreakPreview" zoomScaleNormal="100" workbookViewId="0">
      <selection activeCell="Z16" sqref="Z16:AO1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25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8" t="s">
        <v>10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15</v>
      </c>
      <c r="CI5" s="29" t="str">
        <f>стр.1!CI9</f>
        <v>АО "Дальневосточная генерирующая компания"</v>
      </c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30" t="s">
        <v>2</v>
      </c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</row>
    <row r="7" spans="1:161" s="11" customFormat="1" ht="15" customHeight="1" x14ac:dyDescent="0.25">
      <c r="CH7" s="18" t="s">
        <v>26</v>
      </c>
      <c r="CI7" s="49" t="str">
        <f>стр.1!BZ11</f>
        <v>октябрь</v>
      </c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32">
        <v>20</v>
      </c>
      <c r="DB7" s="32"/>
      <c r="DC7" s="32"/>
      <c r="DD7" s="32"/>
      <c r="DE7" s="50" t="str">
        <f>стр.1!CV11</f>
        <v>23</v>
      </c>
      <c r="DF7" s="50"/>
      <c r="DG7" s="50"/>
      <c r="DH7" s="50"/>
      <c r="DI7" s="15" t="s">
        <v>12</v>
      </c>
      <c r="DJ7" s="15"/>
      <c r="DK7" s="15"/>
      <c r="DL7" s="15"/>
    </row>
    <row r="8" spans="1:161" s="19" customFormat="1" ht="11.25" x14ac:dyDescent="0.2">
      <c r="CI8" s="57" t="s">
        <v>11</v>
      </c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</row>
    <row r="9" spans="1:161" x14ac:dyDescent="0.25">
      <c r="A9" s="51" t="str">
        <f>стр.1!A13</f>
        <v>1-31 октября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</row>
    <row r="10" spans="1:161" s="16" customFormat="1" ht="11.25" x14ac:dyDescent="0.2">
      <c r="A10" s="37" t="s">
        <v>14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61" s="16" customFormat="1" ht="11.25" x14ac:dyDescent="0.2"/>
    <row r="12" spans="1:161" s="6" customFormat="1" ht="12.75" customHeight="1" x14ac:dyDescent="0.2">
      <c r="A12" s="35" t="s">
        <v>27</v>
      </c>
      <c r="B12" s="35"/>
      <c r="C12" s="35"/>
      <c r="D12" s="35"/>
      <c r="E12" s="35"/>
      <c r="F12" s="35"/>
      <c r="G12" s="35"/>
      <c r="H12" s="35"/>
      <c r="I12" s="35"/>
      <c r="J12" s="35"/>
      <c r="K12" s="35" t="s">
        <v>21</v>
      </c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 t="s">
        <v>28</v>
      </c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</row>
    <row r="13" spans="1:161" s="6" customFormat="1" ht="13.5" customHeight="1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58">
        <v>1</v>
      </c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60"/>
      <c r="BH13" s="58">
        <v>2</v>
      </c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60"/>
      <c r="CP13" s="58">
        <v>3</v>
      </c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60"/>
      <c r="DX13" s="35" t="s">
        <v>29</v>
      </c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</row>
    <row r="14" spans="1:161" s="6" customFormat="1" ht="13.5" customHeight="1" x14ac:dyDescent="0.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58" t="s">
        <v>30</v>
      </c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60"/>
      <c r="BH14" s="58" t="s">
        <v>31</v>
      </c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60"/>
      <c r="CP14" s="58" t="s">
        <v>32</v>
      </c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60"/>
      <c r="DX14" s="35" t="s">
        <v>29</v>
      </c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</row>
    <row r="15" spans="1:161" s="6" customFormat="1" ht="36.75" customHeight="1" x14ac:dyDescent="0.2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 t="s">
        <v>58</v>
      </c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 t="s">
        <v>34</v>
      </c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 t="s">
        <v>33</v>
      </c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 t="s">
        <v>34</v>
      </c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 t="s">
        <v>33</v>
      </c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 t="s">
        <v>34</v>
      </c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 t="s">
        <v>33</v>
      </c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 t="s">
        <v>34</v>
      </c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</row>
    <row r="16" spans="1:161" s="7" customFormat="1" ht="12" x14ac:dyDescent="0.2">
      <c r="A16" s="61" t="s">
        <v>35</v>
      </c>
      <c r="B16" s="62"/>
      <c r="C16" s="62"/>
      <c r="D16" s="62"/>
      <c r="E16" s="62"/>
      <c r="F16" s="62"/>
      <c r="G16" s="62"/>
      <c r="H16" s="62"/>
      <c r="I16" s="62"/>
      <c r="J16" s="20"/>
      <c r="K16" s="63" t="str">
        <f>стр.2!W14</f>
        <v>Газопровод-отвод к предприятию ОАО «СК «Агроэнерго»</v>
      </c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4">
        <f>стр.2!EL14</f>
        <v>7.1260720000000006</v>
      </c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 t="s">
        <v>53</v>
      </c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5" t="s">
        <v>53</v>
      </c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4" t="s">
        <v>53</v>
      </c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 t="s">
        <v>53</v>
      </c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 t="s">
        <v>53</v>
      </c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 t="s">
        <v>53</v>
      </c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 t="s">
        <v>53</v>
      </c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8" t="s">
        <v>10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15</v>
      </c>
      <c r="CI5" s="29" t="str">
        <f>стр.1!CI9</f>
        <v>АО "Дальневосточная генерирующая компания"</v>
      </c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30" t="s">
        <v>2</v>
      </c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</row>
    <row r="7" spans="1:161" s="11" customFormat="1" ht="15" customHeight="1" x14ac:dyDescent="0.25">
      <c r="BQ7" s="18" t="s">
        <v>37</v>
      </c>
      <c r="BR7" s="49" t="str">
        <f>стр.1!BZ11</f>
        <v>октябрь</v>
      </c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32">
        <v>20</v>
      </c>
      <c r="CK7" s="32"/>
      <c r="CL7" s="32"/>
      <c r="CM7" s="32"/>
      <c r="CN7" s="50" t="str">
        <f>стр.1!CV11</f>
        <v>23</v>
      </c>
      <c r="CO7" s="50"/>
      <c r="CP7" s="50"/>
      <c r="CQ7" s="50"/>
      <c r="CR7" s="15" t="s">
        <v>12</v>
      </c>
      <c r="CV7" s="15"/>
      <c r="CW7" s="15"/>
      <c r="CX7" s="15"/>
    </row>
    <row r="8" spans="1:161" s="19" customFormat="1" ht="11.25" x14ac:dyDescent="0.2">
      <c r="BR8" s="57" t="s">
        <v>11</v>
      </c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</row>
    <row r="9" spans="1:161" x14ac:dyDescent="0.25">
      <c r="A9" s="51" t="str">
        <f>стр.1!A13</f>
        <v>1-31 октября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</row>
    <row r="10" spans="1:161" s="16" customFormat="1" ht="11.25" x14ac:dyDescent="0.2">
      <c r="A10" s="37" t="s">
        <v>14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61" s="16" customFormat="1" ht="11.25" x14ac:dyDescent="0.2"/>
    <row r="12" spans="1:161" s="6" customFormat="1" ht="37.5" customHeight="1" x14ac:dyDescent="0.2">
      <c r="A12" s="3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 t="s">
        <v>39</v>
      </c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 t="s">
        <v>40</v>
      </c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 t="s">
        <v>41</v>
      </c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 t="s">
        <v>42</v>
      </c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 t="s">
        <v>43</v>
      </c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</row>
    <row r="13" spans="1:161" s="7" customFormat="1" ht="12" x14ac:dyDescent="0.2">
      <c r="A13" s="64">
        <v>1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>
        <v>2</v>
      </c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>
        <v>3</v>
      </c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>
        <v>4</v>
      </c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>
        <v>5</v>
      </c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>
        <v>6</v>
      </c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</row>
    <row r="14" spans="1:161" s="17" customFormat="1" ht="123" customHeight="1" x14ac:dyDescent="0.2">
      <c r="A14" s="66" t="s">
        <v>54</v>
      </c>
      <c r="B14" s="66" t="s">
        <v>54</v>
      </c>
      <c r="C14" s="66" t="s">
        <v>54</v>
      </c>
      <c r="D14" s="66" t="s">
        <v>54</v>
      </c>
      <c r="E14" s="66" t="s">
        <v>54</v>
      </c>
      <c r="F14" s="66" t="s">
        <v>54</v>
      </c>
      <c r="G14" s="66" t="s">
        <v>54</v>
      </c>
      <c r="H14" s="66" t="s">
        <v>54</v>
      </c>
      <c r="I14" s="66" t="s">
        <v>54</v>
      </c>
      <c r="J14" s="66" t="s">
        <v>54</v>
      </c>
      <c r="K14" s="66" t="s">
        <v>54</v>
      </c>
      <c r="L14" s="66" t="s">
        <v>54</v>
      </c>
      <c r="M14" s="66" t="s">
        <v>54</v>
      </c>
      <c r="N14" s="66" t="s">
        <v>54</v>
      </c>
      <c r="O14" s="66" t="s">
        <v>54</v>
      </c>
      <c r="P14" s="66" t="s">
        <v>54</v>
      </c>
      <c r="Q14" s="66" t="s">
        <v>54</v>
      </c>
      <c r="R14" s="66" t="s">
        <v>54</v>
      </c>
      <c r="S14" s="66" t="s">
        <v>54</v>
      </c>
      <c r="T14" s="66" t="s">
        <v>54</v>
      </c>
      <c r="U14" s="66" t="s">
        <v>54</v>
      </c>
      <c r="V14" s="66" t="s">
        <v>54</v>
      </c>
      <c r="W14" s="66" t="s">
        <v>55</v>
      </c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55" t="s">
        <v>50</v>
      </c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27">
        <f>стр.1!CJ18</f>
        <v>0</v>
      </c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56">
        <f>BO14</f>
        <v>0</v>
      </c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27">
        <f>стр.1!EL18</f>
        <v>7.1260720000000006</v>
      </c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1" s="17" customFormat="1" ht="16.5" customHeight="1" x14ac:dyDescent="0.2">
      <c r="A15" s="27" t="s">
        <v>44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</sheetData>
  <mergeCells count="33"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10"/>
  <sheetViews>
    <sheetView tabSelected="1" view="pageBreakPreview" zoomScaleNormal="100" workbookViewId="0">
      <selection activeCell="BI9" sqref="BI9:CC9"/>
    </sheetView>
  </sheetViews>
  <sheetFormatPr defaultColWidth="0.85546875" defaultRowHeight="15" x14ac:dyDescent="0.25"/>
  <cols>
    <col min="1" max="141" width="0.85546875" style="1"/>
    <col min="142" max="143" width="0.85546875" style="1" customWidth="1"/>
    <col min="144" max="144" width="6.7109375" style="1" customWidth="1"/>
    <col min="145" max="146" width="10" style="1" customWidth="1"/>
    <col min="147" max="147" width="11.140625" style="1" customWidth="1"/>
    <col min="148" max="148" width="0.85546875" style="1" customWidth="1"/>
    <col min="149" max="16384" width="0.85546875" style="1"/>
  </cols>
  <sheetData>
    <row r="1" spans="1:147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EQ1" s="1" t="s">
        <v>45</v>
      </c>
    </row>
    <row r="2" spans="1:147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47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47" s="5" customFormat="1" ht="46.5" customHeight="1" x14ac:dyDescent="0.25">
      <c r="A4" s="69" t="s">
        <v>46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</row>
    <row r="5" spans="1:147" s="5" customFormat="1" ht="15.75" x14ac:dyDescent="0.25"/>
    <row r="6" spans="1:147" s="17" customFormat="1" ht="219" customHeight="1" x14ac:dyDescent="0.2">
      <c r="A6" s="70" t="s">
        <v>47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 t="s">
        <v>70</v>
      </c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 t="s">
        <v>71</v>
      </c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 t="s">
        <v>72</v>
      </c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 t="s">
        <v>73</v>
      </c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 t="s">
        <v>74</v>
      </c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 t="s">
        <v>75</v>
      </c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 t="s">
        <v>76</v>
      </c>
      <c r="EP6" s="70"/>
      <c r="EQ6" s="70"/>
    </row>
    <row r="7" spans="1:147" s="17" customFormat="1" ht="34.5" customHeight="1" x14ac:dyDescent="0.2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25" t="s">
        <v>77</v>
      </c>
      <c r="EP7" s="24" t="s">
        <v>78</v>
      </c>
      <c r="EQ7" s="24" t="s">
        <v>48</v>
      </c>
    </row>
    <row r="8" spans="1:147" s="7" customFormat="1" ht="12" x14ac:dyDescent="0.2">
      <c r="A8" s="64">
        <v>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>
        <v>2</v>
      </c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>
        <v>3</v>
      </c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>
        <v>4</v>
      </c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>
        <v>5</v>
      </c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>
        <v>6</v>
      </c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>
        <v>7</v>
      </c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22">
        <v>8</v>
      </c>
      <c r="EP8" s="22">
        <v>9</v>
      </c>
      <c r="EQ8" s="22">
        <v>10</v>
      </c>
    </row>
    <row r="9" spans="1:147" s="17" customFormat="1" ht="12" x14ac:dyDescent="0.2">
      <c r="A9" s="45" t="s">
        <v>51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 t="s">
        <v>52</v>
      </c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72">
        <f>11</f>
        <v>11</v>
      </c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56">
        <v>0.35334500000000002</v>
      </c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27">
        <f>0.0296129+3.86255</f>
        <v>3.8921629000000002</v>
      </c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>
        <f>AN9-CD9</f>
        <v>7.1078370999999994</v>
      </c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71" t="s">
        <v>53</v>
      </c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23" t="s">
        <v>53</v>
      </c>
      <c r="EP9" s="23" t="s">
        <v>53</v>
      </c>
      <c r="EQ9" s="23" t="s">
        <v>53</v>
      </c>
    </row>
    <row r="10" spans="1:147" s="21" customFormat="1" ht="12" x14ac:dyDescent="0.2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23"/>
      <c r="EP10" s="23"/>
      <c r="EQ10" s="23"/>
    </row>
  </sheetData>
  <mergeCells count="37">
    <mergeCell ref="A7:R7"/>
    <mergeCell ref="S7:AM7"/>
    <mergeCell ref="AN7:BH7"/>
    <mergeCell ref="BI7:CC7"/>
    <mergeCell ref="CD7:DA7"/>
    <mergeCell ref="DB7:DQ7"/>
    <mergeCell ref="DR7:EN7"/>
    <mergeCell ref="DR10:EN10"/>
    <mergeCell ref="A10:R10"/>
    <mergeCell ref="S10:AM10"/>
    <mergeCell ref="AN10:BH10"/>
    <mergeCell ref="BI10:CC10"/>
    <mergeCell ref="CD10:DA10"/>
    <mergeCell ref="DB10:DQ10"/>
    <mergeCell ref="DR8:EN8"/>
    <mergeCell ref="A9:R9"/>
    <mergeCell ref="S9:AM9"/>
    <mergeCell ref="AN9:BH9"/>
    <mergeCell ref="BI9:CC9"/>
    <mergeCell ref="CD9:DA9"/>
    <mergeCell ref="DB9:DQ9"/>
    <mergeCell ref="DR9:EN9"/>
    <mergeCell ref="A8:R8"/>
    <mergeCell ref="S8:AM8"/>
    <mergeCell ref="AN8:BH8"/>
    <mergeCell ref="BI8:CC8"/>
    <mergeCell ref="CD8:DA8"/>
    <mergeCell ref="DB8:DQ8"/>
    <mergeCell ref="A4:EQ4"/>
    <mergeCell ref="A6:R6"/>
    <mergeCell ref="S6:AM6"/>
    <mergeCell ref="AN6:BH6"/>
    <mergeCell ref="BI6:CC6"/>
    <mergeCell ref="CD6:DA6"/>
    <mergeCell ref="DB6:DQ6"/>
    <mergeCell ref="DR6:EN6"/>
    <mergeCell ref="EO6:EQ6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lastPrinted>2023-11-24T03:25:22Z</cp:lastPrinted>
  <dcterms:created xsi:type="dcterms:W3CDTF">2008-10-01T13:21:49Z</dcterms:created>
  <dcterms:modified xsi:type="dcterms:W3CDTF">2023-11-24T04:07:36Z</dcterms:modified>
</cp:coreProperties>
</file>