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_Tamara\Desktop\Отчет ДГК\2019 год\4 кв 2019 МЭ\ГОДОВОЙ\Папка 1_Отчетность АО ДГК за 2019 год\"/>
    </mc:Choice>
  </mc:AlternateContent>
  <bookViews>
    <workbookView xWindow="0" yWindow="0" windowWidth="28800" windowHeight="11700"/>
  </bookViews>
  <sheets>
    <sheet name="3 Г ОС" sheetId="1" r:id="rId1"/>
  </sheets>
  <externalReferences>
    <externalReference r:id="rId2"/>
  </externalReferences>
  <definedNames>
    <definedName name="_xlnm._FilterDatabase" localSheetId="0" hidden="1">'3 Г ОС'!$A$20:$AI$619</definedName>
    <definedName name="Z_312F225E_EFE3_455A_A167_B1F3199E1635_.wvu.FilterData" localSheetId="0" hidden="1">'3 Г ОС'!$A$21:$AI$531</definedName>
    <definedName name="Z_312F225E_EFE3_455A_A167_B1F3199E1635_.wvu.PrintArea" localSheetId="0" hidden="1">'3 Г ОС'!$A$1:$AI$531</definedName>
    <definedName name="_xlnm.Print_Area" localSheetId="0">'3 Г ОС'!$A$1:$AI$619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15" i="1" l="1"/>
  <c r="AC615" i="1"/>
  <c r="AB615" i="1"/>
  <c r="AA615" i="1"/>
  <c r="AA28" i="1" s="1"/>
  <c r="Z615" i="1"/>
  <c r="Y615" i="1"/>
  <c r="X615" i="1"/>
  <c r="W615" i="1"/>
  <c r="W28" i="1" s="1"/>
  <c r="V615" i="1"/>
  <c r="U615" i="1"/>
  <c r="T615" i="1"/>
  <c r="S615" i="1"/>
  <c r="S28" i="1" s="1"/>
  <c r="R615" i="1"/>
  <c r="Q615" i="1"/>
  <c r="P615" i="1"/>
  <c r="O615" i="1"/>
  <c r="O28" i="1" s="1"/>
  <c r="N615" i="1"/>
  <c r="M615" i="1"/>
  <c r="L615" i="1"/>
  <c r="K615" i="1"/>
  <c r="K28" i="1" s="1"/>
  <c r="J615" i="1"/>
  <c r="I615" i="1"/>
  <c r="H615" i="1"/>
  <c r="G615" i="1"/>
  <c r="G28" i="1" s="1"/>
  <c r="F615" i="1"/>
  <c r="E615" i="1"/>
  <c r="D615" i="1"/>
  <c r="AD609" i="1"/>
  <c r="AC609" i="1"/>
  <c r="AB609" i="1"/>
  <c r="AA609" i="1"/>
  <c r="Z609" i="1"/>
  <c r="Y609" i="1"/>
  <c r="X609" i="1"/>
  <c r="W609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E609" i="1"/>
  <c r="D609" i="1"/>
  <c r="AD597" i="1"/>
  <c r="AD593" i="1" s="1"/>
  <c r="AC597" i="1"/>
  <c r="AC593" i="1" s="1"/>
  <c r="AB597" i="1"/>
  <c r="AB593" i="1" s="1"/>
  <c r="AA597" i="1"/>
  <c r="Z597" i="1"/>
  <c r="Z593" i="1" s="1"/>
  <c r="Y597" i="1"/>
  <c r="Y593" i="1" s="1"/>
  <c r="X597" i="1"/>
  <c r="X593" i="1" s="1"/>
  <c r="W597" i="1"/>
  <c r="V597" i="1"/>
  <c r="U597" i="1"/>
  <c r="U593" i="1" s="1"/>
  <c r="T597" i="1"/>
  <c r="T593" i="1" s="1"/>
  <c r="S597" i="1"/>
  <c r="R597" i="1"/>
  <c r="Q597" i="1"/>
  <c r="Q593" i="1" s="1"/>
  <c r="P597" i="1"/>
  <c r="P593" i="1" s="1"/>
  <c r="O597" i="1"/>
  <c r="O593" i="1" s="1"/>
  <c r="N597" i="1"/>
  <c r="N593" i="1" s="1"/>
  <c r="M597" i="1"/>
  <c r="M593" i="1" s="1"/>
  <c r="L597" i="1"/>
  <c r="L593" i="1" s="1"/>
  <c r="K597" i="1"/>
  <c r="J597" i="1"/>
  <c r="J593" i="1" s="1"/>
  <c r="I597" i="1"/>
  <c r="I593" i="1" s="1"/>
  <c r="H597" i="1"/>
  <c r="H593" i="1" s="1"/>
  <c r="G597" i="1"/>
  <c r="F597" i="1"/>
  <c r="E597" i="1"/>
  <c r="E593" i="1" s="1"/>
  <c r="D597" i="1"/>
  <c r="D593" i="1" s="1"/>
  <c r="AA593" i="1"/>
  <c r="W593" i="1"/>
  <c r="V593" i="1"/>
  <c r="S593" i="1"/>
  <c r="R593" i="1"/>
  <c r="K593" i="1"/>
  <c r="G593" i="1"/>
  <c r="F593" i="1"/>
  <c r="AD590" i="1"/>
  <c r="AC590" i="1"/>
  <c r="AB590" i="1"/>
  <c r="AA590" i="1"/>
  <c r="Z590" i="1"/>
  <c r="Y590" i="1"/>
  <c r="X590" i="1"/>
  <c r="W590" i="1"/>
  <c r="V590" i="1"/>
  <c r="U590" i="1"/>
  <c r="T590" i="1"/>
  <c r="T585" i="1" s="1"/>
  <c r="S590" i="1"/>
  <c r="R590" i="1"/>
  <c r="R585" i="1" s="1"/>
  <c r="Q590" i="1"/>
  <c r="P590" i="1"/>
  <c r="O590" i="1"/>
  <c r="N590" i="1"/>
  <c r="N585" i="1" s="1"/>
  <c r="M590" i="1"/>
  <c r="L590" i="1"/>
  <c r="L585" i="1" s="1"/>
  <c r="K590" i="1"/>
  <c r="J590" i="1"/>
  <c r="J585" i="1" s="1"/>
  <c r="I590" i="1"/>
  <c r="H590" i="1"/>
  <c r="G590" i="1"/>
  <c r="F590" i="1"/>
  <c r="F585" i="1" s="1"/>
  <c r="E590" i="1"/>
  <c r="D590" i="1"/>
  <c r="D585" i="1" s="1"/>
  <c r="AD587" i="1"/>
  <c r="AC587" i="1"/>
  <c r="AB587" i="1"/>
  <c r="AA587" i="1"/>
  <c r="AA585" i="1" s="1"/>
  <c r="Z587" i="1"/>
  <c r="Y587" i="1"/>
  <c r="X587" i="1"/>
  <c r="W587" i="1"/>
  <c r="W585" i="1" s="1"/>
  <c r="V587" i="1"/>
  <c r="U587" i="1"/>
  <c r="T587" i="1"/>
  <c r="S587" i="1"/>
  <c r="S585" i="1" s="1"/>
  <c r="R587" i="1"/>
  <c r="Q587" i="1"/>
  <c r="P587" i="1"/>
  <c r="O587" i="1"/>
  <c r="O585" i="1" s="1"/>
  <c r="N587" i="1"/>
  <c r="M587" i="1"/>
  <c r="L587" i="1"/>
  <c r="K587" i="1"/>
  <c r="K585" i="1" s="1"/>
  <c r="J587" i="1"/>
  <c r="I587" i="1"/>
  <c r="H587" i="1"/>
  <c r="G587" i="1"/>
  <c r="G585" i="1" s="1"/>
  <c r="F587" i="1"/>
  <c r="E587" i="1"/>
  <c r="D587" i="1"/>
  <c r="AB585" i="1"/>
  <c r="AD582" i="1"/>
  <c r="AD577" i="1" s="1"/>
  <c r="AD570" i="1" s="1"/>
  <c r="AC582" i="1"/>
  <c r="AC577" i="1" s="1"/>
  <c r="AB582" i="1"/>
  <c r="AB577" i="1" s="1"/>
  <c r="AA582" i="1"/>
  <c r="AA577" i="1" s="1"/>
  <c r="Z582" i="1"/>
  <c r="Y582" i="1"/>
  <c r="X582" i="1"/>
  <c r="X577" i="1" s="1"/>
  <c r="W582" i="1"/>
  <c r="W577" i="1" s="1"/>
  <c r="V582" i="1"/>
  <c r="V577" i="1" s="1"/>
  <c r="U582" i="1"/>
  <c r="T582" i="1"/>
  <c r="S582" i="1"/>
  <c r="S577" i="1" s="1"/>
  <c r="R582" i="1"/>
  <c r="R577" i="1" s="1"/>
  <c r="Q582" i="1"/>
  <c r="P582" i="1"/>
  <c r="O582" i="1"/>
  <c r="O577" i="1" s="1"/>
  <c r="N582" i="1"/>
  <c r="M582" i="1"/>
  <c r="M577" i="1" s="1"/>
  <c r="L582" i="1"/>
  <c r="L577" i="1" s="1"/>
  <c r="K582" i="1"/>
  <c r="K577" i="1" s="1"/>
  <c r="J582" i="1"/>
  <c r="J577" i="1" s="1"/>
  <c r="I582" i="1"/>
  <c r="H582" i="1"/>
  <c r="H577" i="1" s="1"/>
  <c r="G582" i="1"/>
  <c r="G577" i="1" s="1"/>
  <c r="F582" i="1"/>
  <c r="F577" i="1" s="1"/>
  <c r="E582" i="1"/>
  <c r="D582" i="1"/>
  <c r="Z577" i="1"/>
  <c r="Y577" i="1"/>
  <c r="U577" i="1"/>
  <c r="T577" i="1"/>
  <c r="Q577" i="1"/>
  <c r="P577" i="1"/>
  <c r="N577" i="1"/>
  <c r="I577" i="1"/>
  <c r="E577" i="1"/>
  <c r="D577" i="1"/>
  <c r="AD574" i="1"/>
  <c r="AC574" i="1"/>
  <c r="AB574" i="1"/>
  <c r="AA574" i="1"/>
  <c r="Z574" i="1"/>
  <c r="Y574" i="1"/>
  <c r="X574" i="1"/>
  <c r="W574" i="1"/>
  <c r="V574" i="1"/>
  <c r="U574" i="1"/>
  <c r="T574" i="1"/>
  <c r="S574" i="1"/>
  <c r="R574" i="1"/>
  <c r="Q574" i="1"/>
  <c r="Q570" i="1" s="1"/>
  <c r="P574" i="1"/>
  <c r="O574" i="1"/>
  <c r="N574" i="1"/>
  <c r="M574" i="1"/>
  <c r="L574" i="1"/>
  <c r="K574" i="1"/>
  <c r="J574" i="1"/>
  <c r="I574" i="1"/>
  <c r="H574" i="1"/>
  <c r="G574" i="1"/>
  <c r="F574" i="1"/>
  <c r="E574" i="1"/>
  <c r="D574" i="1"/>
  <c r="AD571" i="1"/>
  <c r="AC571" i="1"/>
  <c r="AB571" i="1"/>
  <c r="AA571" i="1"/>
  <c r="Z571" i="1"/>
  <c r="Y571" i="1"/>
  <c r="X571" i="1"/>
  <c r="W571" i="1"/>
  <c r="V571" i="1"/>
  <c r="U571" i="1"/>
  <c r="T571" i="1"/>
  <c r="S571" i="1"/>
  <c r="R571" i="1"/>
  <c r="Q571" i="1"/>
  <c r="P571" i="1"/>
  <c r="O571" i="1"/>
  <c r="N571" i="1"/>
  <c r="M571" i="1"/>
  <c r="L571" i="1"/>
  <c r="K571" i="1"/>
  <c r="J571" i="1"/>
  <c r="I571" i="1"/>
  <c r="H571" i="1"/>
  <c r="G571" i="1"/>
  <c r="F571" i="1"/>
  <c r="E571" i="1"/>
  <c r="D571" i="1"/>
  <c r="AD563" i="1"/>
  <c r="AC563" i="1"/>
  <c r="AB563" i="1"/>
  <c r="AA563" i="1"/>
  <c r="Z563" i="1"/>
  <c r="Y563" i="1"/>
  <c r="X563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D563" i="1"/>
  <c r="AD560" i="1"/>
  <c r="AC560" i="1"/>
  <c r="AC555" i="1" s="1"/>
  <c r="AB560" i="1"/>
  <c r="AA560" i="1"/>
  <c r="Z560" i="1"/>
  <c r="Y560" i="1"/>
  <c r="Y555" i="1" s="1"/>
  <c r="X560" i="1"/>
  <c r="W560" i="1"/>
  <c r="V560" i="1"/>
  <c r="U560" i="1"/>
  <c r="U555" i="1" s="1"/>
  <c r="T560" i="1"/>
  <c r="S560" i="1"/>
  <c r="R560" i="1"/>
  <c r="Q560" i="1"/>
  <c r="P560" i="1"/>
  <c r="O560" i="1"/>
  <c r="N560" i="1"/>
  <c r="M560" i="1"/>
  <c r="M555" i="1" s="1"/>
  <c r="L560" i="1"/>
  <c r="K560" i="1"/>
  <c r="J560" i="1"/>
  <c r="I560" i="1"/>
  <c r="I555" i="1" s="1"/>
  <c r="H560" i="1"/>
  <c r="G560" i="1"/>
  <c r="F560" i="1"/>
  <c r="E560" i="1"/>
  <c r="E555" i="1" s="1"/>
  <c r="D560" i="1"/>
  <c r="AD557" i="1"/>
  <c r="AD555" i="1" s="1"/>
  <c r="AC557" i="1"/>
  <c r="AB557" i="1"/>
  <c r="AA557" i="1"/>
  <c r="Z557" i="1"/>
  <c r="Z555" i="1" s="1"/>
  <c r="Y557" i="1"/>
  <c r="X557" i="1"/>
  <c r="W557" i="1"/>
  <c r="V557" i="1"/>
  <c r="V555" i="1" s="1"/>
  <c r="U557" i="1"/>
  <c r="T557" i="1"/>
  <c r="S557" i="1"/>
  <c r="R557" i="1"/>
  <c r="R555" i="1" s="1"/>
  <c r="Q557" i="1"/>
  <c r="P557" i="1"/>
  <c r="O557" i="1"/>
  <c r="N557" i="1"/>
  <c r="N555" i="1" s="1"/>
  <c r="M557" i="1"/>
  <c r="L557" i="1"/>
  <c r="K557" i="1"/>
  <c r="J557" i="1"/>
  <c r="J555" i="1" s="1"/>
  <c r="I557" i="1"/>
  <c r="H557" i="1"/>
  <c r="G557" i="1"/>
  <c r="F557" i="1"/>
  <c r="F555" i="1" s="1"/>
  <c r="E557" i="1"/>
  <c r="D557" i="1"/>
  <c r="Q555" i="1"/>
  <c r="AD549" i="1"/>
  <c r="AD548" i="1" s="1"/>
  <c r="AC549" i="1"/>
  <c r="AC548" i="1" s="1"/>
  <c r="AA549" i="1"/>
  <c r="AA548" i="1" s="1"/>
  <c r="W549" i="1"/>
  <c r="W548" i="1" s="1"/>
  <c r="U549" i="1"/>
  <c r="U548" i="1" s="1"/>
  <c r="O549" i="1"/>
  <c r="O548" i="1" s="1"/>
  <c r="M549" i="1"/>
  <c r="I549" i="1"/>
  <c r="G549" i="1"/>
  <c r="AB548" i="1"/>
  <c r="Z548" i="1"/>
  <c r="Y548" i="1"/>
  <c r="X548" i="1"/>
  <c r="V548" i="1"/>
  <c r="T548" i="1"/>
  <c r="T25" i="1" s="1"/>
  <c r="S548" i="1"/>
  <c r="R548" i="1"/>
  <c r="Q548" i="1"/>
  <c r="P548" i="1"/>
  <c r="N548" i="1"/>
  <c r="M548" i="1"/>
  <c r="L548" i="1"/>
  <c r="K548" i="1"/>
  <c r="J548" i="1"/>
  <c r="I548" i="1"/>
  <c r="H548" i="1"/>
  <c r="G548" i="1"/>
  <c r="F548" i="1"/>
  <c r="E548" i="1"/>
  <c r="D548" i="1"/>
  <c r="AD540" i="1"/>
  <c r="AD536" i="1" s="1"/>
  <c r="AC540" i="1"/>
  <c r="AC536" i="1" s="1"/>
  <c r="AB540" i="1"/>
  <c r="AB536" i="1" s="1"/>
  <c r="AA540" i="1"/>
  <c r="Z540" i="1"/>
  <c r="Y540" i="1"/>
  <c r="Y536" i="1" s="1"/>
  <c r="X540" i="1"/>
  <c r="X536" i="1" s="1"/>
  <c r="W540" i="1"/>
  <c r="V540" i="1"/>
  <c r="V536" i="1" s="1"/>
  <c r="U540" i="1"/>
  <c r="U536" i="1" s="1"/>
  <c r="T540" i="1"/>
  <c r="T536" i="1" s="1"/>
  <c r="S540" i="1"/>
  <c r="R540" i="1"/>
  <c r="Q540" i="1"/>
  <c r="Q536" i="1" s="1"/>
  <c r="P540" i="1"/>
  <c r="P536" i="1" s="1"/>
  <c r="O540" i="1"/>
  <c r="N540" i="1"/>
  <c r="N536" i="1" s="1"/>
  <c r="M540" i="1"/>
  <c r="M536" i="1" s="1"/>
  <c r="L540" i="1"/>
  <c r="L536" i="1" s="1"/>
  <c r="K540" i="1"/>
  <c r="J540" i="1"/>
  <c r="J536" i="1" s="1"/>
  <c r="I540" i="1"/>
  <c r="I536" i="1" s="1"/>
  <c r="H540" i="1"/>
  <c r="H536" i="1" s="1"/>
  <c r="G540" i="1"/>
  <c r="F540" i="1"/>
  <c r="F536" i="1" s="1"/>
  <c r="E540" i="1"/>
  <c r="E536" i="1" s="1"/>
  <c r="D540" i="1"/>
  <c r="D536" i="1" s="1"/>
  <c r="AA536" i="1"/>
  <c r="Z536" i="1"/>
  <c r="W536" i="1"/>
  <c r="S536" i="1"/>
  <c r="R536" i="1"/>
  <c r="O536" i="1"/>
  <c r="K536" i="1"/>
  <c r="G536" i="1"/>
  <c r="AD533" i="1"/>
  <c r="AC533" i="1"/>
  <c r="AB533" i="1"/>
  <c r="AA533" i="1"/>
  <c r="Z533" i="1"/>
  <c r="Y533" i="1"/>
  <c r="X533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E533" i="1"/>
  <c r="D533" i="1"/>
  <c r="AD530" i="1"/>
  <c r="AC530" i="1"/>
  <c r="AB530" i="1"/>
  <c r="AA530" i="1"/>
  <c r="Z530" i="1"/>
  <c r="Y530" i="1"/>
  <c r="X530" i="1"/>
  <c r="W530" i="1"/>
  <c r="V530" i="1"/>
  <c r="U530" i="1"/>
  <c r="T530" i="1"/>
  <c r="S530" i="1"/>
  <c r="R530" i="1"/>
  <c r="AD522" i="1"/>
  <c r="AC522" i="1"/>
  <c r="AB522" i="1"/>
  <c r="AB521" i="1" s="1"/>
  <c r="AA522" i="1"/>
  <c r="Z522" i="1"/>
  <c r="Y522" i="1"/>
  <c r="X522" i="1"/>
  <c r="X521" i="1" s="1"/>
  <c r="W522" i="1"/>
  <c r="V522" i="1"/>
  <c r="U522" i="1"/>
  <c r="T522" i="1"/>
  <c r="S522" i="1"/>
  <c r="R522" i="1"/>
  <c r="Q522" i="1"/>
  <c r="Q521" i="1" s="1"/>
  <c r="P522" i="1"/>
  <c r="P521" i="1" s="1"/>
  <c r="O522" i="1"/>
  <c r="O521" i="1" s="1"/>
  <c r="N522" i="1"/>
  <c r="N521" i="1" s="1"/>
  <c r="M522" i="1"/>
  <c r="L522" i="1"/>
  <c r="L521" i="1" s="1"/>
  <c r="K522" i="1"/>
  <c r="K521" i="1" s="1"/>
  <c r="J522" i="1"/>
  <c r="J521" i="1" s="1"/>
  <c r="I522" i="1"/>
  <c r="H522" i="1"/>
  <c r="H521" i="1" s="1"/>
  <c r="G522" i="1"/>
  <c r="G521" i="1" s="1"/>
  <c r="F522" i="1"/>
  <c r="E522" i="1"/>
  <c r="D522" i="1"/>
  <c r="AD521" i="1"/>
  <c r="Y521" i="1"/>
  <c r="U521" i="1"/>
  <c r="T521" i="1"/>
  <c r="M521" i="1"/>
  <c r="I521" i="1"/>
  <c r="F521" i="1"/>
  <c r="E521" i="1"/>
  <c r="D521" i="1"/>
  <c r="AD516" i="1"/>
  <c r="AD511" i="1" s="1"/>
  <c r="AC516" i="1"/>
  <c r="AC511" i="1" s="1"/>
  <c r="AB516" i="1"/>
  <c r="AA516" i="1"/>
  <c r="AA511" i="1" s="1"/>
  <c r="Z516" i="1"/>
  <c r="Z511" i="1" s="1"/>
  <c r="Y516" i="1"/>
  <c r="Y511" i="1" s="1"/>
  <c r="X516" i="1"/>
  <c r="W516" i="1"/>
  <c r="W511" i="1" s="1"/>
  <c r="V516" i="1"/>
  <c r="V511" i="1" s="1"/>
  <c r="U516" i="1"/>
  <c r="U511" i="1" s="1"/>
  <c r="T516" i="1"/>
  <c r="S516" i="1"/>
  <c r="R516" i="1"/>
  <c r="Q516" i="1"/>
  <c r="Q511" i="1" s="1"/>
  <c r="P516" i="1"/>
  <c r="P511" i="1" s="1"/>
  <c r="O516" i="1"/>
  <c r="O511" i="1" s="1"/>
  <c r="N516" i="1"/>
  <c r="N511" i="1" s="1"/>
  <c r="M516" i="1"/>
  <c r="M511" i="1" s="1"/>
  <c r="L516" i="1"/>
  <c r="K516" i="1"/>
  <c r="K511" i="1" s="1"/>
  <c r="J516" i="1"/>
  <c r="J511" i="1" s="1"/>
  <c r="I516" i="1"/>
  <c r="I511" i="1" s="1"/>
  <c r="H516" i="1"/>
  <c r="G516" i="1"/>
  <c r="F516" i="1"/>
  <c r="F511" i="1" s="1"/>
  <c r="E516" i="1"/>
  <c r="E511" i="1" s="1"/>
  <c r="D516" i="1"/>
  <c r="AB511" i="1"/>
  <c r="X511" i="1"/>
  <c r="T511" i="1"/>
  <c r="S511" i="1"/>
  <c r="R511" i="1"/>
  <c r="L511" i="1"/>
  <c r="H511" i="1"/>
  <c r="G511" i="1"/>
  <c r="D511" i="1"/>
  <c r="AD505" i="1"/>
  <c r="AC505" i="1"/>
  <c r="AB505" i="1"/>
  <c r="AA505" i="1"/>
  <c r="Z505" i="1"/>
  <c r="Y505" i="1"/>
  <c r="X505" i="1"/>
  <c r="W505" i="1"/>
  <c r="V505" i="1"/>
  <c r="U505" i="1"/>
  <c r="T505" i="1"/>
  <c r="S505" i="1"/>
  <c r="R505" i="1"/>
  <c r="Q505" i="1"/>
  <c r="P505" i="1"/>
  <c r="O505" i="1"/>
  <c r="N505" i="1"/>
  <c r="M505" i="1"/>
  <c r="L505" i="1"/>
  <c r="K505" i="1"/>
  <c r="J505" i="1"/>
  <c r="I505" i="1"/>
  <c r="H505" i="1"/>
  <c r="G505" i="1"/>
  <c r="F505" i="1"/>
  <c r="E505" i="1"/>
  <c r="D505" i="1"/>
  <c r="V504" i="1"/>
  <c r="AD426" i="1"/>
  <c r="AC426" i="1"/>
  <c r="AB426" i="1"/>
  <c r="AA426" i="1"/>
  <c r="Z426" i="1"/>
  <c r="Y426" i="1"/>
  <c r="X426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E426" i="1"/>
  <c r="D426" i="1"/>
  <c r="AD422" i="1"/>
  <c r="AC422" i="1"/>
  <c r="AC418" i="1" s="1"/>
  <c r="AB422" i="1"/>
  <c r="AB418" i="1" s="1"/>
  <c r="AA422" i="1"/>
  <c r="AA418" i="1" s="1"/>
  <c r="Z422" i="1"/>
  <c r="Y422" i="1"/>
  <c r="X422" i="1"/>
  <c r="X418" i="1" s="1"/>
  <c r="W422" i="1"/>
  <c r="W418" i="1" s="1"/>
  <c r="V422" i="1"/>
  <c r="U422" i="1"/>
  <c r="T422" i="1"/>
  <c r="S422" i="1"/>
  <c r="S418" i="1" s="1"/>
  <c r="R422" i="1"/>
  <c r="Q422" i="1"/>
  <c r="P422" i="1"/>
  <c r="O422" i="1"/>
  <c r="O418" i="1" s="1"/>
  <c r="N422" i="1"/>
  <c r="M422" i="1"/>
  <c r="M418" i="1" s="1"/>
  <c r="L422" i="1"/>
  <c r="L418" i="1" s="1"/>
  <c r="K422" i="1"/>
  <c r="K418" i="1" s="1"/>
  <c r="J422" i="1"/>
  <c r="I422" i="1"/>
  <c r="H422" i="1"/>
  <c r="H418" i="1" s="1"/>
  <c r="G422" i="1"/>
  <c r="G418" i="1" s="1"/>
  <c r="F422" i="1"/>
  <c r="E422" i="1"/>
  <c r="D422" i="1"/>
  <c r="AD418" i="1"/>
  <c r="Z418" i="1"/>
  <c r="Y418" i="1"/>
  <c r="V418" i="1"/>
  <c r="U418" i="1"/>
  <c r="T418" i="1"/>
  <c r="R418" i="1"/>
  <c r="Q418" i="1"/>
  <c r="P418" i="1"/>
  <c r="N418" i="1"/>
  <c r="J418" i="1"/>
  <c r="I418" i="1"/>
  <c r="F418" i="1"/>
  <c r="E418" i="1"/>
  <c r="D418" i="1"/>
  <c r="AD414" i="1"/>
  <c r="AC414" i="1"/>
  <c r="AC412" i="1" s="1"/>
  <c r="AC411" i="1" s="1"/>
  <c r="AB414" i="1"/>
  <c r="AB412" i="1" s="1"/>
  <c r="AA414" i="1"/>
  <c r="AA412" i="1" s="1"/>
  <c r="AA411" i="1" s="1"/>
  <c r="Z414" i="1"/>
  <c r="Y414" i="1"/>
  <c r="Y412" i="1" s="1"/>
  <c r="X414" i="1"/>
  <c r="W414" i="1"/>
  <c r="W412" i="1" s="1"/>
  <c r="W411" i="1" s="1"/>
  <c r="V414" i="1"/>
  <c r="U414" i="1"/>
  <c r="U412" i="1" s="1"/>
  <c r="U411" i="1" s="1"/>
  <c r="T414" i="1"/>
  <c r="S414" i="1"/>
  <c r="S412" i="1" s="1"/>
  <c r="S411" i="1" s="1"/>
  <c r="R414" i="1"/>
  <c r="Q414" i="1"/>
  <c r="Q412" i="1" s="1"/>
  <c r="P414" i="1"/>
  <c r="P412" i="1" s="1"/>
  <c r="P411" i="1" s="1"/>
  <c r="O414" i="1"/>
  <c r="O412" i="1" s="1"/>
  <c r="N414" i="1"/>
  <c r="M414" i="1"/>
  <c r="M412" i="1" s="1"/>
  <c r="M411" i="1" s="1"/>
  <c r="L414" i="1"/>
  <c r="L412" i="1" s="1"/>
  <c r="L411" i="1" s="1"/>
  <c r="K414" i="1"/>
  <c r="K412" i="1" s="1"/>
  <c r="K411" i="1" s="1"/>
  <c r="J414" i="1"/>
  <c r="I414" i="1"/>
  <c r="I412" i="1" s="1"/>
  <c r="I411" i="1" s="1"/>
  <c r="H414" i="1"/>
  <c r="H412" i="1" s="1"/>
  <c r="H411" i="1" s="1"/>
  <c r="G414" i="1"/>
  <c r="G412" i="1" s="1"/>
  <c r="G411" i="1" s="1"/>
  <c r="F414" i="1"/>
  <c r="E414" i="1"/>
  <c r="E412" i="1" s="1"/>
  <c r="E411" i="1" s="1"/>
  <c r="D414" i="1"/>
  <c r="D412" i="1" s="1"/>
  <c r="D411" i="1" s="1"/>
  <c r="AD412" i="1"/>
  <c r="AD411" i="1" s="1"/>
  <c r="Z412" i="1"/>
  <c r="Z411" i="1" s="1"/>
  <c r="X412" i="1"/>
  <c r="X411" i="1" s="1"/>
  <c r="V412" i="1"/>
  <c r="T412" i="1"/>
  <c r="T411" i="1" s="1"/>
  <c r="R412" i="1"/>
  <c r="R411" i="1" s="1"/>
  <c r="N412" i="1"/>
  <c r="N411" i="1" s="1"/>
  <c r="J412" i="1"/>
  <c r="J411" i="1" s="1"/>
  <c r="F412" i="1"/>
  <c r="F411" i="1" s="1"/>
  <c r="AB411" i="1"/>
  <c r="Y411" i="1"/>
  <c r="V411" i="1"/>
  <c r="Q411" i="1"/>
  <c r="O411" i="1"/>
  <c r="AD389" i="1"/>
  <c r="AC389" i="1"/>
  <c r="AB389" i="1"/>
  <c r="AA389" i="1"/>
  <c r="Z389" i="1"/>
  <c r="Y389" i="1"/>
  <c r="X389" i="1"/>
  <c r="W389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AD364" i="1"/>
  <c r="AC364" i="1"/>
  <c r="AB364" i="1"/>
  <c r="AA364" i="1"/>
  <c r="Z364" i="1"/>
  <c r="Y364" i="1"/>
  <c r="X364" i="1"/>
  <c r="W364" i="1"/>
  <c r="V364" i="1"/>
  <c r="U364" i="1"/>
  <c r="T364" i="1"/>
  <c r="S364" i="1"/>
  <c r="R364" i="1"/>
  <c r="Q364" i="1"/>
  <c r="P364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AD345" i="1"/>
  <c r="AC345" i="1"/>
  <c r="AB345" i="1"/>
  <c r="AA345" i="1"/>
  <c r="Z345" i="1"/>
  <c r="Y345" i="1"/>
  <c r="X345" i="1"/>
  <c r="W345" i="1"/>
  <c r="V345" i="1"/>
  <c r="U345" i="1"/>
  <c r="T345" i="1"/>
  <c r="T344" i="1" s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AD339" i="1"/>
  <c r="AC339" i="1"/>
  <c r="AB339" i="1"/>
  <c r="AA339" i="1"/>
  <c r="Z339" i="1"/>
  <c r="Y339" i="1"/>
  <c r="X339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AD333" i="1"/>
  <c r="AD332" i="1" s="1"/>
  <c r="AC333" i="1"/>
  <c r="AB333" i="1"/>
  <c r="AA333" i="1"/>
  <c r="Z333" i="1"/>
  <c r="Y333" i="1"/>
  <c r="X333" i="1"/>
  <c r="W333" i="1"/>
  <c r="V333" i="1"/>
  <c r="V332" i="1" s="1"/>
  <c r="U333" i="1"/>
  <c r="T333" i="1"/>
  <c r="S333" i="1"/>
  <c r="R333" i="1"/>
  <c r="Q333" i="1"/>
  <c r="P333" i="1"/>
  <c r="O333" i="1"/>
  <c r="N333" i="1"/>
  <c r="N332" i="1" s="1"/>
  <c r="M333" i="1"/>
  <c r="L333" i="1"/>
  <c r="K333" i="1"/>
  <c r="J333" i="1"/>
  <c r="I333" i="1"/>
  <c r="H333" i="1"/>
  <c r="G333" i="1"/>
  <c r="F333" i="1"/>
  <c r="F332" i="1" s="1"/>
  <c r="E333" i="1"/>
  <c r="D333" i="1"/>
  <c r="Z332" i="1"/>
  <c r="R332" i="1"/>
  <c r="J332" i="1"/>
  <c r="AD308" i="1"/>
  <c r="AC308" i="1"/>
  <c r="AC300" i="1" s="1"/>
  <c r="AC293" i="1" s="1"/>
  <c r="AB308" i="1"/>
  <c r="AA308" i="1"/>
  <c r="Z308" i="1"/>
  <c r="Y308" i="1"/>
  <c r="Y300" i="1" s="1"/>
  <c r="Y293" i="1" s="1"/>
  <c r="X308" i="1"/>
  <c r="W308" i="1"/>
  <c r="V308" i="1"/>
  <c r="U308" i="1"/>
  <c r="U300" i="1" s="1"/>
  <c r="U293" i="1" s="1"/>
  <c r="T308" i="1"/>
  <c r="S308" i="1"/>
  <c r="R308" i="1"/>
  <c r="Q308" i="1"/>
  <c r="Q300" i="1" s="1"/>
  <c r="Q293" i="1" s="1"/>
  <c r="P308" i="1"/>
  <c r="O308" i="1"/>
  <c r="N308" i="1"/>
  <c r="M308" i="1"/>
  <c r="M300" i="1" s="1"/>
  <c r="M293" i="1" s="1"/>
  <c r="L308" i="1"/>
  <c r="K308" i="1"/>
  <c r="J308" i="1"/>
  <c r="I308" i="1"/>
  <c r="I300" i="1" s="1"/>
  <c r="I293" i="1" s="1"/>
  <c r="H308" i="1"/>
  <c r="G308" i="1"/>
  <c r="F308" i="1"/>
  <c r="E308" i="1"/>
  <c r="E300" i="1" s="1"/>
  <c r="E293" i="1" s="1"/>
  <c r="D308" i="1"/>
  <c r="AD305" i="1"/>
  <c r="AC305" i="1"/>
  <c r="AB305" i="1"/>
  <c r="AA305" i="1"/>
  <c r="Z305" i="1"/>
  <c r="Y305" i="1"/>
  <c r="X305" i="1"/>
  <c r="W305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AD302" i="1"/>
  <c r="AC302" i="1"/>
  <c r="AB302" i="1"/>
  <c r="AA302" i="1"/>
  <c r="Z302" i="1"/>
  <c r="Y302" i="1"/>
  <c r="X302" i="1"/>
  <c r="W302" i="1"/>
  <c r="V302" i="1"/>
  <c r="U302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G300" i="1" s="1"/>
  <c r="G293" i="1" s="1"/>
  <c r="F302" i="1"/>
  <c r="E302" i="1"/>
  <c r="D302" i="1"/>
  <c r="AD300" i="1"/>
  <c r="AD293" i="1" s="1"/>
  <c r="Z300" i="1"/>
  <c r="Z293" i="1" s="1"/>
  <c r="V300" i="1"/>
  <c r="V293" i="1" s="1"/>
  <c r="R300" i="1"/>
  <c r="R293" i="1" s="1"/>
  <c r="N300" i="1"/>
  <c r="N293" i="1" s="1"/>
  <c r="J300" i="1"/>
  <c r="J293" i="1" s="1"/>
  <c r="F300" i="1"/>
  <c r="F293" i="1" s="1"/>
  <c r="AD263" i="1"/>
  <c r="AC263" i="1"/>
  <c r="AB263" i="1"/>
  <c r="AA263" i="1"/>
  <c r="Z263" i="1"/>
  <c r="Y263" i="1"/>
  <c r="X263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AD260" i="1"/>
  <c r="AD256" i="1" s="1"/>
  <c r="AC260" i="1"/>
  <c r="AC256" i="1" s="1"/>
  <c r="AB260" i="1"/>
  <c r="AA260" i="1"/>
  <c r="AA256" i="1" s="1"/>
  <c r="Z260" i="1"/>
  <c r="Z256" i="1" s="1"/>
  <c r="Y260" i="1"/>
  <c r="X260" i="1"/>
  <c r="W260" i="1"/>
  <c r="W256" i="1" s="1"/>
  <c r="V260" i="1"/>
  <c r="V256" i="1" s="1"/>
  <c r="U260" i="1"/>
  <c r="U256" i="1" s="1"/>
  <c r="T260" i="1"/>
  <c r="S260" i="1"/>
  <c r="S256" i="1" s="1"/>
  <c r="R260" i="1"/>
  <c r="R256" i="1" s="1"/>
  <c r="Q260" i="1"/>
  <c r="P260" i="1"/>
  <c r="O260" i="1"/>
  <c r="O256" i="1" s="1"/>
  <c r="N260" i="1"/>
  <c r="N256" i="1" s="1"/>
  <c r="M260" i="1"/>
  <c r="M256" i="1" s="1"/>
  <c r="L260" i="1"/>
  <c r="K260" i="1"/>
  <c r="K256" i="1" s="1"/>
  <c r="J260" i="1"/>
  <c r="J256" i="1" s="1"/>
  <c r="I260" i="1"/>
  <c r="H260" i="1"/>
  <c r="G260" i="1"/>
  <c r="G256" i="1" s="1"/>
  <c r="F260" i="1"/>
  <c r="F256" i="1" s="1"/>
  <c r="E260" i="1"/>
  <c r="E256" i="1" s="1"/>
  <c r="D260" i="1"/>
  <c r="AB256" i="1"/>
  <c r="Y256" i="1"/>
  <c r="X256" i="1"/>
  <c r="T256" i="1"/>
  <c r="Q256" i="1"/>
  <c r="P256" i="1"/>
  <c r="L256" i="1"/>
  <c r="I256" i="1"/>
  <c r="H256" i="1"/>
  <c r="D256" i="1"/>
  <c r="AD251" i="1"/>
  <c r="AD249" i="1" s="1"/>
  <c r="AD248" i="1" s="1"/>
  <c r="AC251" i="1"/>
  <c r="AB251" i="1"/>
  <c r="AB249" i="1" s="1"/>
  <c r="AB248" i="1" s="1"/>
  <c r="AA251" i="1"/>
  <c r="AA249" i="1" s="1"/>
  <c r="AA248" i="1" s="1"/>
  <c r="Z251" i="1"/>
  <c r="Z249" i="1" s="1"/>
  <c r="Z248" i="1" s="1"/>
  <c r="Y251" i="1"/>
  <c r="X251" i="1"/>
  <c r="X249" i="1" s="1"/>
  <c r="X248" i="1" s="1"/>
  <c r="W251" i="1"/>
  <c r="W249" i="1" s="1"/>
  <c r="W248" i="1" s="1"/>
  <c r="V251" i="1"/>
  <c r="V249" i="1" s="1"/>
  <c r="V248" i="1" s="1"/>
  <c r="U251" i="1"/>
  <c r="T251" i="1"/>
  <c r="T249" i="1" s="1"/>
  <c r="T248" i="1" s="1"/>
  <c r="S251" i="1"/>
  <c r="R251" i="1"/>
  <c r="R249" i="1" s="1"/>
  <c r="R248" i="1" s="1"/>
  <c r="Q251" i="1"/>
  <c r="P251" i="1"/>
  <c r="P249" i="1" s="1"/>
  <c r="P248" i="1" s="1"/>
  <c r="O251" i="1"/>
  <c r="O249" i="1" s="1"/>
  <c r="O248" i="1" s="1"/>
  <c r="N251" i="1"/>
  <c r="N249" i="1" s="1"/>
  <c r="N248" i="1" s="1"/>
  <c r="M251" i="1"/>
  <c r="L251" i="1"/>
  <c r="L249" i="1" s="1"/>
  <c r="L248" i="1" s="1"/>
  <c r="K251" i="1"/>
  <c r="K249" i="1" s="1"/>
  <c r="K248" i="1" s="1"/>
  <c r="J251" i="1"/>
  <c r="J249" i="1" s="1"/>
  <c r="J248" i="1" s="1"/>
  <c r="I251" i="1"/>
  <c r="H251" i="1"/>
  <c r="H249" i="1" s="1"/>
  <c r="H248" i="1" s="1"/>
  <c r="G251" i="1"/>
  <c r="F251" i="1"/>
  <c r="F249" i="1" s="1"/>
  <c r="F248" i="1" s="1"/>
  <c r="E251" i="1"/>
  <c r="D251" i="1"/>
  <c r="D249" i="1" s="1"/>
  <c r="D248" i="1" s="1"/>
  <c r="AC249" i="1"/>
  <c r="AC248" i="1" s="1"/>
  <c r="Y249" i="1"/>
  <c r="Y248" i="1" s="1"/>
  <c r="U249" i="1"/>
  <c r="S249" i="1"/>
  <c r="S248" i="1" s="1"/>
  <c r="Q249" i="1"/>
  <c r="Q248" i="1" s="1"/>
  <c r="M249" i="1"/>
  <c r="I249" i="1"/>
  <c r="I248" i="1" s="1"/>
  <c r="G249" i="1"/>
  <c r="G248" i="1" s="1"/>
  <c r="E249" i="1"/>
  <c r="U248" i="1"/>
  <c r="M248" i="1"/>
  <c r="E248" i="1"/>
  <c r="AD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AD231" i="1"/>
  <c r="AD230" i="1" s="1"/>
  <c r="AC231" i="1"/>
  <c r="AB231" i="1"/>
  <c r="AA231" i="1"/>
  <c r="Z231" i="1"/>
  <c r="Z230" i="1" s="1"/>
  <c r="Y231" i="1"/>
  <c r="X231" i="1"/>
  <c r="W231" i="1"/>
  <c r="V231" i="1"/>
  <c r="V230" i="1" s="1"/>
  <c r="U231" i="1"/>
  <c r="T231" i="1"/>
  <c r="S231" i="1"/>
  <c r="R231" i="1"/>
  <c r="Q231" i="1"/>
  <c r="P231" i="1"/>
  <c r="O231" i="1"/>
  <c r="N231" i="1"/>
  <c r="N230" i="1" s="1"/>
  <c r="M231" i="1"/>
  <c r="L231" i="1"/>
  <c r="K231" i="1"/>
  <c r="J231" i="1"/>
  <c r="J230" i="1" s="1"/>
  <c r="I231" i="1"/>
  <c r="H231" i="1"/>
  <c r="G231" i="1"/>
  <c r="F231" i="1"/>
  <c r="F230" i="1" s="1"/>
  <c r="E231" i="1"/>
  <c r="E230" i="1" s="1"/>
  <c r="D231" i="1"/>
  <c r="R230" i="1"/>
  <c r="AD224" i="1"/>
  <c r="AD220" i="1" s="1"/>
  <c r="AC224" i="1"/>
  <c r="AB224" i="1"/>
  <c r="AB220" i="1" s="1"/>
  <c r="AA224" i="1"/>
  <c r="Z224" i="1"/>
  <c r="Z220" i="1" s="1"/>
  <c r="Y224" i="1"/>
  <c r="X224" i="1"/>
  <c r="W224" i="1"/>
  <c r="V224" i="1"/>
  <c r="V220" i="1" s="1"/>
  <c r="U224" i="1"/>
  <c r="T224" i="1"/>
  <c r="T220" i="1" s="1"/>
  <c r="S224" i="1"/>
  <c r="R224" i="1"/>
  <c r="R220" i="1" s="1"/>
  <c r="Q224" i="1"/>
  <c r="Q220" i="1" s="1"/>
  <c r="P224" i="1"/>
  <c r="P220" i="1" s="1"/>
  <c r="O224" i="1"/>
  <c r="N224" i="1"/>
  <c r="N220" i="1" s="1"/>
  <c r="M224" i="1"/>
  <c r="L224" i="1"/>
  <c r="L220" i="1" s="1"/>
  <c r="K224" i="1"/>
  <c r="J224" i="1"/>
  <c r="J220" i="1" s="1"/>
  <c r="I224" i="1"/>
  <c r="H224" i="1"/>
  <c r="H220" i="1" s="1"/>
  <c r="G224" i="1"/>
  <c r="F224" i="1"/>
  <c r="F220" i="1" s="1"/>
  <c r="E224" i="1"/>
  <c r="D224" i="1"/>
  <c r="D220" i="1" s="1"/>
  <c r="AC220" i="1"/>
  <c r="AA220" i="1"/>
  <c r="Y220" i="1"/>
  <c r="X220" i="1"/>
  <c r="W220" i="1"/>
  <c r="U220" i="1"/>
  <c r="S220" i="1"/>
  <c r="O220" i="1"/>
  <c r="M220" i="1"/>
  <c r="K220" i="1"/>
  <c r="I220" i="1"/>
  <c r="G220" i="1"/>
  <c r="E220" i="1"/>
  <c r="AD217" i="1"/>
  <c r="AD212" i="1" s="1"/>
  <c r="AC217" i="1"/>
  <c r="AC212" i="1" s="1"/>
  <c r="AB217" i="1"/>
  <c r="AB212" i="1" s="1"/>
  <c r="AA217" i="1"/>
  <c r="AA212" i="1" s="1"/>
  <c r="Z217" i="1"/>
  <c r="Z212" i="1" s="1"/>
  <c r="Y217" i="1"/>
  <c r="Y212" i="1" s="1"/>
  <c r="X217" i="1"/>
  <c r="X212" i="1" s="1"/>
  <c r="W217" i="1"/>
  <c r="W212" i="1" s="1"/>
  <c r="V217" i="1"/>
  <c r="V212" i="1" s="1"/>
  <c r="U217" i="1"/>
  <c r="T217" i="1"/>
  <c r="T212" i="1" s="1"/>
  <c r="S217" i="1"/>
  <c r="S212" i="1" s="1"/>
  <c r="R217" i="1"/>
  <c r="Q217" i="1"/>
  <c r="Q212" i="1" s="1"/>
  <c r="P217" i="1"/>
  <c r="P212" i="1" s="1"/>
  <c r="O217" i="1"/>
  <c r="O212" i="1" s="1"/>
  <c r="N217" i="1"/>
  <c r="N212" i="1" s="1"/>
  <c r="M217" i="1"/>
  <c r="M212" i="1" s="1"/>
  <c r="L217" i="1"/>
  <c r="L212" i="1" s="1"/>
  <c r="K217" i="1"/>
  <c r="K212" i="1" s="1"/>
  <c r="J217" i="1"/>
  <c r="J212" i="1" s="1"/>
  <c r="I217" i="1"/>
  <c r="I212" i="1" s="1"/>
  <c r="H217" i="1"/>
  <c r="H212" i="1" s="1"/>
  <c r="G217" i="1"/>
  <c r="G212" i="1" s="1"/>
  <c r="F217" i="1"/>
  <c r="F212" i="1" s="1"/>
  <c r="E217" i="1"/>
  <c r="E212" i="1" s="1"/>
  <c r="D217" i="1"/>
  <c r="U212" i="1"/>
  <c r="R212" i="1"/>
  <c r="D212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S205" i="1" s="1"/>
  <c r="R209" i="1"/>
  <c r="Q209" i="1"/>
  <c r="P209" i="1"/>
  <c r="O209" i="1"/>
  <c r="O205" i="1" s="1"/>
  <c r="N209" i="1"/>
  <c r="M209" i="1"/>
  <c r="L209" i="1"/>
  <c r="K209" i="1"/>
  <c r="J209" i="1"/>
  <c r="I209" i="1"/>
  <c r="H209" i="1"/>
  <c r="G209" i="1"/>
  <c r="F209" i="1"/>
  <c r="E209" i="1"/>
  <c r="D209" i="1"/>
  <c r="AD206" i="1"/>
  <c r="AC206" i="1"/>
  <c r="AB206" i="1"/>
  <c r="AB205" i="1" s="1"/>
  <c r="AA206" i="1"/>
  <c r="Z206" i="1"/>
  <c r="Y206" i="1"/>
  <c r="X206" i="1"/>
  <c r="X205" i="1" s="1"/>
  <c r="W206" i="1"/>
  <c r="V206" i="1"/>
  <c r="U206" i="1"/>
  <c r="T206" i="1"/>
  <c r="S206" i="1"/>
  <c r="R206" i="1"/>
  <c r="Q206" i="1"/>
  <c r="P206" i="1"/>
  <c r="P205" i="1" s="1"/>
  <c r="O206" i="1"/>
  <c r="N206" i="1"/>
  <c r="M206" i="1"/>
  <c r="L206" i="1"/>
  <c r="K206" i="1"/>
  <c r="J206" i="1"/>
  <c r="I206" i="1"/>
  <c r="H206" i="1"/>
  <c r="H205" i="1" s="1"/>
  <c r="G206" i="1"/>
  <c r="F206" i="1"/>
  <c r="E206" i="1"/>
  <c r="D206" i="1"/>
  <c r="T205" i="1"/>
  <c r="L205" i="1"/>
  <c r="AD147" i="1"/>
  <c r="AD28" i="1" s="1"/>
  <c r="AC147" i="1"/>
  <c r="AB147" i="1"/>
  <c r="AA147" i="1"/>
  <c r="Z147" i="1"/>
  <c r="Z28" i="1" s="1"/>
  <c r="Y147" i="1"/>
  <c r="X147" i="1"/>
  <c r="W147" i="1"/>
  <c r="V147" i="1"/>
  <c r="V28" i="1" s="1"/>
  <c r="U147" i="1"/>
  <c r="T147" i="1"/>
  <c r="S147" i="1"/>
  <c r="R147" i="1"/>
  <c r="R28" i="1" s="1"/>
  <c r="Q147" i="1"/>
  <c r="P147" i="1"/>
  <c r="O147" i="1"/>
  <c r="N147" i="1"/>
  <c r="N28" i="1" s="1"/>
  <c r="M147" i="1"/>
  <c r="L147" i="1"/>
  <c r="K147" i="1"/>
  <c r="J147" i="1"/>
  <c r="J28" i="1" s="1"/>
  <c r="I147" i="1"/>
  <c r="H147" i="1"/>
  <c r="G147" i="1"/>
  <c r="F147" i="1"/>
  <c r="F28" i="1" s="1"/>
  <c r="E147" i="1"/>
  <c r="D147" i="1"/>
  <c r="AD138" i="1"/>
  <c r="AC138" i="1"/>
  <c r="AC131" i="1" s="1"/>
  <c r="AB138" i="1"/>
  <c r="AA138" i="1"/>
  <c r="Z138" i="1"/>
  <c r="Y138" i="1"/>
  <c r="Y131" i="1" s="1"/>
  <c r="X138" i="1"/>
  <c r="W138" i="1"/>
  <c r="V138" i="1"/>
  <c r="U138" i="1"/>
  <c r="U131" i="1" s="1"/>
  <c r="T138" i="1"/>
  <c r="S138" i="1"/>
  <c r="R138" i="1"/>
  <c r="Q138" i="1"/>
  <c r="Q131" i="1" s="1"/>
  <c r="Q26" i="1" s="1"/>
  <c r="P138" i="1"/>
  <c r="O138" i="1"/>
  <c r="N138" i="1"/>
  <c r="M138" i="1"/>
  <c r="M131" i="1" s="1"/>
  <c r="L138" i="1"/>
  <c r="K138" i="1"/>
  <c r="J138" i="1"/>
  <c r="I138" i="1"/>
  <c r="I131" i="1" s="1"/>
  <c r="H138" i="1"/>
  <c r="G138" i="1"/>
  <c r="F138" i="1"/>
  <c r="E138" i="1"/>
  <c r="E131" i="1" s="1"/>
  <c r="D138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AD131" i="1"/>
  <c r="R131" i="1"/>
  <c r="N131" i="1"/>
  <c r="AD126" i="1"/>
  <c r="AD124" i="1" s="1"/>
  <c r="AD123" i="1" s="1"/>
  <c r="AC126" i="1"/>
  <c r="AC124" i="1" s="1"/>
  <c r="AC123" i="1" s="1"/>
  <c r="AB126" i="1"/>
  <c r="AA126" i="1"/>
  <c r="Z126" i="1"/>
  <c r="Z124" i="1" s="1"/>
  <c r="Z123" i="1" s="1"/>
  <c r="Y126" i="1"/>
  <c r="Y124" i="1" s="1"/>
  <c r="Y123" i="1" s="1"/>
  <c r="Y25" i="1" s="1"/>
  <c r="X126" i="1"/>
  <c r="X124" i="1" s="1"/>
  <c r="X123" i="1" s="1"/>
  <c r="W126" i="1"/>
  <c r="V126" i="1"/>
  <c r="V124" i="1" s="1"/>
  <c r="V123" i="1" s="1"/>
  <c r="U126" i="1"/>
  <c r="U124" i="1" s="1"/>
  <c r="U123" i="1" s="1"/>
  <c r="T126" i="1"/>
  <c r="S126" i="1"/>
  <c r="R126" i="1"/>
  <c r="Q126" i="1"/>
  <c r="Q124" i="1" s="1"/>
  <c r="Q123" i="1" s="1"/>
  <c r="P126" i="1"/>
  <c r="O126" i="1"/>
  <c r="N126" i="1"/>
  <c r="N124" i="1" s="1"/>
  <c r="N123" i="1" s="1"/>
  <c r="M126" i="1"/>
  <c r="M124" i="1" s="1"/>
  <c r="M123" i="1" s="1"/>
  <c r="M25" i="1" s="1"/>
  <c r="L126" i="1"/>
  <c r="K126" i="1"/>
  <c r="J126" i="1"/>
  <c r="J124" i="1" s="1"/>
  <c r="J123" i="1" s="1"/>
  <c r="I126" i="1"/>
  <c r="I124" i="1" s="1"/>
  <c r="I123" i="1" s="1"/>
  <c r="H126" i="1"/>
  <c r="H124" i="1" s="1"/>
  <c r="H123" i="1" s="1"/>
  <c r="G126" i="1"/>
  <c r="F126" i="1"/>
  <c r="F124" i="1" s="1"/>
  <c r="F123" i="1" s="1"/>
  <c r="F25" i="1" s="1"/>
  <c r="E126" i="1"/>
  <c r="E124" i="1" s="1"/>
  <c r="E123" i="1" s="1"/>
  <c r="D126" i="1"/>
  <c r="AB124" i="1"/>
  <c r="AB123" i="1" s="1"/>
  <c r="AA124" i="1"/>
  <c r="AA123" i="1" s="1"/>
  <c r="AA25" i="1" s="1"/>
  <c r="W124" i="1"/>
  <c r="W123" i="1" s="1"/>
  <c r="W25" i="1" s="1"/>
  <c r="T124" i="1"/>
  <c r="T123" i="1" s="1"/>
  <c r="S124" i="1"/>
  <c r="R124" i="1"/>
  <c r="R123" i="1" s="1"/>
  <c r="P124" i="1"/>
  <c r="P123" i="1" s="1"/>
  <c r="O124" i="1"/>
  <c r="L124" i="1"/>
  <c r="L123" i="1" s="1"/>
  <c r="L25" i="1" s="1"/>
  <c r="K124" i="1"/>
  <c r="K123" i="1" s="1"/>
  <c r="G124" i="1"/>
  <c r="G123" i="1" s="1"/>
  <c r="D124" i="1"/>
  <c r="D123" i="1" s="1"/>
  <c r="S123" i="1"/>
  <c r="O123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AD79" i="1"/>
  <c r="AC79" i="1"/>
  <c r="AB79" i="1"/>
  <c r="AA79" i="1"/>
  <c r="Z79" i="1"/>
  <c r="Y79" i="1"/>
  <c r="X79" i="1"/>
  <c r="W79" i="1"/>
  <c r="W78" i="1" s="1"/>
  <c r="V79" i="1"/>
  <c r="U79" i="1"/>
  <c r="T79" i="1"/>
  <c r="S79" i="1"/>
  <c r="S78" i="1" s="1"/>
  <c r="R79" i="1"/>
  <c r="Q79" i="1"/>
  <c r="P79" i="1"/>
  <c r="O79" i="1"/>
  <c r="O78" i="1" s="1"/>
  <c r="N79" i="1"/>
  <c r="M79" i="1"/>
  <c r="L79" i="1"/>
  <c r="K79" i="1"/>
  <c r="K78" i="1" s="1"/>
  <c r="J79" i="1"/>
  <c r="I79" i="1"/>
  <c r="H79" i="1"/>
  <c r="G79" i="1"/>
  <c r="G78" i="1" s="1"/>
  <c r="F79" i="1"/>
  <c r="E79" i="1"/>
  <c r="D79" i="1"/>
  <c r="AA78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AD56" i="1"/>
  <c r="AC56" i="1"/>
  <c r="AC55" i="1" s="1"/>
  <c r="AB56" i="1"/>
  <c r="AA56" i="1"/>
  <c r="Z56" i="1"/>
  <c r="Y56" i="1"/>
  <c r="X56" i="1"/>
  <c r="W56" i="1"/>
  <c r="V56" i="1"/>
  <c r="U56" i="1"/>
  <c r="U55" i="1" s="1"/>
  <c r="T56" i="1"/>
  <c r="S56" i="1"/>
  <c r="R56" i="1"/>
  <c r="Q56" i="1"/>
  <c r="P56" i="1"/>
  <c r="O56" i="1"/>
  <c r="N56" i="1"/>
  <c r="M56" i="1"/>
  <c r="M55" i="1" s="1"/>
  <c r="L56" i="1"/>
  <c r="K56" i="1"/>
  <c r="J56" i="1"/>
  <c r="I56" i="1"/>
  <c r="H56" i="1"/>
  <c r="G56" i="1"/>
  <c r="F56" i="1"/>
  <c r="E56" i="1"/>
  <c r="E55" i="1" s="1"/>
  <c r="D5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D41" i="1"/>
  <c r="AD38" i="1" s="1"/>
  <c r="AD30" i="1" s="1"/>
  <c r="AC41" i="1"/>
  <c r="AB41" i="1"/>
  <c r="AA41" i="1"/>
  <c r="Z41" i="1"/>
  <c r="Z38" i="1" s="1"/>
  <c r="Z30" i="1" s="1"/>
  <c r="Y41" i="1"/>
  <c r="X41" i="1"/>
  <c r="W41" i="1"/>
  <c r="V41" i="1"/>
  <c r="V38" i="1" s="1"/>
  <c r="V30" i="1" s="1"/>
  <c r="U41" i="1"/>
  <c r="T41" i="1"/>
  <c r="S41" i="1"/>
  <c r="R41" i="1"/>
  <c r="R38" i="1" s="1"/>
  <c r="R30" i="1" s="1"/>
  <c r="Q41" i="1"/>
  <c r="P41" i="1"/>
  <c r="O41" i="1"/>
  <c r="N41" i="1"/>
  <c r="N38" i="1" s="1"/>
  <c r="M41" i="1"/>
  <c r="L41" i="1"/>
  <c r="K41" i="1"/>
  <c r="J41" i="1"/>
  <c r="J38" i="1" s="1"/>
  <c r="J30" i="1" s="1"/>
  <c r="I41" i="1"/>
  <c r="H41" i="1"/>
  <c r="G41" i="1"/>
  <c r="F41" i="1"/>
  <c r="F38" i="1" s="1"/>
  <c r="E41" i="1"/>
  <c r="E38" i="1" s="1"/>
  <c r="E30" i="1" s="1"/>
  <c r="D41" i="1"/>
  <c r="AC38" i="1"/>
  <c r="U38" i="1"/>
  <c r="M38" i="1"/>
  <c r="AD32" i="1"/>
  <c r="AC32" i="1"/>
  <c r="AC31" i="1" s="1"/>
  <c r="AB32" i="1"/>
  <c r="AB31" i="1" s="1"/>
  <c r="AA32" i="1"/>
  <c r="AA31" i="1" s="1"/>
  <c r="Z32" i="1"/>
  <c r="Y32" i="1"/>
  <c r="Y31" i="1" s="1"/>
  <c r="X32" i="1"/>
  <c r="X31" i="1" s="1"/>
  <c r="W32" i="1"/>
  <c r="V32" i="1"/>
  <c r="U32" i="1"/>
  <c r="U31" i="1" s="1"/>
  <c r="T32" i="1"/>
  <c r="T31" i="1" s="1"/>
  <c r="S32" i="1"/>
  <c r="S31" i="1" s="1"/>
  <c r="R32" i="1"/>
  <c r="Q32" i="1"/>
  <c r="Q31" i="1" s="1"/>
  <c r="P32" i="1"/>
  <c r="P31" i="1" s="1"/>
  <c r="O32" i="1"/>
  <c r="O31" i="1" s="1"/>
  <c r="N32" i="1"/>
  <c r="M32" i="1"/>
  <c r="M31" i="1" s="1"/>
  <c r="L32" i="1"/>
  <c r="K32" i="1"/>
  <c r="K31" i="1" s="1"/>
  <c r="J32" i="1"/>
  <c r="I32" i="1"/>
  <c r="I31" i="1" s="1"/>
  <c r="H32" i="1"/>
  <c r="H31" i="1" s="1"/>
  <c r="G32" i="1"/>
  <c r="G31" i="1" s="1"/>
  <c r="F32" i="1"/>
  <c r="E32" i="1"/>
  <c r="E31" i="1" s="1"/>
  <c r="D32" i="1"/>
  <c r="D31" i="1" s="1"/>
  <c r="AD31" i="1"/>
  <c r="Z31" i="1"/>
  <c r="W31" i="1"/>
  <c r="V31" i="1"/>
  <c r="R31" i="1"/>
  <c r="N31" i="1"/>
  <c r="L31" i="1"/>
  <c r="J31" i="1"/>
  <c r="F31" i="1"/>
  <c r="AC28" i="1"/>
  <c r="Y28" i="1"/>
  <c r="U28" i="1"/>
  <c r="Q28" i="1"/>
  <c r="M28" i="1"/>
  <c r="I28" i="1"/>
  <c r="E28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Q25" i="1"/>
  <c r="H25" i="1"/>
  <c r="D25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12" i="1"/>
  <c r="A10" i="1"/>
  <c r="A7" i="1"/>
  <c r="A5" i="1"/>
  <c r="U26" i="1" l="1"/>
  <c r="AC26" i="1"/>
  <c r="R25" i="1"/>
  <c r="V25" i="1"/>
  <c r="I38" i="1"/>
  <c r="Q38" i="1"/>
  <c r="Q30" i="1" s="1"/>
  <c r="Q29" i="1" s="1"/>
  <c r="Y38" i="1"/>
  <c r="Y30" i="1" s="1"/>
  <c r="F78" i="1"/>
  <c r="J78" i="1"/>
  <c r="N78" i="1"/>
  <c r="N24" i="1" s="1"/>
  <c r="R78" i="1"/>
  <c r="R24" i="1" s="1"/>
  <c r="V78" i="1"/>
  <c r="Z78" i="1"/>
  <c r="AD78" i="1"/>
  <c r="AD24" i="1" s="1"/>
  <c r="J25" i="1"/>
  <c r="N25" i="1"/>
  <c r="Z25" i="1"/>
  <c r="AD25" i="1"/>
  <c r="F131" i="1"/>
  <c r="F26" i="1" s="1"/>
  <c r="J131" i="1"/>
  <c r="J26" i="1" s="1"/>
  <c r="V131" i="1"/>
  <c r="V26" i="1" s="1"/>
  <c r="Z131" i="1"/>
  <c r="Z26" i="1" s="1"/>
  <c r="D230" i="1"/>
  <c r="E332" i="1"/>
  <c r="I332" i="1"/>
  <c r="M332" i="1"/>
  <c r="Q332" i="1"/>
  <c r="Q292" i="1" s="1"/>
  <c r="U332" i="1"/>
  <c r="Y332" i="1"/>
  <c r="AC332" i="1"/>
  <c r="AC292" i="1" s="1"/>
  <c r="E344" i="1"/>
  <c r="E292" i="1" s="1"/>
  <c r="I344" i="1"/>
  <c r="M344" i="1"/>
  <c r="Q344" i="1"/>
  <c r="U344" i="1"/>
  <c r="Y344" i="1"/>
  <c r="H504" i="1"/>
  <c r="T504" i="1"/>
  <c r="P504" i="1"/>
  <c r="P503" i="1" s="1"/>
  <c r="AC521" i="1"/>
  <c r="G570" i="1"/>
  <c r="K570" i="1"/>
  <c r="K569" i="1" s="1"/>
  <c r="O570" i="1"/>
  <c r="O569" i="1" s="1"/>
  <c r="S570" i="1"/>
  <c r="W570" i="1"/>
  <c r="W569" i="1" s="1"/>
  <c r="AA570" i="1"/>
  <c r="AA569" i="1" s="1"/>
  <c r="H585" i="1"/>
  <c r="P585" i="1"/>
  <c r="X585" i="1"/>
  <c r="D205" i="1"/>
  <c r="G205" i="1"/>
  <c r="J344" i="1"/>
  <c r="N344" i="1"/>
  <c r="R344" i="1"/>
  <c r="V344" i="1"/>
  <c r="V24" i="1" s="1"/>
  <c r="Z344" i="1"/>
  <c r="AD344" i="1"/>
  <c r="G344" i="1"/>
  <c r="K344" i="1"/>
  <c r="K24" i="1" s="1"/>
  <c r="O344" i="1"/>
  <c r="S344" i="1"/>
  <c r="W344" i="1"/>
  <c r="AA344" i="1"/>
  <c r="D344" i="1"/>
  <c r="H344" i="1"/>
  <c r="L344" i="1"/>
  <c r="P344" i="1"/>
  <c r="X344" i="1"/>
  <c r="AB344" i="1"/>
  <c r="L504" i="1"/>
  <c r="D28" i="1"/>
  <c r="H28" i="1"/>
  <c r="L28" i="1"/>
  <c r="P28" i="1"/>
  <c r="T28" i="1"/>
  <c r="X28" i="1"/>
  <c r="AB28" i="1"/>
  <c r="V585" i="1"/>
  <c r="Z585" i="1"/>
  <c r="AD585" i="1"/>
  <c r="I30" i="1"/>
  <c r="I22" i="1" s="1"/>
  <c r="E25" i="1"/>
  <c r="E26" i="1"/>
  <c r="Y26" i="1"/>
  <c r="AB504" i="1"/>
  <c r="M30" i="1"/>
  <c r="P25" i="1"/>
  <c r="E205" i="1"/>
  <c r="E204" i="1" s="1"/>
  <c r="I205" i="1"/>
  <c r="M205" i="1"/>
  <c r="U205" i="1"/>
  <c r="Y205" i="1"/>
  <c r="AC205" i="1"/>
  <c r="F205" i="1"/>
  <c r="F204" i="1" s="1"/>
  <c r="J205" i="1"/>
  <c r="J204" i="1" s="1"/>
  <c r="N205" i="1"/>
  <c r="N204" i="1" s="1"/>
  <c r="R205" i="1"/>
  <c r="R22" i="1" s="1"/>
  <c r="V205" i="1"/>
  <c r="V22" i="1" s="1"/>
  <c r="Z205" i="1"/>
  <c r="Z204" i="1" s="1"/>
  <c r="K230" i="1"/>
  <c r="S230" i="1"/>
  <c r="S24" i="1" s="1"/>
  <c r="AA230" i="1"/>
  <c r="O25" i="1"/>
  <c r="D504" i="1"/>
  <c r="X504" i="1"/>
  <c r="X503" i="1" s="1"/>
  <c r="F504" i="1"/>
  <c r="F503" i="1" s="1"/>
  <c r="J504" i="1"/>
  <c r="Z504" i="1"/>
  <c r="S521" i="1"/>
  <c r="W521" i="1"/>
  <c r="AA521" i="1"/>
  <c r="R521" i="1"/>
  <c r="V521" i="1"/>
  <c r="V503" i="1" s="1"/>
  <c r="Z521" i="1"/>
  <c r="Z503" i="1" s="1"/>
  <c r="D555" i="1"/>
  <c r="H555" i="1"/>
  <c r="L555" i="1"/>
  <c r="P555" i="1"/>
  <c r="T555" i="1"/>
  <c r="X555" i="1"/>
  <c r="AB555" i="1"/>
  <c r="W30" i="1"/>
  <c r="N30" i="1"/>
  <c r="N26" i="1"/>
  <c r="S204" i="1"/>
  <c r="AD569" i="1"/>
  <c r="S569" i="1"/>
  <c r="F30" i="1"/>
  <c r="X25" i="1"/>
  <c r="K25" i="1"/>
  <c r="I25" i="1"/>
  <c r="AD26" i="1"/>
  <c r="I26" i="1"/>
  <c r="M26" i="1"/>
  <c r="Q205" i="1"/>
  <c r="K38" i="1"/>
  <c r="K30" i="1" s="1"/>
  <c r="S38" i="1"/>
  <c r="S30" i="1" s="1"/>
  <c r="AA38" i="1"/>
  <c r="AA30" i="1" s="1"/>
  <c r="L38" i="1"/>
  <c r="L30" i="1" s="1"/>
  <c r="J55" i="1"/>
  <c r="J23" i="1" s="1"/>
  <c r="R55" i="1"/>
  <c r="Z55" i="1"/>
  <c r="I55" i="1"/>
  <c r="Q55" i="1"/>
  <c r="Q23" i="1" s="1"/>
  <c r="Y55" i="1"/>
  <c r="D78" i="1"/>
  <c r="L78" i="1"/>
  <c r="T78" i="1"/>
  <c r="AB78" i="1"/>
  <c r="I78" i="1"/>
  <c r="Q78" i="1"/>
  <c r="Q24" i="1" s="1"/>
  <c r="Y78" i="1"/>
  <c r="AC78" i="1"/>
  <c r="Z24" i="1"/>
  <c r="S25" i="1"/>
  <c r="AB25" i="1"/>
  <c r="K205" i="1"/>
  <c r="K204" i="1" s="1"/>
  <c r="AA205" i="1"/>
  <c r="AA204" i="1" s="1"/>
  <c r="U30" i="1"/>
  <c r="AC30" i="1"/>
  <c r="AC29" i="1" s="1"/>
  <c r="N504" i="1"/>
  <c r="N503" i="1" s="1"/>
  <c r="R504" i="1"/>
  <c r="R503" i="1" s="1"/>
  <c r="AD504" i="1"/>
  <c r="AA24" i="1"/>
  <c r="G38" i="1"/>
  <c r="G30" i="1" s="1"/>
  <c r="G22" i="1" s="1"/>
  <c r="O38" i="1"/>
  <c r="O30" i="1" s="1"/>
  <c r="W38" i="1"/>
  <c r="D38" i="1"/>
  <c r="D30" i="1" s="1"/>
  <c r="H38" i="1"/>
  <c r="H30" i="1" s="1"/>
  <c r="F55" i="1"/>
  <c r="N55" i="1"/>
  <c r="V55" i="1"/>
  <c r="V23" i="1" s="1"/>
  <c r="AD55" i="1"/>
  <c r="AD23" i="1" s="1"/>
  <c r="H78" i="1"/>
  <c r="P78" i="1"/>
  <c r="X78" i="1"/>
  <c r="E78" i="1"/>
  <c r="M78" i="1"/>
  <c r="U78" i="1"/>
  <c r="J24" i="1"/>
  <c r="R26" i="1"/>
  <c r="W205" i="1"/>
  <c r="W204" i="1" s="1"/>
  <c r="AC25" i="1"/>
  <c r="J503" i="1"/>
  <c r="N570" i="1"/>
  <c r="N569" i="1" s="1"/>
  <c r="G230" i="1"/>
  <c r="O230" i="1"/>
  <c r="O24" i="1" s="1"/>
  <c r="W230" i="1"/>
  <c r="W24" i="1" s="1"/>
  <c r="H503" i="1"/>
  <c r="G555" i="1"/>
  <c r="K555" i="1"/>
  <c r="O555" i="1"/>
  <c r="S555" i="1"/>
  <c r="W555" i="1"/>
  <c r="AA555" i="1"/>
  <c r="J570" i="1"/>
  <c r="J569" i="1" s="1"/>
  <c r="Z570" i="1"/>
  <c r="I230" i="1"/>
  <c r="M230" i="1"/>
  <c r="Q230" i="1"/>
  <c r="U230" i="1"/>
  <c r="U204" i="1" s="1"/>
  <c r="Y230" i="1"/>
  <c r="Y204" i="1" s="1"/>
  <c r="AC230" i="1"/>
  <c r="AC204" i="1" s="1"/>
  <c r="G504" i="1"/>
  <c r="K504" i="1"/>
  <c r="O504" i="1"/>
  <c r="S504" i="1"/>
  <c r="W504" i="1"/>
  <c r="AA504" i="1"/>
  <c r="D503" i="1"/>
  <c r="T503" i="1"/>
  <c r="D570" i="1"/>
  <c r="D569" i="1" s="1"/>
  <c r="H570" i="1"/>
  <c r="L570" i="1"/>
  <c r="L569" i="1" s="1"/>
  <c r="P570" i="1"/>
  <c r="P569" i="1" s="1"/>
  <c r="T570" i="1"/>
  <c r="T569" i="1" s="1"/>
  <c r="X570" i="1"/>
  <c r="AB570" i="1"/>
  <c r="E570" i="1"/>
  <c r="I570" i="1"/>
  <c r="M570" i="1"/>
  <c r="U570" i="1"/>
  <c r="Y570" i="1"/>
  <c r="AC570" i="1"/>
  <c r="AC569" i="1" s="1"/>
  <c r="F570" i="1"/>
  <c r="F569" i="1" s="1"/>
  <c r="V570" i="1"/>
  <c r="E585" i="1"/>
  <c r="E23" i="1" s="1"/>
  <c r="I585" i="1"/>
  <c r="I23" i="1" s="1"/>
  <c r="M585" i="1"/>
  <c r="Q585" i="1"/>
  <c r="Q569" i="1" s="1"/>
  <c r="U585" i="1"/>
  <c r="U23" i="1" s="1"/>
  <c r="Y585" i="1"/>
  <c r="AC585" i="1"/>
  <c r="AD205" i="1"/>
  <c r="AD204" i="1" s="1"/>
  <c r="U25" i="1"/>
  <c r="G25" i="1"/>
  <c r="D332" i="1"/>
  <c r="H332" i="1"/>
  <c r="L332" i="1"/>
  <c r="P332" i="1"/>
  <c r="T332" i="1"/>
  <c r="X332" i="1"/>
  <c r="AB332" i="1"/>
  <c r="I24" i="1"/>
  <c r="AC344" i="1"/>
  <c r="E504" i="1"/>
  <c r="E503" i="1" s="1"/>
  <c r="I504" i="1"/>
  <c r="I503" i="1" s="1"/>
  <c r="M504" i="1"/>
  <c r="M503" i="1" s="1"/>
  <c r="Q504" i="1"/>
  <c r="Q503" i="1" s="1"/>
  <c r="U504" i="1"/>
  <c r="U503" i="1" s="1"/>
  <c r="Y504" i="1"/>
  <c r="Y503" i="1" s="1"/>
  <c r="AC504" i="1"/>
  <c r="AC503" i="1" s="1"/>
  <c r="R570" i="1"/>
  <c r="R569" i="1" s="1"/>
  <c r="AD22" i="1"/>
  <c r="G569" i="1"/>
  <c r="J29" i="1"/>
  <c r="N23" i="1"/>
  <c r="M23" i="1"/>
  <c r="AC23" i="1"/>
  <c r="G55" i="1"/>
  <c r="K55" i="1"/>
  <c r="O55" i="1"/>
  <c r="S55" i="1"/>
  <c r="W55" i="1"/>
  <c r="AA55" i="1"/>
  <c r="D55" i="1"/>
  <c r="D23" i="1" s="1"/>
  <c r="H55" i="1"/>
  <c r="H23" i="1" s="1"/>
  <c r="L55" i="1"/>
  <c r="P55" i="1"/>
  <c r="T55" i="1"/>
  <c r="T23" i="1" s="1"/>
  <c r="X55" i="1"/>
  <c r="X23" i="1" s="1"/>
  <c r="AB55" i="1"/>
  <c r="I292" i="1"/>
  <c r="Y292" i="1"/>
  <c r="P38" i="1"/>
  <c r="P30" i="1" s="1"/>
  <c r="T38" i="1"/>
  <c r="T30" i="1" s="1"/>
  <c r="X38" i="1"/>
  <c r="X30" i="1" s="1"/>
  <c r="AB38" i="1"/>
  <c r="AB30" i="1" s="1"/>
  <c r="G131" i="1"/>
  <c r="K131" i="1"/>
  <c r="K26" i="1" s="1"/>
  <c r="O131" i="1"/>
  <c r="S131" i="1"/>
  <c r="W131" i="1"/>
  <c r="AA131" i="1"/>
  <c r="AA26" i="1" s="1"/>
  <c r="D131" i="1"/>
  <c r="D26" i="1" s="1"/>
  <c r="H131" i="1"/>
  <c r="H26" i="1" s="1"/>
  <c r="L131" i="1"/>
  <c r="L26" i="1" s="1"/>
  <c r="P131" i="1"/>
  <c r="P26" i="1" s="1"/>
  <c r="T131" i="1"/>
  <c r="T26" i="1" s="1"/>
  <c r="X131" i="1"/>
  <c r="X26" i="1" s="1"/>
  <c r="AB131" i="1"/>
  <c r="AB26" i="1" s="1"/>
  <c r="F22" i="1"/>
  <c r="M292" i="1"/>
  <c r="U292" i="1"/>
  <c r="J292" i="1"/>
  <c r="R292" i="1"/>
  <c r="Z292" i="1"/>
  <c r="F344" i="1"/>
  <c r="F24" i="1" s="1"/>
  <c r="H230" i="1"/>
  <c r="L230" i="1"/>
  <c r="L24" i="1" s="1"/>
  <c r="P230" i="1"/>
  <c r="P204" i="1" s="1"/>
  <c r="T230" i="1"/>
  <c r="T204" i="1" s="1"/>
  <c r="X230" i="1"/>
  <c r="AB230" i="1"/>
  <c r="AB204" i="1" s="1"/>
  <c r="G332" i="1"/>
  <c r="G292" i="1" s="1"/>
  <c r="K332" i="1"/>
  <c r="O332" i="1"/>
  <c r="S332" i="1"/>
  <c r="W332" i="1"/>
  <c r="AA332" i="1"/>
  <c r="N292" i="1"/>
  <c r="AD292" i="1"/>
  <c r="K300" i="1"/>
  <c r="K293" i="1" s="1"/>
  <c r="O300" i="1"/>
  <c r="O293" i="1" s="1"/>
  <c r="S300" i="1"/>
  <c r="S293" i="1" s="1"/>
  <c r="W300" i="1"/>
  <c r="W293" i="1" s="1"/>
  <c r="W22" i="1" s="1"/>
  <c r="AA300" i="1"/>
  <c r="AA293" i="1" s="1"/>
  <c r="D300" i="1"/>
  <c r="D293" i="1" s="1"/>
  <c r="D292" i="1" s="1"/>
  <c r="H300" i="1"/>
  <c r="H293" i="1" s="1"/>
  <c r="H292" i="1" s="1"/>
  <c r="L300" i="1"/>
  <c r="L293" i="1" s="1"/>
  <c r="L292" i="1" s="1"/>
  <c r="P300" i="1"/>
  <c r="P293" i="1" s="1"/>
  <c r="T300" i="1"/>
  <c r="T293" i="1" s="1"/>
  <c r="T292" i="1" s="1"/>
  <c r="X300" i="1"/>
  <c r="X293" i="1" s="1"/>
  <c r="X292" i="1" s="1"/>
  <c r="AB300" i="1"/>
  <c r="AB293" i="1" s="1"/>
  <c r="AB292" i="1" s="1"/>
  <c r="L503" i="1"/>
  <c r="AB503" i="1"/>
  <c r="AB569" i="1"/>
  <c r="AD503" i="1"/>
  <c r="Y29" i="1" l="1"/>
  <c r="Y22" i="1"/>
  <c r="V21" i="1"/>
  <c r="R21" i="1"/>
  <c r="Q204" i="1"/>
  <c r="V292" i="1"/>
  <c r="V29" i="1"/>
  <c r="J22" i="1"/>
  <c r="J21" i="1" s="1"/>
  <c r="AD21" i="1"/>
  <c r="M204" i="1"/>
  <c r="V204" i="1"/>
  <c r="D204" i="1"/>
  <c r="X24" i="1"/>
  <c r="P23" i="1"/>
  <c r="K29" i="1"/>
  <c r="V569" i="1"/>
  <c r="O503" i="1"/>
  <c r="I204" i="1"/>
  <c r="M24" i="1"/>
  <c r="F29" i="1"/>
  <c r="U29" i="1"/>
  <c r="I29" i="1"/>
  <c r="D24" i="1"/>
  <c r="Z23" i="1"/>
  <c r="R204" i="1"/>
  <c r="N22" i="1"/>
  <c r="N21" i="1" s="1"/>
  <c r="O26" i="1"/>
  <c r="AB23" i="1"/>
  <c r="L23" i="1"/>
  <c r="M569" i="1"/>
  <c r="X569" i="1"/>
  <c r="H569" i="1"/>
  <c r="AA503" i="1"/>
  <c r="K503" i="1"/>
  <c r="Z569" i="1"/>
  <c r="G204" i="1"/>
  <c r="E24" i="1"/>
  <c r="Y23" i="1"/>
  <c r="R23" i="1"/>
  <c r="N29" i="1"/>
  <c r="O204" i="1"/>
  <c r="U22" i="1"/>
  <c r="Z29" i="1"/>
  <c r="I569" i="1"/>
  <c r="W26" i="1"/>
  <c r="G26" i="1"/>
  <c r="Q22" i="1"/>
  <c r="Q21" i="1" s="1"/>
  <c r="S29" i="1"/>
  <c r="F23" i="1"/>
  <c r="Z22" i="1"/>
  <c r="Y24" i="1"/>
  <c r="Y21" i="1" s="1"/>
  <c r="U569" i="1"/>
  <c r="E569" i="1"/>
  <c r="W503" i="1"/>
  <c r="G503" i="1"/>
  <c r="G24" i="1"/>
  <c r="G21" i="1" s="1"/>
  <c r="I21" i="1"/>
  <c r="E22" i="1"/>
  <c r="E21" i="1" s="1"/>
  <c r="Y569" i="1"/>
  <c r="AC24" i="1"/>
  <c r="P292" i="1"/>
  <c r="F292" i="1"/>
  <c r="H24" i="1"/>
  <c r="S26" i="1"/>
  <c r="AC22" i="1"/>
  <c r="M22" i="1"/>
  <c r="O23" i="1"/>
  <c r="R29" i="1"/>
  <c r="AD29" i="1"/>
  <c r="S503" i="1"/>
  <c r="U24" i="1"/>
  <c r="E29" i="1"/>
  <c r="M29" i="1"/>
  <c r="T29" i="1"/>
  <c r="T22" i="1"/>
  <c r="P29" i="1"/>
  <c r="P22" i="1"/>
  <c r="AB29" i="1"/>
  <c r="AB22" i="1"/>
  <c r="X29" i="1"/>
  <c r="X22" i="1"/>
  <c r="X21" i="1" s="1"/>
  <c r="W29" i="1"/>
  <c r="O29" i="1"/>
  <c r="AA292" i="1"/>
  <c r="AA22" i="1"/>
  <c r="K292" i="1"/>
  <c r="K22" i="1"/>
  <c r="L204" i="1"/>
  <c r="X204" i="1"/>
  <c r="AA23" i="1"/>
  <c r="K23" i="1"/>
  <c r="P24" i="1"/>
  <c r="AB24" i="1"/>
  <c r="W292" i="1"/>
  <c r="H204" i="1"/>
  <c r="W23" i="1"/>
  <c r="W21" i="1" s="1"/>
  <c r="G23" i="1"/>
  <c r="L22" i="1"/>
  <c r="L21" i="1" s="1"/>
  <c r="T24" i="1"/>
  <c r="D22" i="1"/>
  <c r="D21" i="1" s="1"/>
  <c r="AA29" i="1"/>
  <c r="H22" i="1"/>
  <c r="O22" i="1"/>
  <c r="O21" i="1" s="1"/>
  <c r="O292" i="1"/>
  <c r="F21" i="1"/>
  <c r="S292" i="1"/>
  <c r="S22" i="1"/>
  <c r="S23" i="1"/>
  <c r="L29" i="1"/>
  <c r="D29" i="1"/>
  <c r="G29" i="1"/>
  <c r="H29" i="1"/>
  <c r="S21" i="1" l="1"/>
  <c r="H21" i="1"/>
  <c r="M21" i="1"/>
  <c r="Z21" i="1"/>
  <c r="U21" i="1"/>
  <c r="P21" i="1"/>
  <c r="AC21" i="1"/>
  <c r="K21" i="1"/>
  <c r="AB21" i="1"/>
  <c r="T21" i="1"/>
  <c r="AA21" i="1"/>
</calcChain>
</file>

<file path=xl/sharedStrings.xml><?xml version="1.0" encoding="utf-8"?>
<sst xmlns="http://schemas.openxmlformats.org/spreadsheetml/2006/main" count="2664" uniqueCount="1106">
  <si>
    <t>Приложение  № 3</t>
  </si>
  <si>
    <t>к приказу Минэнерго России</t>
  </si>
  <si>
    <t>от «___» ___ 2017 г. №______</t>
  </si>
  <si>
    <t>Форма 3. Отчет об исполнении плана ввода основных средств по инвестиционным проектам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</si>
  <si>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</si>
  <si>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</si>
  <si>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</si>
  <si>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</si>
  <si>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</si>
  <si>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</si>
  <si>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2019 году</t>
  </si>
  <si>
    <t>Отклонение от плана ввода основных средств 2019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</si>
  <si>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</si>
  <si>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</si>
  <si>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</si>
  <si>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</si>
  <si>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</si>
  <si>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</si>
  <si>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</si>
  <si>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</si>
  <si>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</si>
  <si>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</si>
  <si>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</si>
  <si>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</si>
  <si>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</si>
  <si>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</si>
  <si>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</si>
  <si>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</si>
  <si>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</si>
  <si>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млн рублей
 (без НДС)</t>
  </si>
  <si>
    <t xml:space="preserve"> 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</si>
  <si>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</si>
  <si>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</si>
  <si>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</si>
  <si>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</si>
  <si>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</si>
  <si>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</si>
  <si>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</si>
  <si>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</si>
  <si>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</si>
  <si>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</si>
  <si>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</si>
  <si>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</si>
  <si>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</si>
  <si>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</si>
  <si>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</si>
  <si>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</si>
  <si>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</si>
  <si>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</si>
  <si>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</si>
  <si>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</si>
  <si>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</si>
  <si>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</si>
  <si>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</si>
  <si>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</si>
  <si>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</si>
  <si>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</si>
  <si>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</si>
  <si>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</si>
  <si>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</si>
  <si>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</si>
  <si>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</si>
  <si>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</si>
  <si>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</si>
  <si>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</si>
  <si>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</si>
  <si>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</si>
  <si>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</si>
  <si>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</si>
  <si>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</si>
  <si>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</si>
  <si>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</si>
  <si>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</si>
  <si>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</si>
  <si>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</si>
  <si>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Экономия по итогам реалиазции проекта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</si>
  <si>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</si>
  <si>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</si>
  <si>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</si>
  <si>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</si>
  <si>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</si>
  <si>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</si>
  <si>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</si>
  <si>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</si>
  <si>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</si>
  <si>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</si>
  <si>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Сдвиг графика производства работ и объемов работ на 2020 год по причине поздней поставки МТР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</si>
  <si>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</si>
  <si>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</si>
  <si>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Экономия по итогам реализации проекта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</si>
  <si>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</si>
  <si>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</si>
  <si>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</si>
  <si>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</si>
  <si>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</si>
  <si>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</si>
  <si>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</si>
  <si>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</si>
  <si>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</si>
  <si>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</si>
  <si>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</si>
  <si>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</si>
  <si>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</si>
  <si>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</si>
  <si>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</si>
  <si>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</si>
  <si>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</si>
  <si>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</si>
  <si>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</si>
  <si>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</si>
  <si>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</si>
  <si>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</si>
  <si>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</si>
  <si>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</si>
  <si>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 xml:space="preserve">Изменение сроков ввода обьекта 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</si>
  <si>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</si>
  <si>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</si>
  <si>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</si>
  <si>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</si>
  <si>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</si>
  <si>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</si>
  <si>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</si>
  <si>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</si>
  <si>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</si>
  <si>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</si>
  <si>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</si>
  <si>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</si>
  <si>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</si>
  <si>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</si>
  <si>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</si>
  <si>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</si>
  <si>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</si>
  <si>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</si>
  <si>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</si>
  <si>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</si>
  <si>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</si>
  <si>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</si>
  <si>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</si>
  <si>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</si>
  <si>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 xml:space="preserve">Реконструкция дамбы золоотвала №2, секция 1 "Хабаровской ТЭЦ-3" </t>
  </si>
  <si>
    <t>J_505-ХГ-138</t>
  </si>
  <si>
    <t>Реконструкция системы сброса сточных вод золоотвала Комсомольской ТЭЦ-2</t>
  </si>
  <si>
    <t>I_505-ХГ-90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</si>
  <si>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</si>
  <si>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</si>
  <si>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</si>
  <si>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</si>
  <si>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Экономический эффект от проведения закупочной деятельности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</si>
  <si>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</si>
  <si>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</si>
  <si>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</si>
  <si>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</si>
  <si>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</si>
  <si>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</si>
  <si>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10 БКЗ-210-140 Хабаровской ТЭЦ-1</t>
  </si>
  <si>
    <t>H_505-ХГ-65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</si>
  <si>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</si>
  <si>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</si>
  <si>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</si>
  <si>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</si>
  <si>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</si>
  <si>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</si>
  <si>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</si>
  <si>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</si>
  <si>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</si>
  <si>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</si>
  <si>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</si>
  <si>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</si>
  <si>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</si>
  <si>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</si>
  <si>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</si>
  <si>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</si>
  <si>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</si>
  <si>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</si>
  <si>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</si>
  <si>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</si>
  <si>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</si>
  <si>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</si>
  <si>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</si>
  <si>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</si>
  <si>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</si>
  <si>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</si>
  <si>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</si>
  <si>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</si>
  <si>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№16 г. Амурск.(СП КТС)</t>
  </si>
  <si>
    <t>H_505-ХТСКх-9-42</t>
  </si>
  <si>
    <t>Изменение трассировки и объемов работ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</si>
  <si>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</si>
  <si>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</si>
  <si>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</si>
  <si>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</si>
  <si>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</si>
  <si>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</si>
  <si>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</si>
  <si>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</si>
  <si>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Сдвиг сроков реализации проекта на 2020 год по причине поздней поставки МТР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</si>
  <si>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</si>
  <si>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</si>
  <si>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</si>
  <si>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</si>
  <si>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</si>
  <si>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</si>
  <si>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тепломагистрали№21 г. Хабаровск. СП ХТС</t>
  </si>
  <si>
    <t>H_505-ХТСКх-10-22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</si>
  <si>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</si>
  <si>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</si>
  <si>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</si>
  <si>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</si>
  <si>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</si>
  <si>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</si>
  <si>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</si>
  <si>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</si>
  <si>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</si>
  <si>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</si>
  <si>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</si>
  <si>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</si>
  <si>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</si>
  <si>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</si>
  <si>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Замена измерительных трансформаторов тока на ХТЭЦ-3, КТЭЦ-1, КТЭЦ-2, КТЭЦ-3, МГРЭС</t>
  </si>
  <si>
    <t>F_505-ХГ-34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</si>
  <si>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</si>
  <si>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</si>
  <si>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</si>
  <si>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</si>
  <si>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</si>
  <si>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</si>
  <si>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Введена часть затрат по проекту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</si>
  <si>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</si>
  <si>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</si>
  <si>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</si>
  <si>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</si>
  <si>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</si>
  <si>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</si>
  <si>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</si>
  <si>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</si>
  <si>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Новый проект. Устранение аварийной ситуации.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</si>
  <si>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</si>
  <si>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</si>
  <si>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</si>
  <si>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</si>
  <si>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Закупки не состоялись, ввиду отсутствия необходимого количества участников торгов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</si>
  <si>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</si>
  <si>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</si>
  <si>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</si>
  <si>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</si>
  <si>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</si>
  <si>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</si>
  <si>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</si>
  <si>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</si>
  <si>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</si>
  <si>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</si>
  <si>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</si>
  <si>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</si>
  <si>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</si>
  <si>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</si>
  <si>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</si>
  <si>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</si>
  <si>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</si>
  <si>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</si>
  <si>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</si>
  <si>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</si>
  <si>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</si>
  <si>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</si>
  <si>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</si>
  <si>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</si>
  <si>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</si>
  <si>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</si>
  <si>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</si>
  <si>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</si>
  <si>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</si>
  <si>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</si>
  <si>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</si>
  <si>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</si>
  <si>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</si>
  <si>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</si>
  <si>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</si>
  <si>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</si>
  <si>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</si>
  <si>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</si>
  <si>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</si>
  <si>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</si>
  <si>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</si>
  <si>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</si>
  <si>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</si>
  <si>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</si>
  <si>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</si>
  <si>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</si>
  <si>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</si>
  <si>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</si>
  <si>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</si>
  <si>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</si>
  <si>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</si>
  <si>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</si>
  <si>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</si>
  <si>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</si>
  <si>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</si>
  <si>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</si>
  <si>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</si>
  <si>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</si>
  <si>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</si>
  <si>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</si>
  <si>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Изменение стоимости оборудования на основании заключенного договора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</si>
  <si>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</si>
  <si>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</si>
  <si>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</si>
  <si>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</si>
  <si>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</si>
  <si>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</si>
  <si>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</si>
  <si>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</si>
  <si>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</si>
  <si>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</si>
  <si>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</si>
  <si>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</si>
  <si>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</si>
  <si>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</si>
  <si>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Закупка признана не состоявшейся, отсутствие участников торгов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</si>
  <si>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</si>
  <si>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</si>
  <si>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</si>
  <si>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</si>
  <si>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</si>
  <si>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</si>
  <si>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</si>
  <si>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</si>
  <si>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</si>
  <si>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</si>
  <si>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</si>
  <si>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</si>
  <si>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</si>
  <si>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</si>
  <si>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</si>
  <si>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</si>
  <si>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</si>
  <si>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</si>
  <si>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</si>
  <si>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</si>
  <si>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</si>
  <si>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</si>
  <si>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</si>
  <si>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</si>
  <si>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</si>
  <si>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</si>
  <si>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</si>
  <si>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</si>
  <si>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</si>
  <si>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</si>
  <si>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</si>
  <si>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</si>
  <si>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</si>
  <si>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</si>
  <si>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</si>
  <si>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</si>
  <si>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</si>
  <si>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</si>
  <si>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</si>
  <si>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</si>
  <si>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</si>
  <si>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</si>
  <si>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</si>
  <si>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</si>
  <si>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установки для очистки турбинного масла ОТМ-250, СП Амурская ТЭЦ, кол-во 2 шт.</t>
  </si>
  <si>
    <t>J_505-ХГ-45-310</t>
  </si>
  <si>
    <t>Новый проект.Приобретение оборудования вызвно необходимостью обеспечения производственного процесса</t>
  </si>
  <si>
    <t>Покупка измерителя параметров микроклимата "Метеоскоп-М" СП Хабаровская ТЭЦ-1, кол-во 1 шт.</t>
  </si>
  <si>
    <t>J_505-ХГ-45-307</t>
  </si>
  <si>
    <t>Новый проект. Оборудование  приобретено для нужд химической лаборатории станции</t>
  </si>
  <si>
    <t>Покупка метеостанции многофункциональной Davis 6152CEU-VantageСП Николаевская ТЭЦ, кол-во 2 шт.</t>
  </si>
  <si>
    <t>J_505-ХГ-45-308</t>
  </si>
  <si>
    <t>Новый проект. Оборудование  приобретено с целью исполнения предписания ДУ Ростехнадзора № П-А71-515 от 24.05.2018</t>
  </si>
  <si>
    <t>Покупка установки леспожарной ранцевой  "Ангара" СП Николаевская ТЭЦ, кол-во 1 шт.</t>
  </si>
  <si>
    <t>J_505-ХГ-45-309</t>
  </si>
  <si>
    <t>Новый проект. Оборудование  приобретено с целью исполнения приказа Министерства природных ресурсов экологии РФ от 28.03.2014 № 161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</si>
  <si>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</si>
  <si>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</si>
  <si>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</si>
  <si>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</si>
  <si>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</si>
  <si>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</si>
  <si>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</si>
  <si>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</si>
  <si>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Покупка  автомобиля УАЗ-39094 КТС, 3 шт.,ХТС-3 шт, ХТЭЦ-2 - 1 шт</t>
  </si>
  <si>
    <t>F_505-ХТСКх-34-11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</si>
  <si>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</si>
  <si>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</si>
  <si>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</si>
  <si>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</si>
  <si>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</si>
  <si>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</si>
  <si>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</si>
  <si>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</si>
  <si>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</si>
  <si>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</si>
  <si>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</si>
  <si>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</si>
  <si>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</si>
  <si>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</si>
  <si>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</si>
  <si>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</si>
  <si>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</si>
  <si>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</si>
  <si>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Отмена реализации проекта</t>
  </si>
  <si>
    <t>Покупка кофемашины, Исполнительный аппарат АО "ДГК" кол-во 1 шт</t>
  </si>
  <si>
    <t>K_505-ИА-1-67</t>
  </si>
  <si>
    <t xml:space="preserve">Производственная необходимость 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</si>
  <si>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</si>
  <si>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</si>
  <si>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</si>
  <si>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</si>
  <si>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</si>
  <si>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</si>
  <si>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</si>
  <si>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</si>
  <si>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</si>
  <si>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</si>
  <si>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</si>
  <si>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</si>
  <si>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</si>
  <si>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</si>
  <si>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</si>
  <si>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</si>
  <si>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</si>
  <si>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</si>
  <si>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</si>
  <si>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</si>
  <si>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</si>
  <si>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</si>
  <si>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</si>
  <si>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</si>
  <si>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</si>
  <si>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Корректировка сроков выполнения работ подрядной организацией в связи с режимом ЧС (опасные метеорологические и агрометеорологические явления)</t>
  </si>
  <si>
    <t>2.1.4</t>
  </si>
  <si>
    <t>2.2</t>
  </si>
  <si>
    <t>2.2.1</t>
  </si>
  <si>
    <t>2.2.2</t>
  </si>
  <si>
    <t>2.2.3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</si>
  <si>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</si>
  <si>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</si>
  <si>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</si>
  <si>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</si>
  <si>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</si>
  <si>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</si>
  <si>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</si>
  <si>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</si>
  <si>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</si>
  <si>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Влияние стоимости МТР</t>
  </si>
  <si>
    <t>Реконструкция электродвигателей 6 кВ   собственных нужд станции  СП БТЭЦ</t>
  </si>
  <si>
    <t>I_505-АГ-57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</si>
  <si>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</si>
  <si>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</si>
  <si>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</si>
  <si>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</si>
  <si>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</si>
  <si>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</si>
  <si>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</si>
  <si>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</si>
  <si>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</si>
  <si>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</si>
  <si>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</si>
  <si>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</si>
  <si>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</si>
  <si>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</si>
  <si>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</si>
  <si>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</si>
  <si>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</si>
  <si>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</si>
  <si>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</si>
  <si>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</si>
  <si>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</si>
  <si>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</si>
  <si>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</si>
  <si>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</si>
  <si>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</si>
  <si>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</si>
  <si>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</si>
  <si>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</si>
  <si>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</si>
  <si>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</si>
  <si>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</si>
  <si>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</si>
  <si>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</si>
  <si>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</si>
  <si>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</si>
  <si>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</si>
  <si>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</si>
  <si>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</si>
  <si>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</si>
  <si>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</si>
  <si>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</si>
  <si>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</si>
  <si>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</si>
  <si>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</si>
  <si>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</si>
  <si>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</si>
  <si>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</si>
  <si>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</si>
  <si>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</si>
  <si>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</si>
  <si>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</si>
  <si>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</si>
  <si>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</si>
  <si>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</si>
  <si>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</si>
  <si>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</si>
  <si>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Изменение стоимости  оборудования на основании заключенного договора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</si>
  <si>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</si>
  <si>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</si>
  <si>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</si>
  <si>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</si>
  <si>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</si>
  <si>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</si>
  <si>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</si>
  <si>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</si>
  <si>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</si>
  <si>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</si>
  <si>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</si>
  <si>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</si>
  <si>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</si>
  <si>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</si>
  <si>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</si>
  <si>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</si>
  <si>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</si>
  <si>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</si>
  <si>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</si>
  <si>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</si>
  <si>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</si>
  <si>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</si>
  <si>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</si>
  <si>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</si>
  <si>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</si>
  <si>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</si>
  <si>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</si>
  <si>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</si>
  <si>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</si>
  <si>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</si>
  <si>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</si>
  <si>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</si>
  <si>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</si>
  <si>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</si>
  <si>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</si>
  <si>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</si>
  <si>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</si>
  <si>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</si>
  <si>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</si>
  <si>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</si>
  <si>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</si>
  <si>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</si>
  <si>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</si>
  <si>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</si>
  <si>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</si>
  <si>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</si>
  <si>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инвенторов DC/AC - 220/220В-3000ВА, БТЭЦ (2 шт)</t>
  </si>
  <si>
    <t>J_505-АГ-27-195</t>
  </si>
  <si>
    <t>Покупка Виброизмеритель КВАРЦ-2 СП БТЭЦ (1 шт)</t>
  </si>
  <si>
    <t>I_505-АГ-27-119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</si>
  <si>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</si>
  <si>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</si>
  <si>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</si>
  <si>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</si>
  <si>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</si>
  <si>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</si>
  <si>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</si>
  <si>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</si>
  <si>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</si>
  <si>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</si>
  <si>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</si>
  <si>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</si>
  <si>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</si>
  <si>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</si>
  <si>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</si>
  <si>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</si>
  <si>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</si>
  <si>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</si>
  <si>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</si>
  <si>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</si>
  <si>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3.1.3.5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</si>
  <si>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</si>
  <si>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</si>
  <si>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</si>
  <si>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</si>
  <si>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</si>
  <si>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</si>
  <si>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</si>
  <si>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</si>
  <si>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</si>
  <si>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</si>
  <si>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</si>
  <si>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</si>
  <si>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</si>
  <si>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</si>
  <si>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</si>
  <si>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</si>
  <si>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</si>
  <si>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</si>
  <si>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</si>
  <si>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</si>
  <si>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</si>
  <si>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</si>
  <si>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</si>
  <si>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</si>
  <si>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</si>
  <si>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</si>
  <si>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</si>
  <si>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</si>
  <si>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</si>
  <si>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</si>
  <si>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</si>
  <si>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</si>
  <si>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</si>
  <si>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</si>
  <si>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</si>
  <si>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</si>
  <si>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</si>
  <si>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</si>
  <si>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</si>
  <si>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</si>
  <si>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</si>
  <si>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</si>
  <si>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</si>
  <si>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</si>
  <si>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</si>
  <si>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</si>
  <si>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</si>
  <si>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</si>
  <si>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</si>
  <si>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Принятие основных фондов к учету не осуществлялась в связи с продажей неотделимых улучшений в ООО "Приморская ГРЭС"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</si>
  <si>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</si>
  <si>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</si>
  <si>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</si>
  <si>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</si>
  <si>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</si>
  <si>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</si>
  <si>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</si>
  <si>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</si>
  <si>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</si>
  <si>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</si>
  <si>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</si>
  <si>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</si>
  <si>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</si>
  <si>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</si>
  <si>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</si>
  <si>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</si>
  <si>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</si>
  <si>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</si>
  <si>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</si>
  <si>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</si>
  <si>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</si>
  <si>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</si>
  <si>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</si>
  <si>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</si>
  <si>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</si>
  <si>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</si>
  <si>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</si>
  <si>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</si>
  <si>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</si>
  <si>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</si>
  <si>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</si>
  <si>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</si>
  <si>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</si>
  <si>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</si>
  <si>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</si>
  <si>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</si>
  <si>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</si>
  <si>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</si>
  <si>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</si>
  <si>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</si>
  <si>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</si>
  <si>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</si>
  <si>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</si>
  <si>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</si>
  <si>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</si>
  <si>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</si>
  <si>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</si>
  <si>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</si>
  <si>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</si>
  <si>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</si>
  <si>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</si>
  <si>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</si>
  <si>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</si>
  <si>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</si>
  <si>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</si>
  <si>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</si>
  <si>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</si>
  <si>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</si>
  <si>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</si>
  <si>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</si>
  <si>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</si>
  <si>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</si>
  <si>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</si>
  <si>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</si>
  <si>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</si>
  <si>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</si>
  <si>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</si>
  <si>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</si>
  <si>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</si>
  <si>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</si>
  <si>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</si>
  <si>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</si>
  <si>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</si>
  <si>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</si>
  <si>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</si>
  <si>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</si>
  <si>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</si>
  <si>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</si>
  <si>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</si>
  <si>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</si>
  <si>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</si>
  <si>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</si>
  <si>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</si>
  <si>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Экономия по итогу реализации проекта, физобъемы выполнены.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</si>
  <si>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</si>
  <si>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</si>
  <si>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</si>
  <si>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</si>
  <si>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</si>
  <si>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</si>
  <si>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</si>
  <si>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</si>
  <si>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</si>
  <si>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</si>
  <si>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</si>
  <si>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</si>
  <si>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</si>
  <si>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</si>
  <si>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</si>
  <si>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</si>
  <si>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</si>
  <si>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</si>
  <si>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>3.3.4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</si>
  <si>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</si>
  <si>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</si>
  <si>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</si>
  <si>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</si>
  <si>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Модернизация участка холодного водоснабжения Партизанской ГРЭС</t>
  </si>
  <si>
    <t>I_505-ПГг-72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</si>
  <si>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</si>
  <si>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</si>
  <si>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</si>
  <si>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</si>
  <si>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</si>
  <si>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</si>
  <si>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</si>
  <si>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</si>
  <si>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</si>
  <si>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</si>
  <si>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</si>
  <si>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</si>
  <si>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</si>
  <si>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</si>
  <si>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</si>
  <si>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</si>
  <si>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</si>
  <si>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</si>
  <si>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</si>
  <si>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J_505-ПГг-118</t>
  </si>
  <si>
    <t>Замена масляных выключателей У-110, 220 (ОРУ-110,220) на элегазовые (27 шт.)   (ПримГРЭС)</t>
  </si>
  <si>
    <t>F_505-ЛуТЭК-20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</si>
  <si>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</si>
  <si>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</si>
  <si>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</si>
  <si>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</si>
  <si>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</si>
  <si>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</si>
  <si>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Закупка не состоялась, ввиду отсутствия необходимого количества участников торгов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</si>
  <si>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</si>
  <si>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</si>
  <si>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</si>
  <si>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</si>
  <si>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</si>
  <si>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</si>
  <si>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</si>
  <si>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</si>
  <si>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</si>
  <si>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</si>
  <si>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</si>
  <si>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</si>
  <si>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</si>
  <si>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</si>
  <si>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</si>
  <si>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</si>
  <si>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</si>
  <si>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</si>
  <si>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</si>
  <si>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</si>
  <si>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</si>
  <si>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</si>
  <si>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</si>
  <si>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экономия по договору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</si>
  <si>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</si>
  <si>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</si>
  <si>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</si>
  <si>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</si>
  <si>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</si>
  <si>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</si>
  <si>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</si>
  <si>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</si>
  <si>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   SHANTUI-320D,  СП Партизанская ГРЭС,, кол-во  2 шт.</t>
  </si>
  <si>
    <t>H_505-ПГг-39-38</t>
  </si>
  <si>
    <t>Покупка углеперегружателя Sennebogen 840R-HD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</si>
  <si>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</si>
  <si>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</si>
  <si>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</si>
  <si>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</si>
  <si>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</si>
  <si>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</si>
  <si>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</si>
  <si>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толщиномера ультразвуковой ТУЗ-2, СП Артемовская ТЭЦ, 1 шт.</t>
  </si>
  <si>
    <t>J_505-ПГг-39-134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</si>
  <si>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</si>
  <si>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</si>
  <si>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</si>
  <si>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</si>
  <si>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</si>
  <si>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</si>
  <si>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</si>
  <si>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</si>
  <si>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</si>
  <si>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</si>
  <si>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</si>
  <si>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</si>
  <si>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</si>
  <si>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</si>
  <si>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</si>
  <si>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</si>
  <si>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</si>
  <si>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</si>
  <si>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</si>
  <si>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</si>
  <si>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</si>
  <si>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</si>
  <si>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</si>
  <si>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</si>
  <si>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</si>
  <si>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</si>
  <si>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</si>
  <si>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</si>
  <si>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</si>
  <si>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</si>
  <si>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</si>
  <si>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</si>
  <si>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</si>
  <si>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</si>
  <si>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</si>
  <si>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</si>
  <si>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</si>
  <si>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</si>
  <si>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</si>
  <si>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</si>
  <si>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</si>
  <si>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</si>
  <si>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</si>
  <si>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</si>
  <si>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</si>
  <si>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</si>
  <si>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</si>
  <si>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</si>
  <si>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</si>
  <si>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</si>
  <si>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</si>
  <si>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</si>
  <si>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</si>
  <si>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</si>
  <si>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</si>
  <si>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</si>
  <si>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</si>
  <si>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</si>
  <si>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</si>
  <si>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</si>
  <si>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</si>
  <si>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</si>
  <si>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</si>
  <si>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</si>
  <si>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</si>
  <si>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</si>
  <si>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</si>
  <si>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</si>
  <si>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</si>
  <si>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</si>
  <si>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Изменение стоимости  оборудования на основании заключенного договора. Стоимость по факту  составила меньше 40 тыс.руб.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</si>
  <si>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</si>
  <si>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</si>
  <si>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</si>
  <si>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</si>
  <si>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</si>
  <si>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</si>
  <si>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</si>
  <si>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</si>
  <si>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</si>
  <si>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</si>
  <si>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</si>
  <si>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</si>
  <si>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</si>
  <si>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</si>
  <si>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</si>
  <si>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</si>
  <si>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</si>
  <si>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</si>
  <si>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</si>
  <si>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</si>
  <si>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</si>
  <si>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</si>
  <si>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</si>
  <si>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</si>
  <si>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</si>
  <si>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</si>
  <si>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</si>
  <si>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</si>
  <si>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</si>
  <si>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</si>
  <si>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</si>
  <si>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</si>
  <si>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</si>
  <si>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</si>
  <si>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</si>
  <si>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</si>
  <si>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</si>
  <si>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</si>
  <si>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</si>
  <si>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</si>
  <si>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</si>
  <si>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</si>
  <si>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</si>
  <si>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</si>
  <si>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</si>
  <si>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</si>
  <si>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</si>
  <si>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</si>
  <si>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</si>
  <si>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</si>
  <si>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</si>
  <si>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</si>
  <si>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</si>
  <si>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</si>
  <si>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</si>
  <si>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</si>
  <si>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</si>
  <si>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</si>
  <si>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</si>
  <si>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</si>
  <si>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</si>
  <si>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</si>
  <si>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</si>
  <si>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</si>
  <si>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</si>
  <si>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</si>
  <si>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</si>
  <si>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</si>
  <si>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</si>
  <si>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</si>
  <si>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</si>
  <si>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</si>
  <si>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</si>
  <si>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</si>
  <si>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</si>
  <si>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</si>
  <si>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</si>
  <si>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</si>
  <si>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</si>
  <si>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</si>
  <si>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</si>
  <si>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</si>
  <si>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</si>
  <si>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</si>
  <si>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</si>
  <si>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</si>
  <si>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</si>
  <si>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</si>
  <si>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</si>
  <si>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</si>
  <si>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</si>
  <si>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</si>
  <si>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</si>
  <si>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</si>
  <si>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</si>
  <si>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</si>
  <si>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</si>
  <si>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</si>
  <si>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</si>
  <si>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</si>
  <si>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</si>
  <si>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</si>
  <si>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</si>
  <si>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</si>
  <si>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</si>
  <si>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</si>
  <si>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</si>
  <si>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</si>
  <si>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</si>
  <si>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</si>
  <si>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4.2.3</t>
  </si>
  <si>
    <t>4.2.4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</si>
  <si>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</si>
  <si>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</si>
  <si>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</si>
  <si>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</si>
  <si>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</si>
  <si>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</si>
  <si>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</si>
  <si>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</si>
  <si>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</si>
  <si>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</si>
  <si>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</si>
  <si>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</si>
  <si>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</si>
  <si>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</si>
  <si>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</si>
  <si>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</si>
  <si>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</si>
  <si>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</si>
  <si>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</si>
  <si>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</si>
  <si>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</si>
  <si>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Установка дифференциальной защиты шин на Чульманской ТЭЦ</t>
  </si>
  <si>
    <t>J_505-НГ-79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</si>
  <si>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</si>
  <si>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</si>
  <si>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</si>
  <si>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</si>
  <si>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</si>
  <si>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</si>
  <si>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</si>
  <si>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</si>
  <si>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</si>
  <si>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</si>
  <si>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 xml:space="preserve">Строительство водогрейной котельной в пос. Чульман. СП ЧТЭЦ, мощность - 150 Гкал/ч (178 МВт) </t>
  </si>
  <si>
    <t>F_505-НГ-22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</si>
  <si>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</si>
  <si>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</si>
  <si>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</si>
  <si>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</si>
  <si>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</si>
  <si>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</si>
  <si>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</si>
  <si>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</si>
  <si>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автобуса ПАЗ НГРЭС Кол-во: 2017г.-1 шт., 2018г.-1шт., 2019г.-2шт., 2020г.-1 шт, 2022г.-1шт)</t>
  </si>
  <si>
    <t>H_505-НГ-24-24</t>
  </si>
  <si>
    <t>Покупка бульдозера Т-35.01 НГРЭС   Кол-во: 2018-1шт, 2019-1шт, 2020-1шт</t>
  </si>
  <si>
    <t>H_505-НГ-24-26</t>
  </si>
  <si>
    <t>Покупка машины пневматической "Мангуст-2МТ", НГРЭС, 1 шт.</t>
  </si>
  <si>
    <t>J_505-НГ-24-71</t>
  </si>
  <si>
    <t>Покупка мобильной установки регенерации турбинных и трансформаторных масел  (КСОР-1) НГРЭС, 1 шт.</t>
  </si>
  <si>
    <t>I_505-НГ-24-39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</si>
  <si>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</si>
  <si>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</si>
  <si>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</si>
  <si>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</si>
  <si>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</si>
  <si>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</si>
  <si>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</si>
  <si>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</si>
  <si>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</si>
  <si>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</si>
  <si>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</si>
  <si>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</si>
  <si>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</si>
  <si>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</si>
  <si>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</si>
  <si>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</si>
  <si>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</si>
  <si>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</si>
  <si>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</si>
  <si>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</si>
  <si>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</si>
  <si>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</si>
  <si>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</si>
  <si>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</si>
  <si>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</si>
  <si>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</si>
  <si>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</si>
  <si>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</si>
  <si>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</si>
  <si>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</si>
  <si>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</si>
  <si>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</si>
  <si>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</si>
  <si>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</si>
  <si>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</si>
  <si>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</si>
  <si>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</si>
  <si>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</si>
  <si>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</si>
  <si>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</si>
  <si>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</si>
  <si>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</si>
  <si>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</si>
  <si>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</si>
  <si>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</si>
  <si>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</si>
  <si>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</si>
  <si>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</si>
  <si>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</si>
  <si>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</si>
  <si>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</si>
  <si>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</si>
  <si>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</si>
  <si>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</si>
  <si>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</si>
  <si>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</si>
  <si>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комплекса для отображения информации AL-P5Q-RGB-384-288-OVP-L1 БТЭЦ </t>
  </si>
  <si>
    <t>J_505-ХТСКб-8-24</t>
  </si>
  <si>
    <t>Покупка Бульдозер Б10М.0111–ЕН (2019 г.- 1 шт, 2023 г. - 1 шт.)БТЭЦ</t>
  </si>
  <si>
    <t>H_505-ХТСКб-8-7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</si>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</sst>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#,##0.0"/>
    <numFmt numFmtId="166" formatCode="_-* #,##0.00_р_._-;\-* #,##0.00_р_._-;_-* &quot;-&quot;??_р_._-;_-@_-"/>
    <numFmt numFmtId="167" formatCode="#,##0.00000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1" fillId="0" borderId="0"/>
    <xf numFmtId="0" fontId="8" fillId="0" borderId="0"/>
    <xf numFmtId="0" fontId="11" fillId="0" borderId="0"/>
    <xf numFmtId="0" fontId="11" fillId="0" borderId="0"/>
    <xf numFmtId="0" fontId="1" fillId="0" borderId="0"/>
  </cellStyleXfs>
  <cellXfs count="65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right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1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textRotation="90" wrapText="1"/>
    </xf>
    <xf numFmtId="0" fontId="1" fillId="2" borderId="1" xfId="4" applyFont="1" applyFill="1" applyBorder="1" applyAlignment="1">
      <alignment horizontal="center" vertical="center" textRotation="90" wrapText="1"/>
    </xf>
    <xf numFmtId="0" fontId="10" fillId="2" borderId="1" xfId="4" applyFont="1" applyFill="1" applyBorder="1" applyAlignment="1">
      <alignment horizontal="center" vertical="center" textRotation="90" wrapText="1"/>
    </xf>
    <xf numFmtId="0" fontId="7" fillId="2" borderId="0" xfId="1" applyFont="1" applyFill="1"/>
    <xf numFmtId="4" fontId="12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5" applyNumberFormat="1" applyFont="1" applyFill="1" applyBorder="1" applyAlignment="1" applyProtection="1">
      <alignment horizontal="center" vertical="center" wrapText="1"/>
      <protection locked="0"/>
    </xf>
    <xf numFmtId="10" fontId="12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2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1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14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5" fillId="2" borderId="1" xfId="1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4" fontId="7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12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2" applyNumberFormat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165" fontId="14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7" applyNumberFormat="1" applyFont="1" applyFill="1" applyBorder="1" applyAlignment="1">
      <alignment horizontal="center" vertical="center" wrapText="1"/>
    </xf>
    <xf numFmtId="165" fontId="14" fillId="2" borderId="1" xfId="6" applyNumberFormat="1" applyFont="1" applyFill="1" applyBorder="1" applyAlignment="1" applyProtection="1">
      <alignment horizontal="center" vertical="center" wrapText="1"/>
      <protection locked="0"/>
    </xf>
    <xf numFmtId="166" fontId="14" fillId="2" borderId="1" xfId="6" applyNumberFormat="1" applyFont="1" applyFill="1" applyBorder="1" applyAlignment="1" applyProtection="1">
      <alignment horizontal="center" vertical="center" wrapText="1"/>
      <protection locked="0"/>
    </xf>
    <xf numFmtId="165" fontId="1" fillId="2" borderId="1" xfId="5" applyNumberFormat="1" applyFont="1" applyFill="1" applyBorder="1" applyAlignment="1" applyProtection="1">
      <alignment horizontal="center" vertical="center" wrapText="1"/>
      <protection locked="0"/>
    </xf>
    <xf numFmtId="166" fontId="14" fillId="2" borderId="1" xfId="5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1" applyFont="1" applyFill="1" applyBorder="1" applyAlignment="1">
      <alignment horizontal="center" vertical="center" wrapText="1"/>
    </xf>
    <xf numFmtId="4" fontId="12" fillId="2" borderId="1" xfId="6" applyNumberFormat="1" applyFont="1" applyFill="1" applyBorder="1" applyAlignment="1" applyProtection="1">
      <alignment horizontal="center" vertical="center" wrapText="1"/>
      <protection locked="0"/>
    </xf>
    <xf numFmtId="10" fontId="1" fillId="2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center" vertical="center" wrapText="1"/>
    </xf>
    <xf numFmtId="4" fontId="1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4" fillId="2" borderId="1" xfId="1" applyFont="1" applyFill="1" applyBorder="1" applyAlignment="1" applyProtection="1">
      <alignment horizontal="center" vertical="center" wrapText="1"/>
      <protection locked="0"/>
    </xf>
    <xf numFmtId="0" fontId="14" fillId="2" borderId="1" xfId="7" applyFont="1" applyFill="1" applyBorder="1" applyAlignment="1" applyProtection="1">
      <alignment horizontal="center" vertical="center" wrapText="1"/>
      <protection locked="0"/>
    </xf>
    <xf numFmtId="165" fontId="15" fillId="2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5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/>
    </xf>
    <xf numFmtId="0" fontId="9" fillId="2" borderId="1" xfId="4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1" fillId="2" borderId="1" xfId="4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164" fontId="13" fillId="2" borderId="1" xfId="7" applyNumberFormat="1" applyFont="1" applyFill="1" applyBorder="1" applyAlignment="1">
      <alignment horizontal="center" vertical="center" wrapText="1"/>
    </xf>
    <xf numFmtId="49" fontId="1" fillId="2" borderId="1" xfId="2" applyNumberFormat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167" fontId="1" fillId="2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0" fillId="2" borderId="1" xfId="4" applyFont="1" applyFill="1" applyBorder="1" applyAlignment="1">
      <alignment horizontal="center" vertical="center" wrapText="1"/>
    </xf>
    <xf numFmtId="10" fontId="14" fillId="2" borderId="1" xfId="5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11" xfId="7"/>
    <cellStyle name="Обычный 3" xfId="1"/>
    <cellStyle name="Обычный 5" xfId="4"/>
    <cellStyle name="Обычный 7" xfId="2"/>
    <cellStyle name="Обычный_Форматы по компаниям_last" xfId="3"/>
    <cellStyle name="Стиль 1" xfId="5"/>
    <cellStyle name="Стиль 1 2" xfId="6"/>
  </cellStyles>
  <dxfs count="74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85925" y="74580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116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85925" y="744664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178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85925" y="1154715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_Tamara/Desktop/&#1054;&#1090;&#1095;&#1077;&#1090;%20&#1044;&#1043;&#1050;/2019%20&#1075;&#1086;&#1076;/4%20&#1082;&#1074;%202019%20&#1052;&#1069;/&#1043;&#1054;&#1044;&#1054;&#1042;&#1054;&#1049;/&#1054;&#1090;&#1095;&#1077;&#1090;%20&#1079;&#1072;%202019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 "/>
      <sheetName val="9 истч (2)"/>
    </sheetNames>
    <sheetDataSet>
      <sheetData sheetId="0"/>
      <sheetData sheetId="1">
        <row r="5">
          <cell r="A5" t="str">
            <v>за 2019 год</v>
          </cell>
        </row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  <row r="10">
          <cell r="A10" t="str">
            <v>Год формирования информации: 2020 год</v>
          </cell>
        </row>
        <row r="12">
          <cell r="A12" t="str">
            <v>Утвержденные плановые значения показателей приведены в соответствии с  приказом Минэнерго России от 12.12.2019 № 23@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619"/>
  <sheetViews>
    <sheetView tabSelected="1" zoomScale="60" zoomScaleNormal="60" workbookViewId="0">
      <pane xSplit="3" ySplit="20" topLeftCell="D360" activePane="bottomRight" state="frozen"/>
      <selection pane="topRight" activeCell="D1" sqref="D1"/>
      <selection pane="bottomLeft" activeCell="A21" sqref="A21"/>
      <selection pane="bottomRight" activeCell="AA599" sqref="AA599"/>
    </sheetView>
  </sheetViews>
  <sheetFormatPr defaultColWidth="10.28515625" defaultRowHeight="15.75" x14ac:dyDescent="0.25"/>
  <cols>
    <col min="1" max="1" width="11" style="1" customWidth="1"/>
    <col min="2" max="2" width="38.85546875" style="1" customWidth="1"/>
    <col min="3" max="3" width="19.42578125" style="1" customWidth="1"/>
    <col min="4" max="4" width="20.140625" style="1" customWidth="1"/>
    <col min="5" max="5" width="19.5703125" style="1" customWidth="1"/>
    <col min="6" max="6" width="11.5703125" style="1" customWidth="1"/>
    <col min="7" max="7" width="14" style="1" customWidth="1"/>
    <col min="8" max="8" width="14.140625" style="1" customWidth="1"/>
    <col min="9" max="9" width="12.5703125" style="1" customWidth="1"/>
    <col min="10" max="10" width="13.42578125" style="1" customWidth="1"/>
    <col min="11" max="11" width="12.85546875" style="1" customWidth="1"/>
    <col min="12" max="12" width="14.28515625" style="1" customWidth="1"/>
    <col min="13" max="13" width="14.7109375" style="1" customWidth="1"/>
    <col min="14" max="14" width="11.140625" style="1" customWidth="1"/>
    <col min="15" max="15" width="13.7109375" style="1" customWidth="1"/>
    <col min="16" max="16" width="14.5703125" style="1" customWidth="1"/>
    <col min="17" max="17" width="12.42578125" style="1" customWidth="1"/>
    <col min="18" max="18" width="14.5703125" style="1" customWidth="1"/>
    <col min="19" max="30" width="14.140625" style="1" customWidth="1"/>
    <col min="31" max="31" width="13" style="1" customWidth="1"/>
    <col min="32" max="32" width="13.85546875" style="1" customWidth="1"/>
    <col min="33" max="33" width="12.28515625" style="1" customWidth="1"/>
    <col min="34" max="34" width="16.140625" style="1" customWidth="1"/>
    <col min="35" max="35" width="70.85546875" style="1" customWidth="1"/>
    <col min="36" max="16384" width="10.28515625" style="1"/>
  </cols>
  <sheetData>
    <row r="1" spans="1:35" ht="18.75" x14ac:dyDescent="0.25">
      <c r="AE1" s="2"/>
      <c r="AI1" s="3" t="s">
        <v>0</v>
      </c>
    </row>
    <row r="2" spans="1:35" ht="18.75" x14ac:dyDescent="0.3">
      <c r="AE2" s="2"/>
      <c r="AI2" s="4" t="s">
        <v>1</v>
      </c>
    </row>
    <row r="3" spans="1:35" ht="18.75" x14ac:dyDescent="0.3">
      <c r="AE3" s="2"/>
      <c r="AI3" s="4" t="s">
        <v>2</v>
      </c>
    </row>
    <row r="4" spans="1:35" s="5" customFormat="1" ht="18.75" x14ac:dyDescent="0.3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</row>
    <row r="5" spans="1:35" s="5" customFormat="1" ht="18.75" x14ac:dyDescent="0.3">
      <c r="A5" s="52" t="str">
        <f>'[1]2 Г осв'!A5:U5</f>
        <v>за 2019 год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</row>
    <row r="6" spans="1:35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5" customFormat="1" ht="18.75" x14ac:dyDescent="0.3">
      <c r="A7" s="52" t="str">
        <f>'[1]2 Г осв'!A7:U7</f>
        <v>Отчет  о реализации инвестиционной программы  акционерного общества "Дальневосточная генерирующая компания"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</row>
    <row r="8" spans="1:35" x14ac:dyDescent="0.25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</row>
    <row r="9" spans="1:3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35" ht="18.75" x14ac:dyDescent="0.3">
      <c r="A10" s="53" t="str">
        <f>'[1]2 Г осв'!A10:U10</f>
        <v>Год формирования информации: 2020 год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</row>
    <row r="12" spans="1:35" ht="18.75" x14ac:dyDescent="0.25">
      <c r="A12" s="54" t="str">
        <f>'[1]2 Г осв'!A12:U12</f>
        <v>Утвержденные плановые значения показателей приведены в соответствии с  приказом Минэнерго России от 12.12.2019 № 23@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</row>
    <row r="13" spans="1:35" x14ac:dyDescent="0.25">
      <c r="A13" s="47" t="s">
        <v>5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</row>
    <row r="14" spans="1:35" ht="15.75" customHeight="1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</row>
    <row r="15" spans="1:35" ht="53.25" customHeight="1" x14ac:dyDescent="0.25">
      <c r="A15" s="49" t="s">
        <v>6</v>
      </c>
      <c r="B15" s="49" t="s">
        <v>7</v>
      </c>
      <c r="C15" s="49" t="s">
        <v>8</v>
      </c>
      <c r="D15" s="49" t="s">
        <v>9</v>
      </c>
      <c r="E15" s="49" t="s">
        <v>10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50" t="s">
        <v>11</v>
      </c>
      <c r="AF15" s="50"/>
      <c r="AG15" s="50"/>
      <c r="AH15" s="50"/>
      <c r="AI15" s="49" t="s">
        <v>12</v>
      </c>
    </row>
    <row r="16" spans="1:35" ht="13.5" customHeight="1" x14ac:dyDescent="0.25">
      <c r="A16" s="49"/>
      <c r="B16" s="49"/>
      <c r="C16" s="49"/>
      <c r="D16" s="49"/>
      <c r="E16" s="49" t="s">
        <v>13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 t="s">
        <v>14</v>
      </c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50"/>
      <c r="AF16" s="50"/>
      <c r="AG16" s="50"/>
      <c r="AH16" s="50"/>
      <c r="AI16" s="49"/>
    </row>
    <row r="17" spans="1:35" ht="21" customHeight="1" x14ac:dyDescent="0.25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50"/>
      <c r="AF17" s="50"/>
      <c r="AG17" s="50"/>
      <c r="AH17" s="50"/>
      <c r="AI17" s="49"/>
    </row>
    <row r="18" spans="1:35" ht="53.25" customHeight="1" x14ac:dyDescent="0.25">
      <c r="A18" s="49"/>
      <c r="B18" s="49"/>
      <c r="C18" s="49"/>
      <c r="D18" s="49"/>
      <c r="E18" s="9" t="s">
        <v>15</v>
      </c>
      <c r="F18" s="55" t="s">
        <v>16</v>
      </c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9" t="s">
        <v>15</v>
      </c>
      <c r="S18" s="55" t="s">
        <v>16</v>
      </c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0" t="s">
        <v>15</v>
      </c>
      <c r="AF18" s="50"/>
      <c r="AG18" s="50" t="s">
        <v>16</v>
      </c>
      <c r="AH18" s="50"/>
      <c r="AI18" s="49"/>
    </row>
    <row r="19" spans="1:35" ht="71.25" customHeight="1" x14ac:dyDescent="0.25">
      <c r="A19" s="49"/>
      <c r="B19" s="49"/>
      <c r="C19" s="49"/>
      <c r="D19" s="9" t="s">
        <v>13</v>
      </c>
      <c r="E19" s="10" t="s">
        <v>17</v>
      </c>
      <c r="F19" s="10" t="s">
        <v>17</v>
      </c>
      <c r="G19" s="11" t="s">
        <v>18</v>
      </c>
      <c r="H19" s="11" t="s">
        <v>19</v>
      </c>
      <c r="I19" s="11" t="s">
        <v>20</v>
      </c>
      <c r="J19" s="11" t="s">
        <v>21</v>
      </c>
      <c r="K19" s="11" t="s">
        <v>22</v>
      </c>
      <c r="L19" s="11" t="s">
        <v>23</v>
      </c>
      <c r="M19" s="11" t="s">
        <v>24</v>
      </c>
      <c r="N19" s="12" t="s">
        <v>25</v>
      </c>
      <c r="O19" s="12" t="s">
        <v>26</v>
      </c>
      <c r="P19" s="12" t="s">
        <v>27</v>
      </c>
      <c r="Q19" s="11" t="s">
        <v>28</v>
      </c>
      <c r="R19" s="10" t="s">
        <v>17</v>
      </c>
      <c r="S19" s="10" t="s">
        <v>17</v>
      </c>
      <c r="T19" s="11" t="s">
        <v>18</v>
      </c>
      <c r="U19" s="11" t="s">
        <v>19</v>
      </c>
      <c r="V19" s="11" t="s">
        <v>20</v>
      </c>
      <c r="W19" s="11" t="s">
        <v>21</v>
      </c>
      <c r="X19" s="11" t="s">
        <v>22</v>
      </c>
      <c r="Y19" s="11" t="s">
        <v>23</v>
      </c>
      <c r="Z19" s="11" t="s">
        <v>24</v>
      </c>
      <c r="AA19" s="12" t="s">
        <v>25</v>
      </c>
      <c r="AB19" s="12" t="s">
        <v>26</v>
      </c>
      <c r="AC19" s="12" t="s">
        <v>27</v>
      </c>
      <c r="AD19" s="11" t="s">
        <v>28</v>
      </c>
      <c r="AE19" s="8" t="s">
        <v>29</v>
      </c>
      <c r="AF19" s="8" t="s">
        <v>30</v>
      </c>
      <c r="AG19" s="8" t="s">
        <v>29</v>
      </c>
      <c r="AH19" s="8" t="s">
        <v>30</v>
      </c>
      <c r="AI19" s="49"/>
    </row>
    <row r="20" spans="1:35" s="13" customForma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f t="shared" ref="F20:AI20" si="0">E20+1</f>
        <v>6</v>
      </c>
      <c r="G20" s="63">
        <f t="shared" si="0"/>
        <v>7</v>
      </c>
      <c r="H20" s="63">
        <f t="shared" si="0"/>
        <v>8</v>
      </c>
      <c r="I20" s="63">
        <f t="shared" si="0"/>
        <v>9</v>
      </c>
      <c r="J20" s="63">
        <f t="shared" si="0"/>
        <v>10</v>
      </c>
      <c r="K20" s="63">
        <f t="shared" si="0"/>
        <v>11</v>
      </c>
      <c r="L20" s="63">
        <f t="shared" si="0"/>
        <v>12</v>
      </c>
      <c r="M20" s="63">
        <f t="shared" si="0"/>
        <v>13</v>
      </c>
      <c r="N20" s="63">
        <f t="shared" si="0"/>
        <v>14</v>
      </c>
      <c r="O20" s="63">
        <f t="shared" si="0"/>
        <v>15</v>
      </c>
      <c r="P20" s="63">
        <f t="shared" si="0"/>
        <v>16</v>
      </c>
      <c r="Q20" s="63">
        <f t="shared" si="0"/>
        <v>17</v>
      </c>
      <c r="R20" s="63">
        <f t="shared" si="0"/>
        <v>18</v>
      </c>
      <c r="S20" s="63">
        <f t="shared" si="0"/>
        <v>19</v>
      </c>
      <c r="T20" s="63">
        <f t="shared" si="0"/>
        <v>20</v>
      </c>
      <c r="U20" s="63">
        <f t="shared" si="0"/>
        <v>21</v>
      </c>
      <c r="V20" s="63">
        <f t="shared" si="0"/>
        <v>22</v>
      </c>
      <c r="W20" s="63">
        <f t="shared" si="0"/>
        <v>23</v>
      </c>
      <c r="X20" s="63">
        <f t="shared" si="0"/>
        <v>24</v>
      </c>
      <c r="Y20" s="63">
        <f t="shared" si="0"/>
        <v>25</v>
      </c>
      <c r="Z20" s="63">
        <f t="shared" si="0"/>
        <v>26</v>
      </c>
      <c r="AA20" s="63">
        <f t="shared" si="0"/>
        <v>27</v>
      </c>
      <c r="AB20" s="63">
        <f t="shared" si="0"/>
        <v>28</v>
      </c>
      <c r="AC20" s="63">
        <f t="shared" si="0"/>
        <v>29</v>
      </c>
      <c r="AD20" s="63">
        <f t="shared" si="0"/>
        <v>30</v>
      </c>
      <c r="AE20" s="63">
        <f t="shared" si="0"/>
        <v>31</v>
      </c>
      <c r="AF20" s="63">
        <f t="shared" si="0"/>
        <v>32</v>
      </c>
      <c r="AG20" s="63">
        <f t="shared" si="0"/>
        <v>33</v>
      </c>
      <c r="AH20" s="63">
        <f t="shared" si="0"/>
        <v>34</v>
      </c>
      <c r="AI20" s="63">
        <f t="shared" si="0"/>
        <v>35</v>
      </c>
    </row>
    <row r="21" spans="1:35" s="13" customFormat="1" ht="31.5" x14ac:dyDescent="0.25">
      <c r="A21" s="14" t="s">
        <v>31</v>
      </c>
      <c r="B21" s="14" t="s">
        <v>32</v>
      </c>
      <c r="C21" s="14" t="s">
        <v>33</v>
      </c>
      <c r="D21" s="15">
        <f t="shared" ref="D21:AD21" si="1">D22+D23+D24+D25+D26+D27+D28</f>
        <v>39521.297793564554</v>
      </c>
      <c r="E21" s="15">
        <f t="shared" si="1"/>
        <v>173.39971188000001</v>
      </c>
      <c r="F21" s="15">
        <f t="shared" si="1"/>
        <v>4758.5428380550229</v>
      </c>
      <c r="G21" s="15">
        <f t="shared" si="1"/>
        <v>0</v>
      </c>
      <c r="H21" s="15">
        <f t="shared" si="1"/>
        <v>16.77</v>
      </c>
      <c r="I21" s="15">
        <f t="shared" si="1"/>
        <v>23.546199999999999</v>
      </c>
      <c r="J21" s="15">
        <f t="shared" si="1"/>
        <v>0</v>
      </c>
      <c r="K21" s="15">
        <f t="shared" si="1"/>
        <v>0</v>
      </c>
      <c r="L21" s="15">
        <f t="shared" si="1"/>
        <v>788</v>
      </c>
      <c r="M21" s="15">
        <f t="shared" si="1"/>
        <v>11.1906</v>
      </c>
      <c r="N21" s="15">
        <f t="shared" si="1"/>
        <v>0</v>
      </c>
      <c r="O21" s="15">
        <f t="shared" si="1"/>
        <v>4900</v>
      </c>
      <c r="P21" s="15">
        <f t="shared" si="1"/>
        <v>0</v>
      </c>
      <c r="Q21" s="15">
        <f t="shared" si="1"/>
        <v>4.2620000000000005</v>
      </c>
      <c r="R21" s="15">
        <f t="shared" si="1"/>
        <v>61.694759380000008</v>
      </c>
      <c r="S21" s="15">
        <f t="shared" si="1"/>
        <v>3289.0218800299999</v>
      </c>
      <c r="T21" s="15">
        <f t="shared" si="1"/>
        <v>0</v>
      </c>
      <c r="U21" s="15">
        <f t="shared" si="1"/>
        <v>16.77</v>
      </c>
      <c r="V21" s="15">
        <f t="shared" si="1"/>
        <v>16.880500000000001</v>
      </c>
      <c r="W21" s="15">
        <f t="shared" si="1"/>
        <v>0</v>
      </c>
      <c r="X21" s="15">
        <f t="shared" si="1"/>
        <v>0</v>
      </c>
      <c r="Y21" s="15">
        <f t="shared" si="1"/>
        <v>625</v>
      </c>
      <c r="Z21" s="15">
        <f t="shared" si="1"/>
        <v>3.16</v>
      </c>
      <c r="AA21" s="15">
        <f t="shared" si="1"/>
        <v>0</v>
      </c>
      <c r="AB21" s="15">
        <f t="shared" si="1"/>
        <v>4900</v>
      </c>
      <c r="AC21" s="15">
        <f t="shared" si="1"/>
        <v>6860</v>
      </c>
      <c r="AD21" s="15">
        <f t="shared" si="1"/>
        <v>1.04</v>
      </c>
      <c r="AE21" s="15">
        <v>234.98384750000002</v>
      </c>
      <c r="AF21" s="16">
        <v>1.3551570815908787</v>
      </c>
      <c r="AG21" s="15">
        <v>-1575.776381975023</v>
      </c>
      <c r="AH21" s="16">
        <v>-0.33114683120496952</v>
      </c>
      <c r="AI21" s="56" t="s">
        <v>34</v>
      </c>
    </row>
    <row r="22" spans="1:35" s="13" customFormat="1" ht="31.5" x14ac:dyDescent="0.25">
      <c r="A22" s="17" t="s">
        <v>35</v>
      </c>
      <c r="B22" s="17" t="s">
        <v>36</v>
      </c>
      <c r="C22" s="57" t="s">
        <v>33</v>
      </c>
      <c r="D22" s="18">
        <f t="shared" ref="D22:AD22" si="2">SUM(D30,D205,D293,D504,D570)</f>
        <v>4599.6419848433097</v>
      </c>
      <c r="E22" s="18">
        <f t="shared" si="2"/>
        <v>0</v>
      </c>
      <c r="F22" s="18">
        <f t="shared" si="2"/>
        <v>1187.4664985774575</v>
      </c>
      <c r="G22" s="18">
        <f t="shared" si="2"/>
        <v>0</v>
      </c>
      <c r="H22" s="18">
        <f t="shared" si="2"/>
        <v>16.77</v>
      </c>
      <c r="I22" s="18">
        <f t="shared" si="2"/>
        <v>12.901799999999998</v>
      </c>
      <c r="J22" s="18">
        <f t="shared" si="2"/>
        <v>0</v>
      </c>
      <c r="K22" s="18">
        <f t="shared" si="2"/>
        <v>0</v>
      </c>
      <c r="L22" s="18">
        <f t="shared" si="2"/>
        <v>2</v>
      </c>
      <c r="M22" s="18">
        <f t="shared" si="2"/>
        <v>4.5760000000000005</v>
      </c>
      <c r="N22" s="18">
        <f t="shared" si="2"/>
        <v>0</v>
      </c>
      <c r="O22" s="18">
        <f t="shared" si="2"/>
        <v>0</v>
      </c>
      <c r="P22" s="18">
        <f t="shared" si="2"/>
        <v>0</v>
      </c>
      <c r="Q22" s="18">
        <f t="shared" si="2"/>
        <v>0</v>
      </c>
      <c r="R22" s="18">
        <f t="shared" si="2"/>
        <v>0</v>
      </c>
      <c r="S22" s="18">
        <f t="shared" si="2"/>
        <v>703.59759343999997</v>
      </c>
      <c r="T22" s="18">
        <f t="shared" si="2"/>
        <v>0</v>
      </c>
      <c r="U22" s="18">
        <f t="shared" si="2"/>
        <v>16.77</v>
      </c>
      <c r="V22" s="18">
        <f t="shared" si="2"/>
        <v>6.7971000000000004</v>
      </c>
      <c r="W22" s="18">
        <f t="shared" si="2"/>
        <v>0</v>
      </c>
      <c r="X22" s="18">
        <f t="shared" si="2"/>
        <v>0</v>
      </c>
      <c r="Y22" s="18">
        <f t="shared" si="2"/>
        <v>3</v>
      </c>
      <c r="Z22" s="18">
        <f t="shared" si="2"/>
        <v>0</v>
      </c>
      <c r="AA22" s="18">
        <f t="shared" si="2"/>
        <v>0</v>
      </c>
      <c r="AB22" s="18">
        <f t="shared" si="2"/>
        <v>0</v>
      </c>
      <c r="AC22" s="18">
        <f t="shared" si="2"/>
        <v>0</v>
      </c>
      <c r="AD22" s="18">
        <f t="shared" si="2"/>
        <v>0</v>
      </c>
      <c r="AE22" s="18">
        <v>0</v>
      </c>
      <c r="AF22" s="16">
        <v>0</v>
      </c>
      <c r="AG22" s="18">
        <v>-483.8689051374576</v>
      </c>
      <c r="AH22" s="16">
        <v>-0.40748004740943444</v>
      </c>
      <c r="AI22" s="39" t="s">
        <v>34</v>
      </c>
    </row>
    <row r="23" spans="1:35" s="13" customFormat="1" x14ac:dyDescent="0.25">
      <c r="A23" s="17" t="s">
        <v>37</v>
      </c>
      <c r="B23" s="17" t="s">
        <v>38</v>
      </c>
      <c r="C23" s="57" t="s">
        <v>33</v>
      </c>
      <c r="D23" s="18">
        <f t="shared" ref="D23:AD23" si="3">SUM(D55,D220,D332,D521,D585)</f>
        <v>7577.0815562842554</v>
      </c>
      <c r="E23" s="18">
        <f t="shared" si="3"/>
        <v>0</v>
      </c>
      <c r="F23" s="18">
        <f t="shared" si="3"/>
        <v>721.37925991999998</v>
      </c>
      <c r="G23" s="18">
        <f t="shared" si="3"/>
        <v>0</v>
      </c>
      <c r="H23" s="18">
        <f t="shared" si="3"/>
        <v>0</v>
      </c>
      <c r="I23" s="18">
        <f t="shared" si="3"/>
        <v>0</v>
      </c>
      <c r="J23" s="18">
        <f t="shared" si="3"/>
        <v>0</v>
      </c>
      <c r="K23" s="18">
        <f t="shared" si="3"/>
        <v>0</v>
      </c>
      <c r="L23" s="18">
        <f t="shared" si="3"/>
        <v>22</v>
      </c>
      <c r="M23" s="18">
        <f t="shared" si="3"/>
        <v>0.502</v>
      </c>
      <c r="N23" s="18">
        <f t="shared" si="3"/>
        <v>0</v>
      </c>
      <c r="O23" s="18">
        <f t="shared" si="3"/>
        <v>0</v>
      </c>
      <c r="P23" s="18">
        <f t="shared" si="3"/>
        <v>0</v>
      </c>
      <c r="Q23" s="18">
        <f t="shared" si="3"/>
        <v>0.92300000000000004</v>
      </c>
      <c r="R23" s="18">
        <f t="shared" si="3"/>
        <v>0</v>
      </c>
      <c r="S23" s="18">
        <f t="shared" si="3"/>
        <v>602.36699563000002</v>
      </c>
      <c r="T23" s="18">
        <f t="shared" si="3"/>
        <v>0</v>
      </c>
      <c r="U23" s="18">
        <f t="shared" si="3"/>
        <v>0</v>
      </c>
      <c r="V23" s="18">
        <f t="shared" si="3"/>
        <v>0</v>
      </c>
      <c r="W23" s="18">
        <f t="shared" si="3"/>
        <v>0</v>
      </c>
      <c r="X23" s="18">
        <f t="shared" si="3"/>
        <v>0</v>
      </c>
      <c r="Y23" s="18">
        <f t="shared" si="3"/>
        <v>16</v>
      </c>
      <c r="Z23" s="18">
        <f t="shared" si="3"/>
        <v>0.502</v>
      </c>
      <c r="AA23" s="18">
        <f t="shared" si="3"/>
        <v>0</v>
      </c>
      <c r="AB23" s="18">
        <f t="shared" si="3"/>
        <v>0</v>
      </c>
      <c r="AC23" s="18">
        <f t="shared" si="3"/>
        <v>0</v>
      </c>
      <c r="AD23" s="18">
        <f t="shared" si="3"/>
        <v>0.92300000000000004</v>
      </c>
      <c r="AE23" s="18">
        <v>0</v>
      </c>
      <c r="AF23" s="16">
        <v>0</v>
      </c>
      <c r="AG23" s="18">
        <v>-119.01226429</v>
      </c>
      <c r="AH23" s="16">
        <v>-0.16497877178115478</v>
      </c>
      <c r="AI23" s="39" t="s">
        <v>34</v>
      </c>
    </row>
    <row r="24" spans="1:35" s="13" customFormat="1" ht="31.5" x14ac:dyDescent="0.25">
      <c r="A24" s="17" t="s">
        <v>39</v>
      </c>
      <c r="B24" s="17" t="s">
        <v>40</v>
      </c>
      <c r="C24" s="57" t="s">
        <v>33</v>
      </c>
      <c r="D24" s="18">
        <f t="shared" ref="D24:AD24" si="4">SUM(D78,D230,D344,D536,D593)</f>
        <v>11251.500637787014</v>
      </c>
      <c r="E24" s="18">
        <f t="shared" si="4"/>
        <v>0</v>
      </c>
      <c r="F24" s="18">
        <f t="shared" si="4"/>
        <v>1996.3873349875657</v>
      </c>
      <c r="G24" s="18">
        <f t="shared" si="4"/>
        <v>0</v>
      </c>
      <c r="H24" s="18">
        <f t="shared" si="4"/>
        <v>0</v>
      </c>
      <c r="I24" s="18">
        <f t="shared" si="4"/>
        <v>10.644399999999999</v>
      </c>
      <c r="J24" s="18">
        <f t="shared" si="4"/>
        <v>0</v>
      </c>
      <c r="K24" s="18">
        <f t="shared" si="4"/>
        <v>0</v>
      </c>
      <c r="L24" s="18">
        <f t="shared" si="4"/>
        <v>565</v>
      </c>
      <c r="M24" s="18">
        <f t="shared" si="4"/>
        <v>6.1126000000000005</v>
      </c>
      <c r="N24" s="18">
        <f t="shared" si="4"/>
        <v>0</v>
      </c>
      <c r="O24" s="18">
        <f t="shared" si="4"/>
        <v>0</v>
      </c>
      <c r="P24" s="18">
        <f t="shared" si="4"/>
        <v>0</v>
      </c>
      <c r="Q24" s="18">
        <f t="shared" si="4"/>
        <v>0</v>
      </c>
      <c r="R24" s="18">
        <f t="shared" si="4"/>
        <v>0</v>
      </c>
      <c r="S24" s="18">
        <f t="shared" si="4"/>
        <v>1121.4745238800001</v>
      </c>
      <c r="T24" s="18">
        <f t="shared" si="4"/>
        <v>0</v>
      </c>
      <c r="U24" s="18">
        <f t="shared" si="4"/>
        <v>0</v>
      </c>
      <c r="V24" s="18">
        <f t="shared" si="4"/>
        <v>10.083400000000001</v>
      </c>
      <c r="W24" s="18">
        <f t="shared" si="4"/>
        <v>0</v>
      </c>
      <c r="X24" s="18">
        <f t="shared" si="4"/>
        <v>0</v>
      </c>
      <c r="Y24" s="18">
        <f t="shared" si="4"/>
        <v>446</v>
      </c>
      <c r="Z24" s="18">
        <f t="shared" si="4"/>
        <v>2.6580000000000004</v>
      </c>
      <c r="AA24" s="18">
        <f t="shared" si="4"/>
        <v>0</v>
      </c>
      <c r="AB24" s="18">
        <f t="shared" si="4"/>
        <v>0</v>
      </c>
      <c r="AC24" s="18">
        <f t="shared" si="4"/>
        <v>6860</v>
      </c>
      <c r="AD24" s="18">
        <f t="shared" si="4"/>
        <v>0</v>
      </c>
      <c r="AE24" s="18">
        <v>0</v>
      </c>
      <c r="AF24" s="16">
        <v>0</v>
      </c>
      <c r="AG24" s="18">
        <v>-979.88190169756547</v>
      </c>
      <c r="AH24" s="16">
        <v>-0.49082754860477451</v>
      </c>
      <c r="AI24" s="39" t="s">
        <v>34</v>
      </c>
    </row>
    <row r="25" spans="1:35" s="13" customFormat="1" ht="63" x14ac:dyDescent="0.25">
      <c r="A25" s="17" t="s">
        <v>41</v>
      </c>
      <c r="B25" s="17" t="s">
        <v>42</v>
      </c>
      <c r="C25" s="57" t="s">
        <v>33</v>
      </c>
      <c r="D25" s="18">
        <f t="shared" ref="D25:AD25" si="5">SUM(D123,D248,D411,D548,D602)</f>
        <v>126.69274669000001</v>
      </c>
      <c r="E25" s="18">
        <f t="shared" si="5"/>
        <v>0</v>
      </c>
      <c r="F25" s="18">
        <f t="shared" si="5"/>
        <v>104.53774669000001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0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5"/>
        <v>0</v>
      </c>
      <c r="O25" s="18">
        <f t="shared" si="5"/>
        <v>4900</v>
      </c>
      <c r="P25" s="18">
        <f t="shared" si="5"/>
        <v>0</v>
      </c>
      <c r="Q25" s="18">
        <f t="shared" si="5"/>
        <v>0</v>
      </c>
      <c r="R25" s="18">
        <f t="shared" si="5"/>
        <v>0</v>
      </c>
      <c r="S25" s="18">
        <f t="shared" si="5"/>
        <v>105.16442941</v>
      </c>
      <c r="T25" s="18">
        <f t="shared" si="5"/>
        <v>0</v>
      </c>
      <c r="U25" s="18">
        <f t="shared" si="5"/>
        <v>0</v>
      </c>
      <c r="V25" s="18">
        <f t="shared" si="5"/>
        <v>0</v>
      </c>
      <c r="W25" s="18">
        <f t="shared" si="5"/>
        <v>0</v>
      </c>
      <c r="X25" s="18">
        <f t="shared" si="5"/>
        <v>0</v>
      </c>
      <c r="Y25" s="18">
        <f t="shared" si="5"/>
        <v>0</v>
      </c>
      <c r="Z25" s="18">
        <f t="shared" si="5"/>
        <v>0</v>
      </c>
      <c r="AA25" s="18">
        <f t="shared" si="5"/>
        <v>0</v>
      </c>
      <c r="AB25" s="18">
        <f t="shared" si="5"/>
        <v>4900</v>
      </c>
      <c r="AC25" s="18">
        <f t="shared" si="5"/>
        <v>0</v>
      </c>
      <c r="AD25" s="18">
        <f t="shared" si="5"/>
        <v>0</v>
      </c>
      <c r="AE25" s="18">
        <v>0</v>
      </c>
      <c r="AF25" s="16">
        <v>0</v>
      </c>
      <c r="AG25" s="18">
        <v>0.62668271999999092</v>
      </c>
      <c r="AH25" s="16">
        <v>5.9947984325544957E-3</v>
      </c>
      <c r="AI25" s="39" t="s">
        <v>34</v>
      </c>
    </row>
    <row r="26" spans="1:35" s="13" customFormat="1" x14ac:dyDescent="0.25">
      <c r="A26" s="17" t="s">
        <v>43</v>
      </c>
      <c r="B26" s="17" t="s">
        <v>44</v>
      </c>
      <c r="C26" s="57" t="s">
        <v>33</v>
      </c>
      <c r="D26" s="18">
        <f t="shared" ref="D26:AD26" si="6">SUM(D131,D256,D418,D555,D609)</f>
        <v>14462.157330953305</v>
      </c>
      <c r="E26" s="18">
        <f t="shared" si="6"/>
        <v>0</v>
      </c>
      <c r="F26" s="18">
        <f t="shared" si="6"/>
        <v>385.03173634999979</v>
      </c>
      <c r="G26" s="18">
        <f t="shared" si="6"/>
        <v>0</v>
      </c>
      <c r="H26" s="18">
        <f t="shared" si="6"/>
        <v>0</v>
      </c>
      <c r="I26" s="18">
        <f t="shared" si="6"/>
        <v>0</v>
      </c>
      <c r="J26" s="18">
        <f t="shared" si="6"/>
        <v>0</v>
      </c>
      <c r="K26" s="18">
        <f t="shared" si="6"/>
        <v>0</v>
      </c>
      <c r="L26" s="18">
        <f t="shared" si="6"/>
        <v>0</v>
      </c>
      <c r="M26" s="18">
        <f t="shared" si="6"/>
        <v>0</v>
      </c>
      <c r="N26" s="18">
        <f t="shared" si="6"/>
        <v>0</v>
      </c>
      <c r="O26" s="18">
        <f t="shared" si="6"/>
        <v>0</v>
      </c>
      <c r="P26" s="18">
        <f t="shared" si="6"/>
        <v>0</v>
      </c>
      <c r="Q26" s="18">
        <f t="shared" si="6"/>
        <v>3.339</v>
      </c>
      <c r="R26" s="18">
        <f t="shared" si="6"/>
        <v>0</v>
      </c>
      <c r="S26" s="18">
        <f t="shared" si="6"/>
        <v>367.10487272</v>
      </c>
      <c r="T26" s="18">
        <f t="shared" si="6"/>
        <v>0</v>
      </c>
      <c r="U26" s="18">
        <f t="shared" si="6"/>
        <v>0</v>
      </c>
      <c r="V26" s="18">
        <f t="shared" si="6"/>
        <v>0</v>
      </c>
      <c r="W26" s="18">
        <f t="shared" si="6"/>
        <v>0</v>
      </c>
      <c r="X26" s="18">
        <f t="shared" si="6"/>
        <v>0</v>
      </c>
      <c r="Y26" s="18">
        <f t="shared" si="6"/>
        <v>0</v>
      </c>
      <c r="Z26" s="18">
        <f t="shared" si="6"/>
        <v>0</v>
      </c>
      <c r="AA26" s="18">
        <f t="shared" si="6"/>
        <v>0</v>
      </c>
      <c r="AB26" s="18">
        <f t="shared" si="6"/>
        <v>0</v>
      </c>
      <c r="AC26" s="18">
        <f t="shared" si="6"/>
        <v>0</v>
      </c>
      <c r="AD26" s="18">
        <f t="shared" si="6"/>
        <v>0.11700000000000001</v>
      </c>
      <c r="AE26" s="18">
        <v>0</v>
      </c>
      <c r="AF26" s="16">
        <v>0</v>
      </c>
      <c r="AG26" s="18">
        <v>-17.926863629999772</v>
      </c>
      <c r="AH26" s="16">
        <v>-4.6559444164114248E-2</v>
      </c>
      <c r="AI26" s="39" t="s">
        <v>34</v>
      </c>
    </row>
    <row r="27" spans="1:35" s="13" customFormat="1" ht="47.25" x14ac:dyDescent="0.25">
      <c r="A27" s="17" t="s">
        <v>45</v>
      </c>
      <c r="B27" s="17" t="s">
        <v>46</v>
      </c>
      <c r="C27" s="57" t="s">
        <v>33</v>
      </c>
      <c r="D27" s="18">
        <f t="shared" ref="D27:AD27" si="7">D146+D262+D425+D562+D614</f>
        <v>0</v>
      </c>
      <c r="E27" s="18">
        <f t="shared" si="7"/>
        <v>0</v>
      </c>
      <c r="F27" s="18">
        <f t="shared" si="7"/>
        <v>0</v>
      </c>
      <c r="G27" s="18">
        <f t="shared" si="7"/>
        <v>0</v>
      </c>
      <c r="H27" s="18">
        <f t="shared" si="7"/>
        <v>0</v>
      </c>
      <c r="I27" s="18">
        <f t="shared" si="7"/>
        <v>0</v>
      </c>
      <c r="J27" s="18">
        <f t="shared" si="7"/>
        <v>0</v>
      </c>
      <c r="K27" s="18">
        <f t="shared" si="7"/>
        <v>0</v>
      </c>
      <c r="L27" s="18">
        <f t="shared" si="7"/>
        <v>0</v>
      </c>
      <c r="M27" s="18">
        <f t="shared" si="7"/>
        <v>0</v>
      </c>
      <c r="N27" s="18">
        <f t="shared" si="7"/>
        <v>0</v>
      </c>
      <c r="O27" s="18">
        <f t="shared" si="7"/>
        <v>0</v>
      </c>
      <c r="P27" s="18">
        <f t="shared" si="7"/>
        <v>0</v>
      </c>
      <c r="Q27" s="18">
        <f t="shared" si="7"/>
        <v>0</v>
      </c>
      <c r="R27" s="18">
        <f t="shared" si="7"/>
        <v>0</v>
      </c>
      <c r="S27" s="18">
        <f t="shared" si="7"/>
        <v>0</v>
      </c>
      <c r="T27" s="18">
        <f t="shared" si="7"/>
        <v>0</v>
      </c>
      <c r="U27" s="18">
        <f t="shared" si="7"/>
        <v>0</v>
      </c>
      <c r="V27" s="18">
        <f t="shared" si="7"/>
        <v>0</v>
      </c>
      <c r="W27" s="18">
        <f t="shared" si="7"/>
        <v>0</v>
      </c>
      <c r="X27" s="18">
        <f t="shared" si="7"/>
        <v>0</v>
      </c>
      <c r="Y27" s="18">
        <f t="shared" si="7"/>
        <v>0</v>
      </c>
      <c r="Z27" s="18">
        <f t="shared" si="7"/>
        <v>0</v>
      </c>
      <c r="AA27" s="18">
        <f t="shared" si="7"/>
        <v>0</v>
      </c>
      <c r="AB27" s="18">
        <f t="shared" si="7"/>
        <v>0</v>
      </c>
      <c r="AC27" s="18">
        <f t="shared" si="7"/>
        <v>0</v>
      </c>
      <c r="AD27" s="18">
        <f t="shared" si="7"/>
        <v>0</v>
      </c>
      <c r="AE27" s="18">
        <v>0</v>
      </c>
      <c r="AF27" s="16">
        <v>0</v>
      </c>
      <c r="AG27" s="18">
        <v>0</v>
      </c>
      <c r="AH27" s="16">
        <v>0</v>
      </c>
      <c r="AI27" s="39" t="s">
        <v>34</v>
      </c>
    </row>
    <row r="28" spans="1:35" s="13" customFormat="1" ht="31.5" x14ac:dyDescent="0.25">
      <c r="A28" s="17" t="s">
        <v>47</v>
      </c>
      <c r="B28" s="17" t="s">
        <v>48</v>
      </c>
      <c r="C28" s="57" t="s">
        <v>33</v>
      </c>
      <c r="D28" s="18">
        <f t="shared" ref="D28:AD28" si="8">SUM(D147,D263,D426,D563,D615)</f>
        <v>1504.2235370066674</v>
      </c>
      <c r="E28" s="18">
        <f t="shared" si="8"/>
        <v>173.39971188000001</v>
      </c>
      <c r="F28" s="18">
        <f t="shared" si="8"/>
        <v>363.74026152999994</v>
      </c>
      <c r="G28" s="18">
        <f t="shared" si="8"/>
        <v>0</v>
      </c>
      <c r="H28" s="18">
        <f t="shared" si="8"/>
        <v>0</v>
      </c>
      <c r="I28" s="18">
        <f t="shared" si="8"/>
        <v>0</v>
      </c>
      <c r="J28" s="18">
        <f t="shared" si="8"/>
        <v>0</v>
      </c>
      <c r="K28" s="18">
        <f t="shared" si="8"/>
        <v>0</v>
      </c>
      <c r="L28" s="18">
        <f t="shared" si="8"/>
        <v>199</v>
      </c>
      <c r="M28" s="18">
        <f t="shared" si="8"/>
        <v>0</v>
      </c>
      <c r="N28" s="18">
        <f t="shared" si="8"/>
        <v>0</v>
      </c>
      <c r="O28" s="18">
        <f t="shared" si="8"/>
        <v>0</v>
      </c>
      <c r="P28" s="18">
        <f t="shared" si="8"/>
        <v>0</v>
      </c>
      <c r="Q28" s="18">
        <f t="shared" si="8"/>
        <v>0</v>
      </c>
      <c r="R28" s="18">
        <f t="shared" si="8"/>
        <v>61.694759380000008</v>
      </c>
      <c r="S28" s="18">
        <f t="shared" si="8"/>
        <v>389.31346495000003</v>
      </c>
      <c r="T28" s="18">
        <f t="shared" si="8"/>
        <v>0</v>
      </c>
      <c r="U28" s="18">
        <f t="shared" si="8"/>
        <v>0</v>
      </c>
      <c r="V28" s="18">
        <f t="shared" si="8"/>
        <v>0</v>
      </c>
      <c r="W28" s="18">
        <f t="shared" si="8"/>
        <v>0</v>
      </c>
      <c r="X28" s="18">
        <f t="shared" si="8"/>
        <v>0</v>
      </c>
      <c r="Y28" s="18">
        <f t="shared" si="8"/>
        <v>160</v>
      </c>
      <c r="Z28" s="18">
        <f t="shared" si="8"/>
        <v>0</v>
      </c>
      <c r="AA28" s="18">
        <f t="shared" si="8"/>
        <v>0</v>
      </c>
      <c r="AB28" s="18">
        <f t="shared" si="8"/>
        <v>0</v>
      </c>
      <c r="AC28" s="18">
        <f t="shared" si="8"/>
        <v>0</v>
      </c>
      <c r="AD28" s="18">
        <f t="shared" si="8"/>
        <v>0</v>
      </c>
      <c r="AE28" s="18">
        <v>234.98384750000002</v>
      </c>
      <c r="AF28" s="16">
        <v>1.3551570815908787</v>
      </c>
      <c r="AG28" s="18">
        <v>24.286870060000002</v>
      </c>
      <c r="AH28" s="16">
        <v>6.6769815246302919E-2</v>
      </c>
      <c r="AI28" s="39" t="s">
        <v>34</v>
      </c>
    </row>
    <row r="29" spans="1:35" s="13" customFormat="1" x14ac:dyDescent="0.25">
      <c r="A29" s="17" t="s">
        <v>49</v>
      </c>
      <c r="B29" s="17" t="s">
        <v>50</v>
      </c>
      <c r="C29" s="57" t="s">
        <v>33</v>
      </c>
      <c r="D29" s="18">
        <f t="shared" ref="D29:AD29" si="9">SUM(D30,D55,D78,D123,D131,D146,D147)</f>
        <v>18187.425593035623</v>
      </c>
      <c r="E29" s="18">
        <f t="shared" si="9"/>
        <v>109.59221188000001</v>
      </c>
      <c r="F29" s="18">
        <f t="shared" si="9"/>
        <v>1870.8416013000003</v>
      </c>
      <c r="G29" s="18">
        <f t="shared" si="9"/>
        <v>0</v>
      </c>
      <c r="H29" s="18">
        <f t="shared" si="9"/>
        <v>16.77</v>
      </c>
      <c r="I29" s="18">
        <f t="shared" si="9"/>
        <v>12.779</v>
      </c>
      <c r="J29" s="18">
        <f t="shared" si="9"/>
        <v>0</v>
      </c>
      <c r="K29" s="18">
        <f t="shared" si="9"/>
        <v>0</v>
      </c>
      <c r="L29" s="18">
        <f t="shared" si="9"/>
        <v>179</v>
      </c>
      <c r="M29" s="18">
        <f t="shared" si="9"/>
        <v>3.7586000000000004</v>
      </c>
      <c r="N29" s="18">
        <f t="shared" si="9"/>
        <v>0</v>
      </c>
      <c r="O29" s="18">
        <f t="shared" si="9"/>
        <v>0</v>
      </c>
      <c r="P29" s="18">
        <f t="shared" si="9"/>
        <v>0</v>
      </c>
      <c r="Q29" s="18">
        <f t="shared" si="9"/>
        <v>3.4620000000000002</v>
      </c>
      <c r="R29" s="18">
        <f t="shared" si="9"/>
        <v>61.694759380000008</v>
      </c>
      <c r="S29" s="18">
        <f t="shared" si="9"/>
        <v>1574.6319555500002</v>
      </c>
      <c r="T29" s="18">
        <f t="shared" si="9"/>
        <v>0</v>
      </c>
      <c r="U29" s="18">
        <f t="shared" si="9"/>
        <v>16.77</v>
      </c>
      <c r="V29" s="18">
        <f t="shared" si="9"/>
        <v>11.936400000000001</v>
      </c>
      <c r="W29" s="18">
        <f t="shared" si="9"/>
        <v>0</v>
      </c>
      <c r="X29" s="18">
        <f t="shared" si="9"/>
        <v>0</v>
      </c>
      <c r="Y29" s="18">
        <f t="shared" si="9"/>
        <v>73</v>
      </c>
      <c r="Z29" s="18">
        <f t="shared" si="9"/>
        <v>0.502</v>
      </c>
      <c r="AA29" s="18">
        <f t="shared" si="9"/>
        <v>0</v>
      </c>
      <c r="AB29" s="18">
        <f t="shared" si="9"/>
        <v>0</v>
      </c>
      <c r="AC29" s="18">
        <f t="shared" si="9"/>
        <v>6860</v>
      </c>
      <c r="AD29" s="18">
        <f t="shared" si="9"/>
        <v>0.27300000000000002</v>
      </c>
      <c r="AE29" s="18">
        <v>171.17634750000002</v>
      </c>
      <c r="AF29" s="16">
        <v>1.5619389787244433</v>
      </c>
      <c r="AG29" s="18">
        <v>-296.93473112000004</v>
      </c>
      <c r="AH29" s="16">
        <v>-0.15871719493177172</v>
      </c>
      <c r="AI29" s="39" t="s">
        <v>34</v>
      </c>
    </row>
    <row r="30" spans="1:35" s="13" customFormat="1" ht="31.5" x14ac:dyDescent="0.25">
      <c r="A30" s="17" t="s">
        <v>51</v>
      </c>
      <c r="B30" s="17" t="s">
        <v>52</v>
      </c>
      <c r="C30" s="57" t="s">
        <v>33</v>
      </c>
      <c r="D30" s="18">
        <f t="shared" ref="D30:AD30" si="10">D31+D35+D38+D54</f>
        <v>2651.71868159</v>
      </c>
      <c r="E30" s="18">
        <f t="shared" si="10"/>
        <v>0</v>
      </c>
      <c r="F30" s="18">
        <f t="shared" si="10"/>
        <v>491.60653454000004</v>
      </c>
      <c r="G30" s="18">
        <f t="shared" si="10"/>
        <v>0</v>
      </c>
      <c r="H30" s="18">
        <f t="shared" si="10"/>
        <v>16.77</v>
      </c>
      <c r="I30" s="18">
        <f t="shared" si="10"/>
        <v>4.9139999999999997</v>
      </c>
      <c r="J30" s="18">
        <f t="shared" si="10"/>
        <v>0</v>
      </c>
      <c r="K30" s="18">
        <f t="shared" si="10"/>
        <v>0</v>
      </c>
      <c r="L30" s="18">
        <f t="shared" si="10"/>
        <v>0</v>
      </c>
      <c r="M30" s="18">
        <f t="shared" si="10"/>
        <v>0</v>
      </c>
      <c r="N30" s="18">
        <f t="shared" si="10"/>
        <v>0</v>
      </c>
      <c r="O30" s="18">
        <f t="shared" si="10"/>
        <v>0</v>
      </c>
      <c r="P30" s="18">
        <f t="shared" si="10"/>
        <v>0</v>
      </c>
      <c r="Q30" s="18">
        <f t="shared" si="10"/>
        <v>0</v>
      </c>
      <c r="R30" s="18">
        <f t="shared" si="10"/>
        <v>0</v>
      </c>
      <c r="S30" s="18">
        <f t="shared" si="10"/>
        <v>410.69925009000002</v>
      </c>
      <c r="T30" s="18">
        <f t="shared" si="10"/>
        <v>0</v>
      </c>
      <c r="U30" s="18">
        <f t="shared" si="10"/>
        <v>16.77</v>
      </c>
      <c r="V30" s="18">
        <f t="shared" si="10"/>
        <v>3.9944000000000002</v>
      </c>
      <c r="W30" s="18">
        <f t="shared" si="10"/>
        <v>0</v>
      </c>
      <c r="X30" s="18">
        <f t="shared" si="10"/>
        <v>0</v>
      </c>
      <c r="Y30" s="18">
        <f t="shared" si="10"/>
        <v>0</v>
      </c>
      <c r="Z30" s="18">
        <f t="shared" si="10"/>
        <v>0</v>
      </c>
      <c r="AA30" s="18">
        <f t="shared" si="10"/>
        <v>0</v>
      </c>
      <c r="AB30" s="18">
        <f t="shared" si="10"/>
        <v>0</v>
      </c>
      <c r="AC30" s="18">
        <f t="shared" si="10"/>
        <v>0</v>
      </c>
      <c r="AD30" s="18">
        <f t="shared" si="10"/>
        <v>0</v>
      </c>
      <c r="AE30" s="18">
        <v>0</v>
      </c>
      <c r="AF30" s="16">
        <v>0</v>
      </c>
      <c r="AG30" s="18">
        <v>-80.907284449999963</v>
      </c>
      <c r="AH30" s="16">
        <v>-0.16457731695064942</v>
      </c>
      <c r="AI30" s="39" t="s">
        <v>34</v>
      </c>
    </row>
    <row r="31" spans="1:35" s="13" customFormat="1" ht="126" x14ac:dyDescent="0.25">
      <c r="A31" s="17" t="s">
        <v>53</v>
      </c>
      <c r="B31" s="17" t="s">
        <v>54</v>
      </c>
      <c r="C31" s="57" t="s">
        <v>33</v>
      </c>
      <c r="D31" s="18">
        <f>D32</f>
        <v>54.841000000000008</v>
      </c>
      <c r="E31" s="18">
        <f t="shared" ref="E31:T32" si="11">E32</f>
        <v>0</v>
      </c>
      <c r="F31" s="18">
        <f t="shared" si="11"/>
        <v>0</v>
      </c>
      <c r="G31" s="18">
        <f t="shared" si="11"/>
        <v>0</v>
      </c>
      <c r="H31" s="18">
        <f t="shared" si="11"/>
        <v>0</v>
      </c>
      <c r="I31" s="18">
        <f t="shared" si="11"/>
        <v>0</v>
      </c>
      <c r="J31" s="18">
        <f t="shared" si="11"/>
        <v>0</v>
      </c>
      <c r="K31" s="18">
        <f t="shared" si="11"/>
        <v>0</v>
      </c>
      <c r="L31" s="18">
        <f t="shared" si="11"/>
        <v>0</v>
      </c>
      <c r="M31" s="18">
        <f t="shared" si="11"/>
        <v>0</v>
      </c>
      <c r="N31" s="18">
        <f t="shared" si="11"/>
        <v>0</v>
      </c>
      <c r="O31" s="18">
        <f t="shared" si="11"/>
        <v>0</v>
      </c>
      <c r="P31" s="18">
        <f t="shared" si="11"/>
        <v>0</v>
      </c>
      <c r="Q31" s="18">
        <f t="shared" si="11"/>
        <v>0</v>
      </c>
      <c r="R31" s="18">
        <f t="shared" si="11"/>
        <v>0</v>
      </c>
      <c r="S31" s="18">
        <f t="shared" si="11"/>
        <v>0</v>
      </c>
      <c r="T31" s="18">
        <f t="shared" si="11"/>
        <v>0</v>
      </c>
      <c r="U31" s="18">
        <f t="shared" ref="R31:AD32" si="12">U32</f>
        <v>0</v>
      </c>
      <c r="V31" s="18">
        <f t="shared" si="12"/>
        <v>0</v>
      </c>
      <c r="W31" s="18">
        <f t="shared" si="12"/>
        <v>0</v>
      </c>
      <c r="X31" s="18">
        <f t="shared" si="12"/>
        <v>0</v>
      </c>
      <c r="Y31" s="18">
        <f t="shared" si="12"/>
        <v>0</v>
      </c>
      <c r="Z31" s="18">
        <f t="shared" si="12"/>
        <v>0</v>
      </c>
      <c r="AA31" s="18">
        <f t="shared" si="12"/>
        <v>0</v>
      </c>
      <c r="AB31" s="18">
        <f t="shared" si="12"/>
        <v>0</v>
      </c>
      <c r="AC31" s="18">
        <f t="shared" si="12"/>
        <v>0</v>
      </c>
      <c r="AD31" s="18">
        <f t="shared" si="12"/>
        <v>0</v>
      </c>
      <c r="AE31" s="18">
        <v>0</v>
      </c>
      <c r="AF31" s="16">
        <v>0</v>
      </c>
      <c r="AG31" s="18">
        <v>0</v>
      </c>
      <c r="AH31" s="16">
        <v>0</v>
      </c>
      <c r="AI31" s="39" t="s">
        <v>34</v>
      </c>
    </row>
    <row r="32" spans="1:35" s="13" customFormat="1" ht="31.5" x14ac:dyDescent="0.25">
      <c r="A32" s="17" t="s">
        <v>55</v>
      </c>
      <c r="B32" s="17" t="s">
        <v>56</v>
      </c>
      <c r="C32" s="57" t="s">
        <v>33</v>
      </c>
      <c r="D32" s="18">
        <f>D33</f>
        <v>54.841000000000008</v>
      </c>
      <c r="E32" s="18">
        <f t="shared" si="11"/>
        <v>0</v>
      </c>
      <c r="F32" s="18">
        <f t="shared" si="11"/>
        <v>0</v>
      </c>
      <c r="G32" s="18">
        <f t="shared" si="11"/>
        <v>0</v>
      </c>
      <c r="H32" s="18">
        <f t="shared" si="11"/>
        <v>0</v>
      </c>
      <c r="I32" s="18">
        <f t="shared" si="11"/>
        <v>0</v>
      </c>
      <c r="J32" s="18">
        <f t="shared" si="11"/>
        <v>0</v>
      </c>
      <c r="K32" s="18">
        <f t="shared" si="11"/>
        <v>0</v>
      </c>
      <c r="L32" s="18">
        <f t="shared" si="11"/>
        <v>0</v>
      </c>
      <c r="M32" s="18">
        <f t="shared" si="11"/>
        <v>0</v>
      </c>
      <c r="N32" s="18">
        <f t="shared" si="11"/>
        <v>0</v>
      </c>
      <c r="O32" s="18">
        <f t="shared" si="11"/>
        <v>0</v>
      </c>
      <c r="P32" s="18">
        <f t="shared" si="11"/>
        <v>0</v>
      </c>
      <c r="Q32" s="18">
        <f t="shared" si="11"/>
        <v>0</v>
      </c>
      <c r="R32" s="18">
        <f t="shared" si="12"/>
        <v>0</v>
      </c>
      <c r="S32" s="18">
        <f t="shared" si="12"/>
        <v>0</v>
      </c>
      <c r="T32" s="18">
        <f t="shared" si="12"/>
        <v>0</v>
      </c>
      <c r="U32" s="18">
        <f t="shared" si="12"/>
        <v>0</v>
      </c>
      <c r="V32" s="18">
        <f t="shared" si="12"/>
        <v>0</v>
      </c>
      <c r="W32" s="18">
        <f t="shared" si="12"/>
        <v>0</v>
      </c>
      <c r="X32" s="18">
        <f t="shared" si="12"/>
        <v>0</v>
      </c>
      <c r="Y32" s="18">
        <f t="shared" si="12"/>
        <v>0</v>
      </c>
      <c r="Z32" s="18">
        <f t="shared" si="12"/>
        <v>0</v>
      </c>
      <c r="AA32" s="18">
        <f t="shared" si="12"/>
        <v>0</v>
      </c>
      <c r="AB32" s="18">
        <f t="shared" si="12"/>
        <v>0</v>
      </c>
      <c r="AC32" s="18">
        <f t="shared" si="12"/>
        <v>0</v>
      </c>
      <c r="AD32" s="18">
        <f t="shared" si="12"/>
        <v>0</v>
      </c>
      <c r="AE32" s="18">
        <v>0</v>
      </c>
      <c r="AF32" s="16">
        <v>0</v>
      </c>
      <c r="AG32" s="18">
        <v>0</v>
      </c>
      <c r="AH32" s="16">
        <v>0</v>
      </c>
      <c r="AI32" s="39" t="s">
        <v>34</v>
      </c>
    </row>
    <row r="33" spans="1:35" ht="47.25" x14ac:dyDescent="0.25">
      <c r="A33" s="27" t="s">
        <v>55</v>
      </c>
      <c r="B33" s="20" t="s">
        <v>57</v>
      </c>
      <c r="C33" s="21" t="s">
        <v>58</v>
      </c>
      <c r="D33" s="22">
        <v>54.841000000000008</v>
      </c>
      <c r="E33" s="23">
        <v>0</v>
      </c>
      <c r="F33" s="22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64">
        <v>0</v>
      </c>
      <c r="AG33" s="23">
        <v>0</v>
      </c>
      <c r="AH33" s="64">
        <v>0</v>
      </c>
      <c r="AI33" s="19" t="s">
        <v>34</v>
      </c>
    </row>
    <row r="34" spans="1:35" s="13" customFormat="1" ht="47.25" x14ac:dyDescent="0.25">
      <c r="A34" s="17" t="s">
        <v>59</v>
      </c>
      <c r="B34" s="24" t="s">
        <v>60</v>
      </c>
      <c r="C34" s="14" t="s">
        <v>33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16">
        <v>0</v>
      </c>
      <c r="AG34" s="25">
        <v>0</v>
      </c>
      <c r="AH34" s="16">
        <v>0</v>
      </c>
      <c r="AI34" s="39" t="s">
        <v>34</v>
      </c>
    </row>
    <row r="35" spans="1:35" s="13" customFormat="1" ht="78.75" x14ac:dyDescent="0.25">
      <c r="A35" s="17" t="s">
        <v>61</v>
      </c>
      <c r="B35" s="17" t="s">
        <v>62</v>
      </c>
      <c r="C35" s="57" t="s">
        <v>33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6">
        <v>0</v>
      </c>
      <c r="AG35" s="18">
        <v>0</v>
      </c>
      <c r="AH35" s="16">
        <v>0</v>
      </c>
      <c r="AI35" s="39" t="s">
        <v>34</v>
      </c>
    </row>
    <row r="36" spans="1:35" s="13" customFormat="1" ht="47.25" x14ac:dyDescent="0.25">
      <c r="A36" s="17" t="s">
        <v>63</v>
      </c>
      <c r="B36" s="17" t="s">
        <v>60</v>
      </c>
      <c r="C36" s="57" t="s">
        <v>33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6">
        <v>0</v>
      </c>
      <c r="AG36" s="18">
        <v>0</v>
      </c>
      <c r="AH36" s="16">
        <v>0</v>
      </c>
      <c r="AI36" s="39" t="s">
        <v>34</v>
      </c>
    </row>
    <row r="37" spans="1:35" s="13" customFormat="1" ht="47.25" x14ac:dyDescent="0.25">
      <c r="A37" s="17" t="s">
        <v>64</v>
      </c>
      <c r="B37" s="17" t="s">
        <v>60</v>
      </c>
      <c r="C37" s="57" t="s">
        <v>33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6">
        <v>0</v>
      </c>
      <c r="AG37" s="18">
        <v>0</v>
      </c>
      <c r="AH37" s="16">
        <v>0</v>
      </c>
      <c r="AI37" s="39" t="s">
        <v>34</v>
      </c>
    </row>
    <row r="38" spans="1:35" s="13" customFormat="1" ht="78.75" x14ac:dyDescent="0.25">
      <c r="A38" s="17" t="s">
        <v>65</v>
      </c>
      <c r="B38" s="17" t="s">
        <v>66</v>
      </c>
      <c r="C38" s="57" t="s">
        <v>33</v>
      </c>
      <c r="D38" s="18">
        <f>D39+D40+D41+D44+D46</f>
        <v>2596.8776815900001</v>
      </c>
      <c r="E38" s="18">
        <f>E39+E40+E41+E44+E46</f>
        <v>0</v>
      </c>
      <c r="F38" s="18">
        <f t="shared" ref="F38:AD38" si="13">F39+F40+F41+F44+F46</f>
        <v>491.60653454000004</v>
      </c>
      <c r="G38" s="18">
        <f t="shared" si="13"/>
        <v>0</v>
      </c>
      <c r="H38" s="18">
        <f t="shared" si="13"/>
        <v>16.77</v>
      </c>
      <c r="I38" s="18">
        <f t="shared" si="13"/>
        <v>4.9139999999999997</v>
      </c>
      <c r="J38" s="18">
        <f t="shared" si="13"/>
        <v>0</v>
      </c>
      <c r="K38" s="18">
        <f t="shared" si="13"/>
        <v>0</v>
      </c>
      <c r="L38" s="18">
        <f t="shared" si="13"/>
        <v>0</v>
      </c>
      <c r="M38" s="18">
        <f t="shared" si="13"/>
        <v>0</v>
      </c>
      <c r="N38" s="18">
        <f t="shared" si="13"/>
        <v>0</v>
      </c>
      <c r="O38" s="18">
        <f t="shared" si="13"/>
        <v>0</v>
      </c>
      <c r="P38" s="18">
        <f t="shared" si="13"/>
        <v>0</v>
      </c>
      <c r="Q38" s="18">
        <f t="shared" si="13"/>
        <v>0</v>
      </c>
      <c r="R38" s="18">
        <f t="shared" si="13"/>
        <v>0</v>
      </c>
      <c r="S38" s="18">
        <f t="shared" si="13"/>
        <v>410.69925009000002</v>
      </c>
      <c r="T38" s="18">
        <f t="shared" si="13"/>
        <v>0</v>
      </c>
      <c r="U38" s="18">
        <f t="shared" si="13"/>
        <v>16.77</v>
      </c>
      <c r="V38" s="18">
        <f t="shared" si="13"/>
        <v>3.9944000000000002</v>
      </c>
      <c r="W38" s="18">
        <f t="shared" si="13"/>
        <v>0</v>
      </c>
      <c r="X38" s="18">
        <f t="shared" si="13"/>
        <v>0</v>
      </c>
      <c r="Y38" s="18">
        <f t="shared" si="13"/>
        <v>0</v>
      </c>
      <c r="Z38" s="18">
        <f t="shared" si="13"/>
        <v>0</v>
      </c>
      <c r="AA38" s="18">
        <f t="shared" si="13"/>
        <v>0</v>
      </c>
      <c r="AB38" s="18">
        <f t="shared" si="13"/>
        <v>0</v>
      </c>
      <c r="AC38" s="18">
        <f t="shared" si="13"/>
        <v>0</v>
      </c>
      <c r="AD38" s="18">
        <f t="shared" si="13"/>
        <v>0</v>
      </c>
      <c r="AE38" s="18">
        <v>0</v>
      </c>
      <c r="AF38" s="16">
        <v>0</v>
      </c>
      <c r="AG38" s="18">
        <v>-80.907284449999963</v>
      </c>
      <c r="AH38" s="16">
        <v>-0.16457731695064942</v>
      </c>
      <c r="AI38" s="39" t="s">
        <v>34</v>
      </c>
    </row>
    <row r="39" spans="1:35" s="13" customFormat="1" ht="110.25" x14ac:dyDescent="0.25">
      <c r="A39" s="17" t="s">
        <v>67</v>
      </c>
      <c r="B39" s="17" t="s">
        <v>68</v>
      </c>
      <c r="C39" s="57" t="s">
        <v>33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6">
        <v>0</v>
      </c>
      <c r="AG39" s="18">
        <v>0</v>
      </c>
      <c r="AH39" s="16">
        <v>0</v>
      </c>
      <c r="AI39" s="39" t="s">
        <v>34</v>
      </c>
    </row>
    <row r="40" spans="1:35" s="13" customFormat="1" ht="126" x14ac:dyDescent="0.25">
      <c r="A40" s="17" t="s">
        <v>69</v>
      </c>
      <c r="B40" s="17" t="s">
        <v>70</v>
      </c>
      <c r="C40" s="57" t="s">
        <v>33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6">
        <v>0</v>
      </c>
      <c r="AG40" s="18">
        <v>0</v>
      </c>
      <c r="AH40" s="16">
        <v>0</v>
      </c>
      <c r="AI40" s="39" t="s">
        <v>34</v>
      </c>
    </row>
    <row r="41" spans="1:35" s="13" customFormat="1" ht="110.25" x14ac:dyDescent="0.25">
      <c r="A41" s="17" t="s">
        <v>71</v>
      </c>
      <c r="B41" s="17" t="s">
        <v>72</v>
      </c>
      <c r="C41" s="57" t="s">
        <v>33</v>
      </c>
      <c r="D41" s="18">
        <f>SUM(D42:D43)</f>
        <v>43.662189590000004</v>
      </c>
      <c r="E41" s="18">
        <f t="shared" ref="E41:AD41" si="14">SUM(E42:E43)</f>
        <v>0</v>
      </c>
      <c r="F41" s="18">
        <f t="shared" si="14"/>
        <v>37.994479590000005</v>
      </c>
      <c r="G41" s="18">
        <f t="shared" si="14"/>
        <v>0</v>
      </c>
      <c r="H41" s="18">
        <f>SUM(H42:H43)</f>
        <v>0</v>
      </c>
      <c r="I41" s="18">
        <f t="shared" si="14"/>
        <v>0.84</v>
      </c>
      <c r="J41" s="18">
        <f t="shared" si="14"/>
        <v>0</v>
      </c>
      <c r="K41" s="18">
        <f t="shared" si="14"/>
        <v>0</v>
      </c>
      <c r="L41" s="18">
        <f t="shared" si="14"/>
        <v>0</v>
      </c>
      <c r="M41" s="18">
        <f t="shared" si="14"/>
        <v>0</v>
      </c>
      <c r="N41" s="18">
        <f t="shared" si="14"/>
        <v>0</v>
      </c>
      <c r="O41" s="18">
        <f t="shared" si="14"/>
        <v>0</v>
      </c>
      <c r="P41" s="18">
        <f t="shared" si="14"/>
        <v>0</v>
      </c>
      <c r="Q41" s="18">
        <f t="shared" si="14"/>
        <v>0</v>
      </c>
      <c r="R41" s="18">
        <f t="shared" si="14"/>
        <v>0</v>
      </c>
      <c r="S41" s="18">
        <f t="shared" si="14"/>
        <v>33.237149930000001</v>
      </c>
      <c r="T41" s="18">
        <f t="shared" si="14"/>
        <v>0</v>
      </c>
      <c r="U41" s="18">
        <f t="shared" si="14"/>
        <v>0</v>
      </c>
      <c r="V41" s="18">
        <f t="shared" si="14"/>
        <v>0.87239999999999995</v>
      </c>
      <c r="W41" s="18">
        <f t="shared" si="14"/>
        <v>0</v>
      </c>
      <c r="X41" s="18">
        <f t="shared" si="14"/>
        <v>0</v>
      </c>
      <c r="Y41" s="18">
        <f t="shared" si="14"/>
        <v>0</v>
      </c>
      <c r="Z41" s="18">
        <f t="shared" si="14"/>
        <v>0</v>
      </c>
      <c r="AA41" s="18">
        <f t="shared" si="14"/>
        <v>0</v>
      </c>
      <c r="AB41" s="18">
        <f t="shared" si="14"/>
        <v>0</v>
      </c>
      <c r="AC41" s="18">
        <f t="shared" si="14"/>
        <v>0</v>
      </c>
      <c r="AD41" s="18">
        <f t="shared" si="14"/>
        <v>0</v>
      </c>
      <c r="AE41" s="18">
        <v>0</v>
      </c>
      <c r="AF41" s="16">
        <v>0</v>
      </c>
      <c r="AG41" s="18">
        <v>-4.7573296600000035</v>
      </c>
      <c r="AH41" s="16">
        <v>-0.12521107569669446</v>
      </c>
      <c r="AI41" s="39" t="s">
        <v>34</v>
      </c>
    </row>
    <row r="42" spans="1:35" ht="110.25" x14ac:dyDescent="0.25">
      <c r="A42" s="27" t="s">
        <v>71</v>
      </c>
      <c r="B42" s="26" t="s">
        <v>73</v>
      </c>
      <c r="C42" s="26" t="s">
        <v>74</v>
      </c>
      <c r="D42" s="22">
        <v>37.994479590000005</v>
      </c>
      <c r="E42" s="23">
        <v>0</v>
      </c>
      <c r="F42" s="22">
        <v>37.994479590000005</v>
      </c>
      <c r="G42" s="23">
        <v>0</v>
      </c>
      <c r="H42" s="23">
        <v>0</v>
      </c>
      <c r="I42" s="22">
        <v>0.84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33.237149930000001</v>
      </c>
      <c r="T42" s="23">
        <v>0</v>
      </c>
      <c r="U42" s="23">
        <v>0</v>
      </c>
      <c r="V42" s="23">
        <v>0.87239999999999995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64">
        <v>0</v>
      </c>
      <c r="AG42" s="23">
        <v>-4.7573296600000035</v>
      </c>
      <c r="AH42" s="64">
        <v>-0.12521107569669446</v>
      </c>
      <c r="AI42" s="19" t="s">
        <v>75</v>
      </c>
    </row>
    <row r="43" spans="1:35" ht="110.25" x14ac:dyDescent="0.25">
      <c r="A43" s="27" t="s">
        <v>71</v>
      </c>
      <c r="B43" s="27" t="s">
        <v>76</v>
      </c>
      <c r="C43" s="28" t="s">
        <v>77</v>
      </c>
      <c r="D43" s="22">
        <v>5.6677099999999996</v>
      </c>
      <c r="E43" s="23">
        <v>0</v>
      </c>
      <c r="F43" s="22">
        <v>0</v>
      </c>
      <c r="G43" s="23">
        <v>0</v>
      </c>
      <c r="H43" s="23">
        <v>0</v>
      </c>
      <c r="I43" s="22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64">
        <v>0</v>
      </c>
      <c r="AG43" s="23">
        <v>0</v>
      </c>
      <c r="AH43" s="64">
        <v>0</v>
      </c>
      <c r="AI43" s="19" t="s">
        <v>34</v>
      </c>
    </row>
    <row r="44" spans="1:35" s="13" customFormat="1" ht="141.75" x14ac:dyDescent="0.25">
      <c r="A44" s="17" t="s">
        <v>78</v>
      </c>
      <c r="B44" s="17" t="s">
        <v>79</v>
      </c>
      <c r="C44" s="57" t="s">
        <v>33</v>
      </c>
      <c r="D44" s="58">
        <f>D45</f>
        <v>257.27280139999999</v>
      </c>
      <c r="E44" s="58">
        <f t="shared" ref="E44:AD44" si="15">E45</f>
        <v>0</v>
      </c>
      <c r="F44" s="58">
        <f t="shared" si="15"/>
        <v>111.75305494999999</v>
      </c>
      <c r="G44" s="58">
        <f t="shared" si="15"/>
        <v>0</v>
      </c>
      <c r="H44" s="58">
        <f t="shared" si="15"/>
        <v>16.77</v>
      </c>
      <c r="I44" s="58">
        <f t="shared" si="15"/>
        <v>0</v>
      </c>
      <c r="J44" s="58">
        <f t="shared" si="15"/>
        <v>0</v>
      </c>
      <c r="K44" s="58">
        <f t="shared" si="15"/>
        <v>0</v>
      </c>
      <c r="L44" s="58">
        <f t="shared" si="15"/>
        <v>0</v>
      </c>
      <c r="M44" s="58">
        <f t="shared" si="15"/>
        <v>0</v>
      </c>
      <c r="N44" s="58">
        <f t="shared" si="15"/>
        <v>0</v>
      </c>
      <c r="O44" s="58">
        <f t="shared" si="15"/>
        <v>0</v>
      </c>
      <c r="P44" s="58">
        <f t="shared" si="15"/>
        <v>0</v>
      </c>
      <c r="Q44" s="58">
        <f t="shared" si="15"/>
        <v>0</v>
      </c>
      <c r="R44" s="58">
        <f t="shared" si="15"/>
        <v>0</v>
      </c>
      <c r="S44" s="58">
        <f t="shared" si="15"/>
        <v>112.54589161000001</v>
      </c>
      <c r="T44" s="58">
        <f t="shared" si="15"/>
        <v>0</v>
      </c>
      <c r="U44" s="58">
        <f t="shared" si="15"/>
        <v>16.77</v>
      </c>
      <c r="V44" s="58">
        <f t="shared" si="15"/>
        <v>0</v>
      </c>
      <c r="W44" s="58">
        <f t="shared" si="15"/>
        <v>0</v>
      </c>
      <c r="X44" s="58">
        <f t="shared" si="15"/>
        <v>0</v>
      </c>
      <c r="Y44" s="58">
        <f t="shared" si="15"/>
        <v>0</v>
      </c>
      <c r="Z44" s="58">
        <f t="shared" si="15"/>
        <v>0</v>
      </c>
      <c r="AA44" s="58">
        <f t="shared" si="15"/>
        <v>0</v>
      </c>
      <c r="AB44" s="58">
        <f t="shared" si="15"/>
        <v>0</v>
      </c>
      <c r="AC44" s="58">
        <f t="shared" si="15"/>
        <v>0</v>
      </c>
      <c r="AD44" s="58">
        <f t="shared" si="15"/>
        <v>0</v>
      </c>
      <c r="AE44" s="58">
        <v>0</v>
      </c>
      <c r="AF44" s="16">
        <v>0</v>
      </c>
      <c r="AG44" s="58">
        <v>0.79283666000002029</v>
      </c>
      <c r="AH44" s="16">
        <v>7.0945412664982395E-3</v>
      </c>
      <c r="AI44" s="39" t="s">
        <v>34</v>
      </c>
    </row>
    <row r="45" spans="1:35" ht="47.25" x14ac:dyDescent="0.25">
      <c r="A45" s="27" t="s">
        <v>78</v>
      </c>
      <c r="B45" s="21" t="s">
        <v>80</v>
      </c>
      <c r="C45" s="28" t="s">
        <v>81</v>
      </c>
      <c r="D45" s="22">
        <v>257.27280139999999</v>
      </c>
      <c r="E45" s="23">
        <v>0</v>
      </c>
      <c r="F45" s="22">
        <v>111.75305494999999</v>
      </c>
      <c r="G45" s="23">
        <v>0</v>
      </c>
      <c r="H45" s="23">
        <v>16.77</v>
      </c>
      <c r="I45" s="22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112.54589161000001</v>
      </c>
      <c r="T45" s="23">
        <v>0</v>
      </c>
      <c r="U45" s="23">
        <v>16.77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64">
        <v>0</v>
      </c>
      <c r="AG45" s="23">
        <v>0.79283666000002029</v>
      </c>
      <c r="AH45" s="64">
        <v>7.0945412664982395E-3</v>
      </c>
      <c r="AI45" s="19" t="s">
        <v>34</v>
      </c>
    </row>
    <row r="46" spans="1:35" s="13" customFormat="1" ht="126" x14ac:dyDescent="0.25">
      <c r="A46" s="17" t="s">
        <v>82</v>
      </c>
      <c r="B46" s="17" t="s">
        <v>83</v>
      </c>
      <c r="C46" s="57" t="s">
        <v>33</v>
      </c>
      <c r="D46" s="58">
        <f>SUM(D47:D53)</f>
        <v>2295.9426905999999</v>
      </c>
      <c r="E46" s="58">
        <f t="shared" ref="E46:AD46" si="16">SUM(E47:E53)</f>
        <v>0</v>
      </c>
      <c r="F46" s="58">
        <f t="shared" si="16"/>
        <v>341.85900000000004</v>
      </c>
      <c r="G46" s="58">
        <f t="shared" si="16"/>
        <v>0</v>
      </c>
      <c r="H46" s="58">
        <f t="shared" si="16"/>
        <v>0</v>
      </c>
      <c r="I46" s="58">
        <f t="shared" si="16"/>
        <v>4.0739999999999998</v>
      </c>
      <c r="J46" s="58">
        <f t="shared" si="16"/>
        <v>0</v>
      </c>
      <c r="K46" s="58">
        <f t="shared" si="16"/>
        <v>0</v>
      </c>
      <c r="L46" s="58">
        <f t="shared" si="16"/>
        <v>0</v>
      </c>
      <c r="M46" s="58">
        <f t="shared" si="16"/>
        <v>0</v>
      </c>
      <c r="N46" s="58">
        <f t="shared" si="16"/>
        <v>0</v>
      </c>
      <c r="O46" s="58">
        <f t="shared" si="16"/>
        <v>0</v>
      </c>
      <c r="P46" s="58">
        <f t="shared" si="16"/>
        <v>0</v>
      </c>
      <c r="Q46" s="58">
        <f t="shared" si="16"/>
        <v>0</v>
      </c>
      <c r="R46" s="58">
        <f t="shared" si="16"/>
        <v>0</v>
      </c>
      <c r="S46" s="58">
        <f t="shared" si="16"/>
        <v>264.91620855000002</v>
      </c>
      <c r="T46" s="58">
        <f t="shared" si="16"/>
        <v>0</v>
      </c>
      <c r="U46" s="58">
        <f t="shared" si="16"/>
        <v>0</v>
      </c>
      <c r="V46" s="58">
        <f t="shared" si="16"/>
        <v>3.1220000000000003</v>
      </c>
      <c r="W46" s="58">
        <f t="shared" si="16"/>
        <v>0</v>
      </c>
      <c r="X46" s="58">
        <f t="shared" si="16"/>
        <v>0</v>
      </c>
      <c r="Y46" s="58">
        <f t="shared" si="16"/>
        <v>0</v>
      </c>
      <c r="Z46" s="58">
        <f t="shared" si="16"/>
        <v>0</v>
      </c>
      <c r="AA46" s="58">
        <f t="shared" si="16"/>
        <v>0</v>
      </c>
      <c r="AB46" s="58">
        <f t="shared" si="16"/>
        <v>0</v>
      </c>
      <c r="AC46" s="58">
        <f t="shared" si="16"/>
        <v>0</v>
      </c>
      <c r="AD46" s="58">
        <f t="shared" si="16"/>
        <v>0</v>
      </c>
      <c r="AE46" s="58">
        <v>0</v>
      </c>
      <c r="AF46" s="16">
        <v>0</v>
      </c>
      <c r="AG46" s="58">
        <v>-76.942791449999987</v>
      </c>
      <c r="AH46" s="16">
        <v>-0.22507171509306462</v>
      </c>
      <c r="AI46" s="39" t="s">
        <v>34</v>
      </c>
    </row>
    <row r="47" spans="1:35" ht="47.25" x14ac:dyDescent="0.25">
      <c r="A47" s="27" t="s">
        <v>82</v>
      </c>
      <c r="B47" s="21" t="s">
        <v>84</v>
      </c>
      <c r="C47" s="21" t="s">
        <v>85</v>
      </c>
      <c r="D47" s="22">
        <v>832.4800593299999</v>
      </c>
      <c r="E47" s="23">
        <v>0</v>
      </c>
      <c r="F47" s="22">
        <v>178.196</v>
      </c>
      <c r="G47" s="22">
        <v>0</v>
      </c>
      <c r="H47" s="22">
        <v>0</v>
      </c>
      <c r="I47" s="22">
        <v>1.82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3">
        <v>0</v>
      </c>
      <c r="S47" s="23">
        <v>127.44326142</v>
      </c>
      <c r="T47" s="23">
        <v>0</v>
      </c>
      <c r="U47" s="23">
        <v>0</v>
      </c>
      <c r="V47" s="23">
        <v>1.1000000000000001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64">
        <v>0</v>
      </c>
      <c r="AG47" s="23">
        <v>-50.752738579999999</v>
      </c>
      <c r="AH47" s="64">
        <v>-0.28481412927338434</v>
      </c>
      <c r="AI47" s="19" t="s">
        <v>86</v>
      </c>
    </row>
    <row r="48" spans="1:35" ht="94.5" x14ac:dyDescent="0.25">
      <c r="A48" s="27" t="s">
        <v>82</v>
      </c>
      <c r="B48" s="21" t="s">
        <v>87</v>
      </c>
      <c r="C48" s="21" t="s">
        <v>88</v>
      </c>
      <c r="D48" s="22">
        <v>125.91247398999998</v>
      </c>
      <c r="E48" s="22">
        <v>0</v>
      </c>
      <c r="F48" s="22">
        <v>21.18</v>
      </c>
      <c r="G48" s="22">
        <v>0</v>
      </c>
      <c r="H48" s="22">
        <v>0</v>
      </c>
      <c r="I48" s="22">
        <v>0.51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3">
        <v>0</v>
      </c>
      <c r="S48" s="23">
        <v>16.2648583</v>
      </c>
      <c r="T48" s="23">
        <v>0</v>
      </c>
      <c r="U48" s="23">
        <v>0</v>
      </c>
      <c r="V48" s="23">
        <v>0.26400000000000001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64">
        <v>0</v>
      </c>
      <c r="AG48" s="23">
        <v>-4.9151416999999995</v>
      </c>
      <c r="AH48" s="64">
        <v>-0.2320652360717658</v>
      </c>
      <c r="AI48" s="19" t="s">
        <v>89</v>
      </c>
    </row>
    <row r="49" spans="1:35" ht="47.25" x14ac:dyDescent="0.25">
      <c r="A49" s="59" t="s">
        <v>82</v>
      </c>
      <c r="B49" s="29" t="s">
        <v>90</v>
      </c>
      <c r="C49" s="29" t="s">
        <v>91</v>
      </c>
      <c r="D49" s="22">
        <v>324.66515727999996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64">
        <v>0</v>
      </c>
      <c r="AG49" s="23">
        <v>0</v>
      </c>
      <c r="AH49" s="64">
        <v>0</v>
      </c>
      <c r="AI49" s="19" t="s">
        <v>34</v>
      </c>
    </row>
    <row r="50" spans="1:35" ht="63" x14ac:dyDescent="0.25">
      <c r="A50" s="27" t="s">
        <v>82</v>
      </c>
      <c r="B50" s="21" t="s">
        <v>92</v>
      </c>
      <c r="C50" s="21" t="s">
        <v>93</v>
      </c>
      <c r="D50" s="22">
        <v>654.69799999999998</v>
      </c>
      <c r="E50" s="22">
        <v>0</v>
      </c>
      <c r="F50" s="22">
        <v>91.858999999999995</v>
      </c>
      <c r="G50" s="22">
        <v>0</v>
      </c>
      <c r="H50" s="22">
        <v>0</v>
      </c>
      <c r="I50" s="22">
        <v>1.23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3">
        <v>0</v>
      </c>
      <c r="S50" s="23">
        <v>74.34133593</v>
      </c>
      <c r="T50" s="23">
        <v>0</v>
      </c>
      <c r="U50" s="23">
        <v>0</v>
      </c>
      <c r="V50" s="23">
        <v>1.23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64">
        <v>0</v>
      </c>
      <c r="AG50" s="23">
        <v>-17.517664069999995</v>
      </c>
      <c r="AH50" s="64">
        <v>-0.19070166309234801</v>
      </c>
      <c r="AI50" s="19" t="s">
        <v>89</v>
      </c>
    </row>
    <row r="51" spans="1:35" ht="47.25" x14ac:dyDescent="0.25">
      <c r="A51" s="27" t="s">
        <v>82</v>
      </c>
      <c r="B51" s="21" t="s">
        <v>94</v>
      </c>
      <c r="C51" s="21" t="s">
        <v>95</v>
      </c>
      <c r="D51" s="30">
        <v>50.624000000000002</v>
      </c>
      <c r="E51" s="30">
        <v>0</v>
      </c>
      <c r="F51" s="30">
        <v>50.624000000000002</v>
      </c>
      <c r="G51" s="30">
        <v>0</v>
      </c>
      <c r="H51" s="30">
        <v>0</v>
      </c>
      <c r="I51" s="30">
        <v>0.51400000000000001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23">
        <v>0</v>
      </c>
      <c r="S51" s="23">
        <v>46.866752900000002</v>
      </c>
      <c r="T51" s="23">
        <v>0</v>
      </c>
      <c r="U51" s="23">
        <v>0</v>
      </c>
      <c r="V51" s="23">
        <v>0.52800000000000002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64">
        <v>0</v>
      </c>
      <c r="AG51" s="23">
        <v>-3.7572471000000007</v>
      </c>
      <c r="AH51" s="64">
        <v>-7.4218692714917836E-2</v>
      </c>
      <c r="AI51" s="19" t="s">
        <v>34</v>
      </c>
    </row>
    <row r="52" spans="1:35" ht="78.75" x14ac:dyDescent="0.25">
      <c r="A52" s="27" t="s">
        <v>82</v>
      </c>
      <c r="B52" s="21" t="s">
        <v>96</v>
      </c>
      <c r="C52" s="21" t="s">
        <v>97</v>
      </c>
      <c r="D52" s="22">
        <v>194.42800000000003</v>
      </c>
      <c r="E52" s="23">
        <v>0</v>
      </c>
      <c r="F52" s="22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64">
        <v>0</v>
      </c>
      <c r="AG52" s="23">
        <v>0</v>
      </c>
      <c r="AH52" s="64">
        <v>0</v>
      </c>
      <c r="AI52" s="19" t="s">
        <v>34</v>
      </c>
    </row>
    <row r="53" spans="1:35" ht="31.5" x14ac:dyDescent="0.25">
      <c r="A53" s="59" t="s">
        <v>82</v>
      </c>
      <c r="B53" s="29" t="s">
        <v>98</v>
      </c>
      <c r="C53" s="26" t="s">
        <v>99</v>
      </c>
      <c r="D53" s="22">
        <v>113.13499999999999</v>
      </c>
      <c r="E53" s="23">
        <v>0</v>
      </c>
      <c r="F53" s="22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64">
        <v>0</v>
      </c>
      <c r="AG53" s="23">
        <v>0</v>
      </c>
      <c r="AH53" s="64">
        <v>0</v>
      </c>
      <c r="AI53" s="19" t="s">
        <v>34</v>
      </c>
    </row>
    <row r="54" spans="1:35" s="13" customFormat="1" ht="63" x14ac:dyDescent="0.25">
      <c r="A54" s="17" t="s">
        <v>100</v>
      </c>
      <c r="B54" s="17" t="s">
        <v>101</v>
      </c>
      <c r="C54" s="57" t="s">
        <v>33</v>
      </c>
      <c r="D54" s="58">
        <v>0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0</v>
      </c>
      <c r="T54" s="58">
        <v>0</v>
      </c>
      <c r="U54" s="58">
        <v>0</v>
      </c>
      <c r="V54" s="58">
        <v>0</v>
      </c>
      <c r="W54" s="58">
        <v>0</v>
      </c>
      <c r="X54" s="58">
        <v>0</v>
      </c>
      <c r="Y54" s="58">
        <v>0</v>
      </c>
      <c r="Z54" s="58">
        <v>0</v>
      </c>
      <c r="AA54" s="58">
        <v>0</v>
      </c>
      <c r="AB54" s="58">
        <v>0</v>
      </c>
      <c r="AC54" s="58">
        <v>0</v>
      </c>
      <c r="AD54" s="58">
        <v>0</v>
      </c>
      <c r="AE54" s="58">
        <v>0</v>
      </c>
      <c r="AF54" s="16">
        <v>0</v>
      </c>
      <c r="AG54" s="58">
        <v>0</v>
      </c>
      <c r="AH54" s="16">
        <v>0</v>
      </c>
      <c r="AI54" s="39" t="s">
        <v>34</v>
      </c>
    </row>
    <row r="55" spans="1:35" s="13" customFormat="1" ht="94.5" x14ac:dyDescent="0.25">
      <c r="A55" s="17" t="s">
        <v>102</v>
      </c>
      <c r="B55" s="17" t="s">
        <v>103</v>
      </c>
      <c r="C55" s="57" t="s">
        <v>33</v>
      </c>
      <c r="D55" s="58">
        <f>D56+D63+D66+D70</f>
        <v>5045.8331465966621</v>
      </c>
      <c r="E55" s="58">
        <f>E56+E63+E66+E70</f>
        <v>0</v>
      </c>
      <c r="F55" s="58">
        <f t="shared" ref="F55:AD55" si="17">F56+F63+F66+F70</f>
        <v>168.78499844999999</v>
      </c>
      <c r="G55" s="58">
        <f t="shared" si="17"/>
        <v>0</v>
      </c>
      <c r="H55" s="58">
        <f t="shared" si="17"/>
        <v>0</v>
      </c>
      <c r="I55" s="58">
        <f t="shared" si="17"/>
        <v>0</v>
      </c>
      <c r="J55" s="58">
        <f t="shared" si="17"/>
        <v>0</v>
      </c>
      <c r="K55" s="58">
        <f t="shared" si="17"/>
        <v>0</v>
      </c>
      <c r="L55" s="58">
        <f t="shared" si="17"/>
        <v>2</v>
      </c>
      <c r="M55" s="58">
        <f t="shared" si="17"/>
        <v>0.502</v>
      </c>
      <c r="N55" s="58">
        <f t="shared" si="17"/>
        <v>0</v>
      </c>
      <c r="O55" s="58">
        <f t="shared" si="17"/>
        <v>0</v>
      </c>
      <c r="P55" s="58">
        <f t="shared" si="17"/>
        <v>0</v>
      </c>
      <c r="Q55" s="58">
        <f t="shared" si="17"/>
        <v>0.27300000000000002</v>
      </c>
      <c r="R55" s="58">
        <f t="shared" si="17"/>
        <v>0</v>
      </c>
      <c r="S55" s="58">
        <f t="shared" si="17"/>
        <v>124.09740486000001</v>
      </c>
      <c r="T55" s="58">
        <f t="shared" si="17"/>
        <v>0</v>
      </c>
      <c r="U55" s="58">
        <f t="shared" si="17"/>
        <v>0</v>
      </c>
      <c r="V55" s="58">
        <f t="shared" si="17"/>
        <v>0</v>
      </c>
      <c r="W55" s="58">
        <f t="shared" si="17"/>
        <v>0</v>
      </c>
      <c r="X55" s="58">
        <f t="shared" si="17"/>
        <v>0</v>
      </c>
      <c r="Y55" s="58">
        <f t="shared" si="17"/>
        <v>1</v>
      </c>
      <c r="Z55" s="58">
        <f t="shared" si="17"/>
        <v>0.502</v>
      </c>
      <c r="AA55" s="58">
        <f t="shared" si="17"/>
        <v>0</v>
      </c>
      <c r="AB55" s="58">
        <f t="shared" si="17"/>
        <v>0</v>
      </c>
      <c r="AC55" s="58">
        <f t="shared" si="17"/>
        <v>0</v>
      </c>
      <c r="AD55" s="58">
        <f t="shared" si="17"/>
        <v>0.27300000000000002</v>
      </c>
      <c r="AE55" s="58">
        <v>0</v>
      </c>
      <c r="AF55" s="16">
        <v>0</v>
      </c>
      <c r="AG55" s="58">
        <v>-44.687593589999992</v>
      </c>
      <c r="AH55" s="16">
        <v>-0.26476045857379926</v>
      </c>
      <c r="AI55" s="39" t="s">
        <v>34</v>
      </c>
    </row>
    <row r="56" spans="1:35" s="13" customFormat="1" ht="47.25" x14ac:dyDescent="0.25">
      <c r="A56" s="17" t="s">
        <v>104</v>
      </c>
      <c r="B56" s="17" t="s">
        <v>105</v>
      </c>
      <c r="C56" s="57" t="s">
        <v>33</v>
      </c>
      <c r="D56" s="58">
        <f>SUM(D57:D62)</f>
        <v>2555.0371486699996</v>
      </c>
      <c r="E56" s="58">
        <f>SUM(E57:E62)</f>
        <v>0</v>
      </c>
      <c r="F56" s="58">
        <f t="shared" ref="F56:AD56" si="18">SUM(F57:F62)</f>
        <v>44.565254239999994</v>
      </c>
      <c r="G56" s="58">
        <f t="shared" si="18"/>
        <v>0</v>
      </c>
      <c r="H56" s="58">
        <f t="shared" si="18"/>
        <v>0</v>
      </c>
      <c r="I56" s="58">
        <f t="shared" si="18"/>
        <v>0</v>
      </c>
      <c r="J56" s="58">
        <f t="shared" si="18"/>
        <v>0</v>
      </c>
      <c r="K56" s="58">
        <f t="shared" si="18"/>
        <v>0</v>
      </c>
      <c r="L56" s="58">
        <f t="shared" si="18"/>
        <v>1</v>
      </c>
      <c r="M56" s="58">
        <f t="shared" si="18"/>
        <v>0</v>
      </c>
      <c r="N56" s="58">
        <f t="shared" si="18"/>
        <v>0</v>
      </c>
      <c r="O56" s="58">
        <f t="shared" si="18"/>
        <v>0</v>
      </c>
      <c r="P56" s="58">
        <f t="shared" si="18"/>
        <v>0</v>
      </c>
      <c r="Q56" s="58">
        <f t="shared" si="18"/>
        <v>0</v>
      </c>
      <c r="R56" s="58">
        <f t="shared" si="18"/>
        <v>0</v>
      </c>
      <c r="S56" s="58">
        <f t="shared" si="18"/>
        <v>0</v>
      </c>
      <c r="T56" s="58">
        <f t="shared" si="18"/>
        <v>0</v>
      </c>
      <c r="U56" s="58">
        <f t="shared" si="18"/>
        <v>0</v>
      </c>
      <c r="V56" s="58">
        <f t="shared" si="18"/>
        <v>0</v>
      </c>
      <c r="W56" s="58">
        <f t="shared" si="18"/>
        <v>0</v>
      </c>
      <c r="X56" s="58">
        <f t="shared" si="18"/>
        <v>0</v>
      </c>
      <c r="Y56" s="58">
        <f t="shared" si="18"/>
        <v>0</v>
      </c>
      <c r="Z56" s="58">
        <f t="shared" si="18"/>
        <v>0</v>
      </c>
      <c r="AA56" s="58">
        <f t="shared" si="18"/>
        <v>0</v>
      </c>
      <c r="AB56" s="58">
        <f t="shared" si="18"/>
        <v>0</v>
      </c>
      <c r="AC56" s="58">
        <f t="shared" si="18"/>
        <v>0</v>
      </c>
      <c r="AD56" s="58">
        <f t="shared" si="18"/>
        <v>0</v>
      </c>
      <c r="AE56" s="58">
        <v>0</v>
      </c>
      <c r="AF56" s="16">
        <v>0</v>
      </c>
      <c r="AG56" s="58">
        <v>-44.565254239999994</v>
      </c>
      <c r="AH56" s="16">
        <v>-1</v>
      </c>
      <c r="AI56" s="39" t="s">
        <v>34</v>
      </c>
    </row>
    <row r="57" spans="1:35" ht="94.5" x14ac:dyDescent="0.25">
      <c r="A57" s="59" t="s">
        <v>104</v>
      </c>
      <c r="B57" s="29" t="s">
        <v>106</v>
      </c>
      <c r="C57" s="26" t="s">
        <v>107</v>
      </c>
      <c r="D57" s="22">
        <v>1703.3015622</v>
      </c>
      <c r="E57" s="23">
        <v>0</v>
      </c>
      <c r="F57" s="22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64">
        <v>0</v>
      </c>
      <c r="AG57" s="23">
        <v>0</v>
      </c>
      <c r="AH57" s="64">
        <v>0</v>
      </c>
      <c r="AI57" s="19" t="s">
        <v>34</v>
      </c>
    </row>
    <row r="58" spans="1:35" ht="31.5" x14ac:dyDescent="0.25">
      <c r="A58" s="27" t="s">
        <v>104</v>
      </c>
      <c r="B58" s="20" t="s">
        <v>108</v>
      </c>
      <c r="C58" s="21" t="s">
        <v>109</v>
      </c>
      <c r="D58" s="22">
        <v>197.98063395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64">
        <v>0</v>
      </c>
      <c r="AG58" s="23">
        <v>0</v>
      </c>
      <c r="AH58" s="64">
        <v>0</v>
      </c>
      <c r="AI58" s="19" t="s">
        <v>34</v>
      </c>
    </row>
    <row r="59" spans="1:35" ht="31.5" x14ac:dyDescent="0.25">
      <c r="A59" s="27" t="s">
        <v>104</v>
      </c>
      <c r="B59" s="26" t="s">
        <v>110</v>
      </c>
      <c r="C59" s="26" t="s">
        <v>111</v>
      </c>
      <c r="D59" s="22">
        <v>228.02722286999997</v>
      </c>
      <c r="E59" s="23">
        <v>0</v>
      </c>
      <c r="F59" s="22">
        <v>0</v>
      </c>
      <c r="G59" s="23">
        <v>0</v>
      </c>
      <c r="H59" s="23">
        <v>0</v>
      </c>
      <c r="I59" s="22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64">
        <v>0</v>
      </c>
      <c r="AG59" s="23">
        <v>0</v>
      </c>
      <c r="AH59" s="64">
        <v>0</v>
      </c>
      <c r="AI59" s="19" t="s">
        <v>34</v>
      </c>
    </row>
    <row r="60" spans="1:35" ht="31.5" x14ac:dyDescent="0.25">
      <c r="A60" s="27" t="s">
        <v>104</v>
      </c>
      <c r="B60" s="26" t="s">
        <v>112</v>
      </c>
      <c r="C60" s="26" t="s">
        <v>113</v>
      </c>
      <c r="D60" s="22">
        <v>44.565254240000002</v>
      </c>
      <c r="E60" s="23">
        <v>0</v>
      </c>
      <c r="F60" s="22">
        <v>44.565254239999994</v>
      </c>
      <c r="G60" s="23">
        <v>0</v>
      </c>
      <c r="H60" s="23">
        <v>0</v>
      </c>
      <c r="I60" s="22">
        <v>0</v>
      </c>
      <c r="J60" s="23">
        <v>0</v>
      </c>
      <c r="K60" s="23">
        <v>0</v>
      </c>
      <c r="L60" s="23">
        <v>1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64">
        <v>0</v>
      </c>
      <c r="AG60" s="23">
        <v>-44.565254239999994</v>
      </c>
      <c r="AH60" s="64">
        <v>-1</v>
      </c>
      <c r="AI60" s="19" t="s">
        <v>114</v>
      </c>
    </row>
    <row r="61" spans="1:35" ht="47.25" x14ac:dyDescent="0.25">
      <c r="A61" s="59" t="s">
        <v>104</v>
      </c>
      <c r="B61" s="29" t="s">
        <v>115</v>
      </c>
      <c r="C61" s="26" t="s">
        <v>116</v>
      </c>
      <c r="D61" s="22">
        <v>186.81078049999999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64">
        <v>0</v>
      </c>
      <c r="AG61" s="23">
        <v>0</v>
      </c>
      <c r="AH61" s="64">
        <v>0</v>
      </c>
      <c r="AI61" s="19" t="s">
        <v>34</v>
      </c>
    </row>
    <row r="62" spans="1:35" ht="47.25" x14ac:dyDescent="0.25">
      <c r="A62" s="27" t="s">
        <v>104</v>
      </c>
      <c r="B62" s="26" t="s">
        <v>117</v>
      </c>
      <c r="C62" s="28" t="s">
        <v>118</v>
      </c>
      <c r="D62" s="22">
        <v>194.35169490999999</v>
      </c>
      <c r="E62" s="23">
        <v>0</v>
      </c>
      <c r="F62" s="22">
        <v>0</v>
      </c>
      <c r="G62" s="23">
        <v>0</v>
      </c>
      <c r="H62" s="23">
        <v>0</v>
      </c>
      <c r="I62" s="22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64">
        <v>0</v>
      </c>
      <c r="AG62" s="23">
        <v>0</v>
      </c>
      <c r="AH62" s="64">
        <v>0</v>
      </c>
      <c r="AI62" s="19" t="s">
        <v>34</v>
      </c>
    </row>
    <row r="63" spans="1:35" s="13" customFormat="1" ht="31.5" x14ac:dyDescent="0.25">
      <c r="A63" s="17" t="s">
        <v>119</v>
      </c>
      <c r="B63" s="17" t="s">
        <v>120</v>
      </c>
      <c r="C63" s="57" t="s">
        <v>33</v>
      </c>
      <c r="D63" s="58">
        <f>SUM(D64:D65)</f>
        <v>76.979866659999999</v>
      </c>
      <c r="E63" s="58">
        <f t="shared" ref="E63:AD63" si="19">SUM(E64:E65)</f>
        <v>0</v>
      </c>
      <c r="F63" s="58">
        <f t="shared" si="19"/>
        <v>0</v>
      </c>
      <c r="G63" s="58">
        <f t="shared" si="19"/>
        <v>0</v>
      </c>
      <c r="H63" s="58">
        <f t="shared" si="19"/>
        <v>0</v>
      </c>
      <c r="I63" s="58">
        <f t="shared" si="19"/>
        <v>0</v>
      </c>
      <c r="J63" s="58">
        <f t="shared" si="19"/>
        <v>0</v>
      </c>
      <c r="K63" s="58">
        <f t="shared" si="19"/>
        <v>0</v>
      </c>
      <c r="L63" s="58">
        <f t="shared" si="19"/>
        <v>0</v>
      </c>
      <c r="M63" s="58">
        <f t="shared" si="19"/>
        <v>0</v>
      </c>
      <c r="N63" s="58">
        <f t="shared" si="19"/>
        <v>0</v>
      </c>
      <c r="O63" s="58">
        <f t="shared" si="19"/>
        <v>0</v>
      </c>
      <c r="P63" s="58">
        <f t="shared" si="19"/>
        <v>0</v>
      </c>
      <c r="Q63" s="58">
        <f t="shared" si="19"/>
        <v>0</v>
      </c>
      <c r="R63" s="58">
        <f t="shared" si="19"/>
        <v>0</v>
      </c>
      <c r="S63" s="58">
        <f t="shared" si="19"/>
        <v>0</v>
      </c>
      <c r="T63" s="58">
        <f t="shared" si="19"/>
        <v>0</v>
      </c>
      <c r="U63" s="58">
        <f t="shared" si="19"/>
        <v>0</v>
      </c>
      <c r="V63" s="58">
        <f t="shared" si="19"/>
        <v>0</v>
      </c>
      <c r="W63" s="58">
        <f t="shared" si="19"/>
        <v>0</v>
      </c>
      <c r="X63" s="58">
        <f t="shared" si="19"/>
        <v>0</v>
      </c>
      <c r="Y63" s="58">
        <f t="shared" si="19"/>
        <v>0</v>
      </c>
      <c r="Z63" s="58">
        <f t="shared" si="19"/>
        <v>0</v>
      </c>
      <c r="AA63" s="58">
        <f t="shared" si="19"/>
        <v>0</v>
      </c>
      <c r="AB63" s="58">
        <f t="shared" si="19"/>
        <v>0</v>
      </c>
      <c r="AC63" s="58">
        <f t="shared" si="19"/>
        <v>0</v>
      </c>
      <c r="AD63" s="58">
        <f t="shared" si="19"/>
        <v>0</v>
      </c>
      <c r="AE63" s="58">
        <v>0</v>
      </c>
      <c r="AF63" s="16">
        <v>0</v>
      </c>
      <c r="AG63" s="58">
        <v>0</v>
      </c>
      <c r="AH63" s="16">
        <v>0</v>
      </c>
      <c r="AI63" s="39" t="s">
        <v>34</v>
      </c>
    </row>
    <row r="64" spans="1:35" ht="31.5" x14ac:dyDescent="0.25">
      <c r="A64" s="27" t="s">
        <v>119</v>
      </c>
      <c r="B64" s="21" t="s">
        <v>121</v>
      </c>
      <c r="C64" s="21" t="s">
        <v>122</v>
      </c>
      <c r="D64" s="22">
        <v>21.74</v>
      </c>
      <c r="E64" s="23">
        <v>0</v>
      </c>
      <c r="F64" s="22">
        <v>0</v>
      </c>
      <c r="G64" s="23">
        <v>0</v>
      </c>
      <c r="H64" s="23">
        <v>0</v>
      </c>
      <c r="I64" s="22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64">
        <v>0</v>
      </c>
      <c r="AG64" s="23">
        <v>0</v>
      </c>
      <c r="AH64" s="64">
        <v>0</v>
      </c>
      <c r="AI64" s="19" t="s">
        <v>34</v>
      </c>
    </row>
    <row r="65" spans="1:35" ht="47.25" x14ac:dyDescent="0.25">
      <c r="A65" s="27" t="s">
        <v>119</v>
      </c>
      <c r="B65" s="26" t="s">
        <v>123</v>
      </c>
      <c r="C65" s="26" t="s">
        <v>124</v>
      </c>
      <c r="D65" s="22">
        <v>55.239866659999997</v>
      </c>
      <c r="E65" s="23">
        <v>0</v>
      </c>
      <c r="F65" s="22">
        <v>0</v>
      </c>
      <c r="G65" s="23">
        <v>0</v>
      </c>
      <c r="H65" s="23">
        <v>0</v>
      </c>
      <c r="I65" s="22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64">
        <v>0</v>
      </c>
      <c r="AG65" s="23">
        <v>0</v>
      </c>
      <c r="AH65" s="64">
        <v>0</v>
      </c>
      <c r="AI65" s="19" t="s">
        <v>34</v>
      </c>
    </row>
    <row r="66" spans="1:35" s="13" customFormat="1" ht="31.5" x14ac:dyDescent="0.25">
      <c r="A66" s="17" t="s">
        <v>125</v>
      </c>
      <c r="B66" s="17" t="s">
        <v>126</v>
      </c>
      <c r="C66" s="57" t="s">
        <v>33</v>
      </c>
      <c r="D66" s="58">
        <f>SUM(D67:D69)</f>
        <v>445.71816468000009</v>
      </c>
      <c r="E66" s="58">
        <f t="shared" ref="E66:AD66" si="20">SUM(E67:E69)</f>
        <v>0</v>
      </c>
      <c r="F66" s="58">
        <f t="shared" si="20"/>
        <v>0</v>
      </c>
      <c r="G66" s="58">
        <f t="shared" si="20"/>
        <v>0</v>
      </c>
      <c r="H66" s="58">
        <f t="shared" si="20"/>
        <v>0</v>
      </c>
      <c r="I66" s="58">
        <f t="shared" si="20"/>
        <v>0</v>
      </c>
      <c r="J66" s="58">
        <f t="shared" si="20"/>
        <v>0</v>
      </c>
      <c r="K66" s="58">
        <f t="shared" si="20"/>
        <v>0</v>
      </c>
      <c r="L66" s="58">
        <f t="shared" si="20"/>
        <v>0</v>
      </c>
      <c r="M66" s="58">
        <f t="shared" si="20"/>
        <v>0</v>
      </c>
      <c r="N66" s="58">
        <f t="shared" si="20"/>
        <v>0</v>
      </c>
      <c r="O66" s="58">
        <f t="shared" si="20"/>
        <v>0</v>
      </c>
      <c r="P66" s="58">
        <f t="shared" si="20"/>
        <v>0</v>
      </c>
      <c r="Q66" s="58">
        <f t="shared" si="20"/>
        <v>0</v>
      </c>
      <c r="R66" s="58">
        <f t="shared" si="20"/>
        <v>0</v>
      </c>
      <c r="S66" s="58">
        <f t="shared" si="20"/>
        <v>0</v>
      </c>
      <c r="T66" s="58">
        <f t="shared" si="20"/>
        <v>0</v>
      </c>
      <c r="U66" s="58">
        <f t="shared" si="20"/>
        <v>0</v>
      </c>
      <c r="V66" s="58">
        <f t="shared" si="20"/>
        <v>0</v>
      </c>
      <c r="W66" s="58">
        <f t="shared" si="20"/>
        <v>0</v>
      </c>
      <c r="X66" s="58">
        <f t="shared" si="20"/>
        <v>0</v>
      </c>
      <c r="Y66" s="58">
        <f t="shared" si="20"/>
        <v>0</v>
      </c>
      <c r="Z66" s="58">
        <f t="shared" si="20"/>
        <v>0</v>
      </c>
      <c r="AA66" s="58">
        <f t="shared" si="20"/>
        <v>0</v>
      </c>
      <c r="AB66" s="58">
        <f t="shared" si="20"/>
        <v>0</v>
      </c>
      <c r="AC66" s="58">
        <f t="shared" si="20"/>
        <v>0</v>
      </c>
      <c r="AD66" s="58">
        <f t="shared" si="20"/>
        <v>0</v>
      </c>
      <c r="AE66" s="58">
        <v>0</v>
      </c>
      <c r="AF66" s="16">
        <v>0</v>
      </c>
      <c r="AG66" s="58">
        <v>0</v>
      </c>
      <c r="AH66" s="16">
        <v>0</v>
      </c>
      <c r="AI66" s="39" t="s">
        <v>34</v>
      </c>
    </row>
    <row r="67" spans="1:35" ht="63" x14ac:dyDescent="0.25">
      <c r="A67" s="27" t="s">
        <v>125</v>
      </c>
      <c r="B67" s="26" t="s">
        <v>127</v>
      </c>
      <c r="C67" s="26" t="s">
        <v>128</v>
      </c>
      <c r="D67" s="22">
        <v>404.40151349000007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64">
        <v>0</v>
      </c>
      <c r="AG67" s="23">
        <v>0</v>
      </c>
      <c r="AH67" s="64">
        <v>0</v>
      </c>
      <c r="AI67" s="19" t="s">
        <v>34</v>
      </c>
    </row>
    <row r="68" spans="1:35" ht="63" x14ac:dyDescent="0.25">
      <c r="A68" s="27" t="s">
        <v>125</v>
      </c>
      <c r="B68" s="26" t="s">
        <v>129</v>
      </c>
      <c r="C68" s="26" t="s">
        <v>130</v>
      </c>
      <c r="D68" s="22">
        <v>36.219000000000001</v>
      </c>
      <c r="E68" s="23">
        <v>0</v>
      </c>
      <c r="F68" s="22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64">
        <v>0</v>
      </c>
      <c r="AG68" s="23">
        <v>0</v>
      </c>
      <c r="AH68" s="64">
        <v>0</v>
      </c>
      <c r="AI68" s="19" t="s">
        <v>34</v>
      </c>
    </row>
    <row r="69" spans="1:35" ht="63" x14ac:dyDescent="0.25">
      <c r="A69" s="59" t="s">
        <v>125</v>
      </c>
      <c r="B69" s="31" t="s">
        <v>131</v>
      </c>
      <c r="C69" s="32" t="s">
        <v>132</v>
      </c>
      <c r="D69" s="22">
        <v>5.0976511899999997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64">
        <v>0</v>
      </c>
      <c r="AG69" s="23">
        <v>0</v>
      </c>
      <c r="AH69" s="64">
        <v>0</v>
      </c>
      <c r="AI69" s="19" t="s">
        <v>34</v>
      </c>
    </row>
    <row r="70" spans="1:35" s="13" customFormat="1" ht="47.25" x14ac:dyDescent="0.25">
      <c r="A70" s="17" t="s">
        <v>133</v>
      </c>
      <c r="B70" s="17" t="s">
        <v>134</v>
      </c>
      <c r="C70" s="57" t="s">
        <v>33</v>
      </c>
      <c r="D70" s="58">
        <f>SUM(D71:D77)</f>
        <v>1968.0979665866621</v>
      </c>
      <c r="E70" s="58">
        <f t="shared" ref="E70:AD70" si="21">SUM(E71:E77)</f>
        <v>0</v>
      </c>
      <c r="F70" s="58">
        <f t="shared" si="21"/>
        <v>124.21974420999999</v>
      </c>
      <c r="G70" s="58">
        <f t="shared" si="21"/>
        <v>0</v>
      </c>
      <c r="H70" s="58">
        <f t="shared" si="21"/>
        <v>0</v>
      </c>
      <c r="I70" s="58">
        <f t="shared" si="21"/>
        <v>0</v>
      </c>
      <c r="J70" s="58">
        <f t="shared" si="21"/>
        <v>0</v>
      </c>
      <c r="K70" s="58">
        <f t="shared" si="21"/>
        <v>0</v>
      </c>
      <c r="L70" s="58">
        <f t="shared" si="21"/>
        <v>1</v>
      </c>
      <c r="M70" s="58">
        <f t="shared" si="21"/>
        <v>0.502</v>
      </c>
      <c r="N70" s="58">
        <f t="shared" si="21"/>
        <v>0</v>
      </c>
      <c r="O70" s="58">
        <f t="shared" si="21"/>
        <v>0</v>
      </c>
      <c r="P70" s="58">
        <f t="shared" si="21"/>
        <v>0</v>
      </c>
      <c r="Q70" s="58">
        <f t="shared" si="21"/>
        <v>0.27300000000000002</v>
      </c>
      <c r="R70" s="58">
        <f t="shared" si="21"/>
        <v>0</v>
      </c>
      <c r="S70" s="58">
        <f t="shared" si="21"/>
        <v>124.09740486000001</v>
      </c>
      <c r="T70" s="58">
        <f t="shared" si="21"/>
        <v>0</v>
      </c>
      <c r="U70" s="58">
        <f t="shared" si="21"/>
        <v>0</v>
      </c>
      <c r="V70" s="58">
        <f t="shared" si="21"/>
        <v>0</v>
      </c>
      <c r="W70" s="58">
        <f t="shared" si="21"/>
        <v>0</v>
      </c>
      <c r="X70" s="58">
        <f t="shared" si="21"/>
        <v>0</v>
      </c>
      <c r="Y70" s="58">
        <f t="shared" si="21"/>
        <v>1</v>
      </c>
      <c r="Z70" s="58">
        <f t="shared" si="21"/>
        <v>0.502</v>
      </c>
      <c r="AA70" s="58">
        <f t="shared" si="21"/>
        <v>0</v>
      </c>
      <c r="AB70" s="58">
        <f t="shared" si="21"/>
        <v>0</v>
      </c>
      <c r="AC70" s="58">
        <f t="shared" si="21"/>
        <v>0</v>
      </c>
      <c r="AD70" s="58">
        <f t="shared" si="21"/>
        <v>0.27300000000000002</v>
      </c>
      <c r="AE70" s="58">
        <v>0</v>
      </c>
      <c r="AF70" s="16">
        <v>0</v>
      </c>
      <c r="AG70" s="58">
        <v>-0.12233934999999718</v>
      </c>
      <c r="AH70" s="16">
        <v>-9.8486235644774868E-4</v>
      </c>
      <c r="AI70" s="39" t="s">
        <v>34</v>
      </c>
    </row>
    <row r="71" spans="1:35" ht="78.75" x14ac:dyDescent="0.25">
      <c r="A71" s="59" t="s">
        <v>133</v>
      </c>
      <c r="B71" s="33" t="s">
        <v>135</v>
      </c>
      <c r="C71" s="34" t="s">
        <v>136</v>
      </c>
      <c r="D71" s="22">
        <v>80.531056629999995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64">
        <v>0</v>
      </c>
      <c r="AG71" s="23">
        <v>0</v>
      </c>
      <c r="AH71" s="64">
        <v>0</v>
      </c>
      <c r="AI71" s="19" t="s">
        <v>34</v>
      </c>
    </row>
    <row r="72" spans="1:35" ht="47.25" x14ac:dyDescent="0.25">
      <c r="A72" s="27" t="s">
        <v>133</v>
      </c>
      <c r="B72" s="20" t="s">
        <v>137</v>
      </c>
      <c r="C72" s="21" t="s">
        <v>138</v>
      </c>
      <c r="D72" s="22">
        <v>597.52099999999996</v>
      </c>
      <c r="E72" s="23">
        <v>0</v>
      </c>
      <c r="F72" s="22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64">
        <v>0</v>
      </c>
      <c r="AG72" s="23">
        <v>0</v>
      </c>
      <c r="AH72" s="64">
        <v>0</v>
      </c>
      <c r="AI72" s="19" t="s">
        <v>34</v>
      </c>
    </row>
    <row r="73" spans="1:35" ht="31.5" x14ac:dyDescent="0.25">
      <c r="A73" s="59" t="s">
        <v>133</v>
      </c>
      <c r="B73" s="33" t="s">
        <v>139</v>
      </c>
      <c r="C73" s="29" t="s">
        <v>140</v>
      </c>
      <c r="D73" s="23">
        <v>18.483218000000001</v>
      </c>
      <c r="E73" s="23">
        <v>0</v>
      </c>
      <c r="F73" s="23">
        <v>18.483218000000001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0.27300000000000002</v>
      </c>
      <c r="R73" s="23">
        <v>0</v>
      </c>
      <c r="S73" s="23">
        <v>19.865385610000001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0.27300000000000002</v>
      </c>
      <c r="AE73" s="23">
        <v>0</v>
      </c>
      <c r="AF73" s="64">
        <v>0</v>
      </c>
      <c r="AG73" s="23">
        <v>1.3821676099999998</v>
      </c>
      <c r="AH73" s="64">
        <v>7.4779597903352091E-2</v>
      </c>
      <c r="AI73" s="19" t="s">
        <v>34</v>
      </c>
    </row>
    <row r="74" spans="1:35" ht="47.25" x14ac:dyDescent="0.25">
      <c r="A74" s="27" t="s">
        <v>133</v>
      </c>
      <c r="B74" s="20" t="s">
        <v>141</v>
      </c>
      <c r="C74" s="21" t="s">
        <v>142</v>
      </c>
      <c r="D74" s="23">
        <v>991.02058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64">
        <v>0</v>
      </c>
      <c r="AG74" s="23">
        <v>0</v>
      </c>
      <c r="AH74" s="64">
        <v>0</v>
      </c>
      <c r="AI74" s="19" t="s">
        <v>34</v>
      </c>
    </row>
    <row r="75" spans="1:35" ht="47.25" x14ac:dyDescent="0.25">
      <c r="A75" s="27" t="s">
        <v>133</v>
      </c>
      <c r="B75" s="20" t="s">
        <v>143</v>
      </c>
      <c r="C75" s="21" t="s">
        <v>144</v>
      </c>
      <c r="D75" s="22">
        <v>97.428526210000001</v>
      </c>
      <c r="E75" s="22">
        <v>0</v>
      </c>
      <c r="F75" s="22">
        <v>97.428526210000001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0.502</v>
      </c>
      <c r="N75" s="22">
        <v>0</v>
      </c>
      <c r="O75" s="22">
        <v>0</v>
      </c>
      <c r="P75" s="22">
        <v>0</v>
      </c>
      <c r="Q75" s="22">
        <v>0</v>
      </c>
      <c r="R75" s="23">
        <v>0</v>
      </c>
      <c r="S75" s="23">
        <v>97.937650250000004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0.502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64">
        <v>0</v>
      </c>
      <c r="AG75" s="23">
        <v>0.50912404000000322</v>
      </c>
      <c r="AH75" s="64">
        <v>5.2256157390970269E-3</v>
      </c>
      <c r="AI75" s="19" t="s">
        <v>34</v>
      </c>
    </row>
    <row r="76" spans="1:35" ht="63" x14ac:dyDescent="0.25">
      <c r="A76" s="59" t="s">
        <v>133</v>
      </c>
      <c r="B76" s="29" t="s">
        <v>145</v>
      </c>
      <c r="C76" s="26" t="s">
        <v>146</v>
      </c>
      <c r="D76" s="22">
        <v>8.3079999999999998</v>
      </c>
      <c r="E76" s="22">
        <v>0</v>
      </c>
      <c r="F76" s="22">
        <v>8.3079999999999998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1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3">
        <v>0</v>
      </c>
      <c r="S76" s="23">
        <v>6.2943689999999997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1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64">
        <v>0</v>
      </c>
      <c r="AG76" s="23">
        <v>-2.0136310000000002</v>
      </c>
      <c r="AH76" s="64">
        <v>-0.24237253249879637</v>
      </c>
      <c r="AI76" s="19" t="s">
        <v>147</v>
      </c>
    </row>
    <row r="77" spans="1:35" ht="31.5" x14ac:dyDescent="0.25">
      <c r="A77" s="59" t="s">
        <v>133</v>
      </c>
      <c r="B77" s="29" t="s">
        <v>148</v>
      </c>
      <c r="C77" s="26" t="s">
        <v>149</v>
      </c>
      <c r="D77" s="22">
        <v>174.80558574666219</v>
      </c>
      <c r="E77" s="23">
        <v>0</v>
      </c>
      <c r="F77" s="22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64">
        <v>0</v>
      </c>
      <c r="AG77" s="23">
        <v>0</v>
      </c>
      <c r="AH77" s="64">
        <v>0</v>
      </c>
      <c r="AI77" s="19" t="s">
        <v>34</v>
      </c>
    </row>
    <row r="78" spans="1:35" s="13" customFormat="1" ht="47.25" x14ac:dyDescent="0.25">
      <c r="A78" s="17" t="s">
        <v>150</v>
      </c>
      <c r="B78" s="17" t="s">
        <v>151</v>
      </c>
      <c r="C78" s="57" t="s">
        <v>33</v>
      </c>
      <c r="D78" s="58">
        <f>D79+D91+D92+D107</f>
        <v>5373.6379422256523</v>
      </c>
      <c r="E78" s="58">
        <f>E79+E91+E92+E107</f>
        <v>0</v>
      </c>
      <c r="F78" s="58">
        <f t="shared" ref="F78:AD78" si="22">F79+F91+F92+F107</f>
        <v>775.55291991000001</v>
      </c>
      <c r="G78" s="58">
        <f t="shared" si="22"/>
        <v>0</v>
      </c>
      <c r="H78" s="58">
        <f t="shared" si="22"/>
        <v>0</v>
      </c>
      <c r="I78" s="58">
        <f t="shared" si="22"/>
        <v>7.8649999999999993</v>
      </c>
      <c r="J78" s="58">
        <f t="shared" si="22"/>
        <v>0</v>
      </c>
      <c r="K78" s="58">
        <f t="shared" si="22"/>
        <v>0</v>
      </c>
      <c r="L78" s="58">
        <f t="shared" si="22"/>
        <v>107</v>
      </c>
      <c r="M78" s="58">
        <f t="shared" si="22"/>
        <v>3.2566000000000002</v>
      </c>
      <c r="N78" s="58">
        <f t="shared" si="22"/>
        <v>0</v>
      </c>
      <c r="O78" s="58">
        <f t="shared" si="22"/>
        <v>0</v>
      </c>
      <c r="P78" s="58">
        <f t="shared" si="22"/>
        <v>0</v>
      </c>
      <c r="Q78" s="58">
        <f t="shared" si="22"/>
        <v>0</v>
      </c>
      <c r="R78" s="58">
        <f t="shared" si="22"/>
        <v>0</v>
      </c>
      <c r="S78" s="58">
        <f t="shared" si="22"/>
        <v>574.83727936000003</v>
      </c>
      <c r="T78" s="58">
        <f t="shared" si="22"/>
        <v>0</v>
      </c>
      <c r="U78" s="58">
        <f t="shared" si="22"/>
        <v>0</v>
      </c>
      <c r="V78" s="58">
        <f t="shared" si="22"/>
        <v>7.9420000000000002</v>
      </c>
      <c r="W78" s="58">
        <f t="shared" si="22"/>
        <v>0</v>
      </c>
      <c r="X78" s="58">
        <f t="shared" si="22"/>
        <v>0</v>
      </c>
      <c r="Y78" s="58">
        <f t="shared" si="22"/>
        <v>23</v>
      </c>
      <c r="Z78" s="58">
        <f t="shared" si="22"/>
        <v>0</v>
      </c>
      <c r="AA78" s="58">
        <f t="shared" si="22"/>
        <v>0</v>
      </c>
      <c r="AB78" s="58">
        <f t="shared" si="22"/>
        <v>0</v>
      </c>
      <c r="AC78" s="58">
        <f t="shared" si="22"/>
        <v>6860</v>
      </c>
      <c r="AD78" s="58">
        <f t="shared" si="22"/>
        <v>0</v>
      </c>
      <c r="AE78" s="58">
        <v>0</v>
      </c>
      <c r="AF78" s="16">
        <v>0</v>
      </c>
      <c r="AG78" s="58">
        <v>-200.71564055000002</v>
      </c>
      <c r="AH78" s="16">
        <v>-0.25880328137155661</v>
      </c>
      <c r="AI78" s="39" t="s">
        <v>34</v>
      </c>
    </row>
    <row r="79" spans="1:35" s="13" customFormat="1" ht="63" x14ac:dyDescent="0.25">
      <c r="A79" s="17" t="s">
        <v>152</v>
      </c>
      <c r="B79" s="17" t="s">
        <v>153</v>
      </c>
      <c r="C79" s="57" t="s">
        <v>33</v>
      </c>
      <c r="D79" s="58">
        <f>SUM(D80:D90)</f>
        <v>1456.7659084900001</v>
      </c>
      <c r="E79" s="58">
        <f>SUM(E80:E90)</f>
        <v>0</v>
      </c>
      <c r="F79" s="58">
        <f t="shared" ref="F79:AD79" si="23">SUM(F80:F90)</f>
        <v>271.95997416</v>
      </c>
      <c r="G79" s="58">
        <f t="shared" si="23"/>
        <v>0</v>
      </c>
      <c r="H79" s="58">
        <f t="shared" si="23"/>
        <v>0</v>
      </c>
      <c r="I79" s="58">
        <f t="shared" si="23"/>
        <v>0</v>
      </c>
      <c r="J79" s="58">
        <f t="shared" si="23"/>
        <v>0</v>
      </c>
      <c r="K79" s="58">
        <f t="shared" si="23"/>
        <v>0</v>
      </c>
      <c r="L79" s="58">
        <f t="shared" si="23"/>
        <v>11</v>
      </c>
      <c r="M79" s="58">
        <f t="shared" si="23"/>
        <v>0</v>
      </c>
      <c r="N79" s="58">
        <f t="shared" si="23"/>
        <v>0</v>
      </c>
      <c r="O79" s="58">
        <f t="shared" si="23"/>
        <v>0</v>
      </c>
      <c r="P79" s="58">
        <f t="shared" si="23"/>
        <v>0</v>
      </c>
      <c r="Q79" s="58">
        <f t="shared" si="23"/>
        <v>0</v>
      </c>
      <c r="R79" s="58">
        <f t="shared" si="23"/>
        <v>0</v>
      </c>
      <c r="S79" s="58">
        <f t="shared" si="23"/>
        <v>197.41685575000002</v>
      </c>
      <c r="T79" s="58">
        <f t="shared" si="23"/>
        <v>0</v>
      </c>
      <c r="U79" s="58">
        <f t="shared" si="23"/>
        <v>0</v>
      </c>
      <c r="V79" s="58">
        <f t="shared" si="23"/>
        <v>0</v>
      </c>
      <c r="W79" s="58">
        <f t="shared" si="23"/>
        <v>0</v>
      </c>
      <c r="X79" s="58">
        <f t="shared" si="23"/>
        <v>0</v>
      </c>
      <c r="Y79" s="58">
        <f t="shared" si="23"/>
        <v>2</v>
      </c>
      <c r="Z79" s="58">
        <f t="shared" si="23"/>
        <v>0</v>
      </c>
      <c r="AA79" s="58">
        <f t="shared" si="23"/>
        <v>0</v>
      </c>
      <c r="AB79" s="58">
        <f t="shared" si="23"/>
        <v>0</v>
      </c>
      <c r="AC79" s="58">
        <f t="shared" si="23"/>
        <v>0</v>
      </c>
      <c r="AD79" s="58">
        <f t="shared" si="23"/>
        <v>0</v>
      </c>
      <c r="AE79" s="58">
        <v>0</v>
      </c>
      <c r="AF79" s="16">
        <v>0</v>
      </c>
      <c r="AG79" s="58">
        <v>-74.543118410000005</v>
      </c>
      <c r="AH79" s="16">
        <v>-0.27409591665185501</v>
      </c>
      <c r="AI79" s="39" t="s">
        <v>34</v>
      </c>
    </row>
    <row r="80" spans="1:35" ht="47.25" x14ac:dyDescent="0.25">
      <c r="A80" s="59" t="s">
        <v>152</v>
      </c>
      <c r="B80" s="35" t="s">
        <v>154</v>
      </c>
      <c r="C80" s="32" t="s">
        <v>155</v>
      </c>
      <c r="D80" s="22">
        <v>69.399043019999993</v>
      </c>
      <c r="E80" s="23">
        <v>0</v>
      </c>
      <c r="F80" s="22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64">
        <v>0</v>
      </c>
      <c r="AG80" s="23">
        <v>0</v>
      </c>
      <c r="AH80" s="64">
        <v>0</v>
      </c>
      <c r="AI80" s="19" t="s">
        <v>34</v>
      </c>
    </row>
    <row r="81" spans="1:35" ht="31.5" x14ac:dyDescent="0.25">
      <c r="A81" s="27" t="s">
        <v>152</v>
      </c>
      <c r="B81" s="21" t="s">
        <v>156</v>
      </c>
      <c r="C81" s="21" t="s">
        <v>157</v>
      </c>
      <c r="D81" s="22">
        <v>61.988959999999999</v>
      </c>
      <c r="E81" s="23">
        <v>0</v>
      </c>
      <c r="F81" s="22">
        <v>61.988959999999999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1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60.728231170000001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64">
        <v>0</v>
      </c>
      <c r="AG81" s="23">
        <v>-1.2607288299999979</v>
      </c>
      <c r="AH81" s="64">
        <v>-2.033795743629185E-2</v>
      </c>
      <c r="AI81" s="19" t="s">
        <v>34</v>
      </c>
    </row>
    <row r="82" spans="1:35" ht="47.25" x14ac:dyDescent="0.25">
      <c r="A82" s="27" t="s">
        <v>152</v>
      </c>
      <c r="B82" s="21" t="s">
        <v>158</v>
      </c>
      <c r="C82" s="21" t="s">
        <v>159</v>
      </c>
      <c r="D82" s="23">
        <v>12.36987134</v>
      </c>
      <c r="E82" s="23">
        <v>0</v>
      </c>
      <c r="F82" s="23">
        <v>12.36987134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1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12.385659260000001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64">
        <v>0</v>
      </c>
      <c r="AG82" s="23">
        <v>1.5787920000001066E-2</v>
      </c>
      <c r="AH82" s="64">
        <v>1.2763204697973088E-3</v>
      </c>
      <c r="AI82" s="19" t="s">
        <v>34</v>
      </c>
    </row>
    <row r="83" spans="1:35" ht="47.25" x14ac:dyDescent="0.25">
      <c r="A83" s="27" t="s">
        <v>152</v>
      </c>
      <c r="B83" s="28" t="s">
        <v>160</v>
      </c>
      <c r="C83" s="26" t="s">
        <v>161</v>
      </c>
      <c r="D83" s="23">
        <v>12.369803709999999</v>
      </c>
      <c r="E83" s="23">
        <v>0</v>
      </c>
      <c r="F83" s="23">
        <v>12.369803709999999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1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12.34769945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64">
        <v>0</v>
      </c>
      <c r="AG83" s="23">
        <v>-2.2104259999998987E-2</v>
      </c>
      <c r="AH83" s="64">
        <v>-1.7869531738914706E-3</v>
      </c>
      <c r="AI83" s="19" t="s">
        <v>34</v>
      </c>
    </row>
    <row r="84" spans="1:35" ht="47.25" x14ac:dyDescent="0.25">
      <c r="A84" s="27" t="s">
        <v>152</v>
      </c>
      <c r="B84" s="21" t="s">
        <v>162</v>
      </c>
      <c r="C84" s="21" t="s">
        <v>163</v>
      </c>
      <c r="D84" s="22">
        <v>10.87558037</v>
      </c>
      <c r="E84" s="23">
        <v>0</v>
      </c>
      <c r="F84" s="22">
        <v>10.87558037</v>
      </c>
      <c r="G84" s="23">
        <v>0</v>
      </c>
      <c r="H84" s="23">
        <v>0</v>
      </c>
      <c r="I84" s="22">
        <v>0</v>
      </c>
      <c r="J84" s="23">
        <v>0</v>
      </c>
      <c r="K84" s="23">
        <v>0</v>
      </c>
      <c r="L84" s="23">
        <v>1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9.7257512300000002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64">
        <v>0</v>
      </c>
      <c r="AG84" s="23">
        <v>-1.1498291399999996</v>
      </c>
      <c r="AH84" s="64">
        <v>-0.10572577286742074</v>
      </c>
      <c r="AI84" s="19" t="s">
        <v>89</v>
      </c>
    </row>
    <row r="85" spans="1:35" ht="47.25" x14ac:dyDescent="0.25">
      <c r="A85" s="27" t="s">
        <v>152</v>
      </c>
      <c r="B85" s="21" t="s">
        <v>164</v>
      </c>
      <c r="C85" s="21" t="s">
        <v>165</v>
      </c>
      <c r="D85" s="22">
        <v>6.1081230799999995</v>
      </c>
      <c r="E85" s="23">
        <v>0</v>
      </c>
      <c r="F85" s="23">
        <v>6.1081230800000004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1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5.0354523900000006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64">
        <v>0</v>
      </c>
      <c r="AG85" s="23">
        <v>-1.0726706899999998</v>
      </c>
      <c r="AH85" s="64">
        <v>-0.17561379755301193</v>
      </c>
      <c r="AI85" s="19" t="s">
        <v>89</v>
      </c>
    </row>
    <row r="86" spans="1:35" ht="47.25" x14ac:dyDescent="0.25">
      <c r="A86" s="27" t="s">
        <v>152</v>
      </c>
      <c r="B86" s="21" t="s">
        <v>166</v>
      </c>
      <c r="C86" s="21" t="s">
        <v>167</v>
      </c>
      <c r="D86" s="22">
        <v>78.086604160000007</v>
      </c>
      <c r="E86" s="30">
        <v>0</v>
      </c>
      <c r="F86" s="22">
        <v>46.986604160000006</v>
      </c>
      <c r="G86" s="30">
        <v>0</v>
      </c>
      <c r="H86" s="30">
        <v>0</v>
      </c>
      <c r="I86" s="22">
        <v>0</v>
      </c>
      <c r="J86" s="30">
        <v>0</v>
      </c>
      <c r="K86" s="30">
        <v>0</v>
      </c>
      <c r="L86" s="30">
        <v>1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64">
        <v>0</v>
      </c>
      <c r="AG86" s="23">
        <v>-46.986604160000006</v>
      </c>
      <c r="AH86" s="64">
        <v>-1</v>
      </c>
      <c r="AI86" s="19" t="s">
        <v>114</v>
      </c>
    </row>
    <row r="87" spans="1:35" ht="78.75" x14ac:dyDescent="0.25">
      <c r="A87" s="27" t="s">
        <v>152</v>
      </c>
      <c r="B87" s="21" t="s">
        <v>168</v>
      </c>
      <c r="C87" s="21" t="s">
        <v>169</v>
      </c>
      <c r="D87" s="22">
        <v>192.53548189999998</v>
      </c>
      <c r="E87" s="23">
        <v>0</v>
      </c>
      <c r="F87" s="22">
        <v>82.284121479999996</v>
      </c>
      <c r="G87" s="23">
        <v>0</v>
      </c>
      <c r="H87" s="23">
        <v>0</v>
      </c>
      <c r="I87" s="22">
        <v>0</v>
      </c>
      <c r="J87" s="23">
        <v>0</v>
      </c>
      <c r="K87" s="23">
        <v>0</v>
      </c>
      <c r="L87" s="23">
        <v>3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58.855726929999996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64">
        <v>0</v>
      </c>
      <c r="AG87" s="23">
        <v>-23.42839455</v>
      </c>
      <c r="AH87" s="64">
        <v>-0.28472558409333582</v>
      </c>
      <c r="AI87" s="19" t="s">
        <v>89</v>
      </c>
    </row>
    <row r="88" spans="1:35" ht="63" x14ac:dyDescent="0.25">
      <c r="A88" s="27" t="s">
        <v>152</v>
      </c>
      <c r="B88" s="21" t="s">
        <v>170</v>
      </c>
      <c r="C88" s="26" t="s">
        <v>171</v>
      </c>
      <c r="D88" s="22">
        <v>127.02466774</v>
      </c>
      <c r="E88" s="22">
        <v>0</v>
      </c>
      <c r="F88" s="22">
        <v>32.969136850000005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1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3">
        <v>0</v>
      </c>
      <c r="S88" s="23">
        <v>32.419965570000002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1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64">
        <v>0</v>
      </c>
      <c r="AG88" s="23">
        <v>-0.54917128000000304</v>
      </c>
      <c r="AH88" s="64">
        <v>-1.6657132472062366E-2</v>
      </c>
      <c r="AI88" s="19" t="s">
        <v>34</v>
      </c>
    </row>
    <row r="89" spans="1:35" ht="63" x14ac:dyDescent="0.25">
      <c r="A89" s="27" t="s">
        <v>152</v>
      </c>
      <c r="B89" s="21" t="s">
        <v>172</v>
      </c>
      <c r="C89" s="26" t="s">
        <v>173</v>
      </c>
      <c r="D89" s="22">
        <v>6.0077731700000001</v>
      </c>
      <c r="E89" s="22">
        <v>0</v>
      </c>
      <c r="F89" s="22">
        <v>6.0077731700000001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1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3">
        <v>0</v>
      </c>
      <c r="S89" s="23">
        <v>5.9183697500000001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1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64">
        <v>0</v>
      </c>
      <c r="AG89" s="23">
        <v>-8.9403420000000011E-2</v>
      </c>
      <c r="AH89" s="64">
        <v>-1.4881290866046464E-2</v>
      </c>
      <c r="AI89" s="19" t="s">
        <v>34</v>
      </c>
    </row>
    <row r="90" spans="1:35" ht="63" x14ac:dyDescent="0.25">
      <c r="A90" s="27" t="s">
        <v>152</v>
      </c>
      <c r="B90" s="21" t="s">
        <v>174</v>
      </c>
      <c r="C90" s="26" t="s">
        <v>175</v>
      </c>
      <c r="D90" s="22">
        <v>880</v>
      </c>
      <c r="E90" s="23">
        <v>0</v>
      </c>
      <c r="F90" s="22">
        <v>0</v>
      </c>
      <c r="G90" s="23">
        <v>0</v>
      </c>
      <c r="H90" s="23">
        <v>0</v>
      </c>
      <c r="I90" s="22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64">
        <v>0</v>
      </c>
      <c r="AG90" s="23">
        <v>0</v>
      </c>
      <c r="AH90" s="64">
        <v>0</v>
      </c>
      <c r="AI90" s="19" t="s">
        <v>34</v>
      </c>
    </row>
    <row r="91" spans="1:35" s="13" customFormat="1" ht="47.25" x14ac:dyDescent="0.25">
      <c r="A91" s="17" t="s">
        <v>176</v>
      </c>
      <c r="B91" s="17" t="s">
        <v>177</v>
      </c>
      <c r="C91" s="57" t="s">
        <v>33</v>
      </c>
      <c r="D91" s="58">
        <v>0</v>
      </c>
      <c r="E91" s="58">
        <v>0</v>
      </c>
      <c r="F91" s="58"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8">
        <v>0</v>
      </c>
      <c r="AD91" s="58">
        <v>0</v>
      </c>
      <c r="AE91" s="58">
        <v>0</v>
      </c>
      <c r="AF91" s="16">
        <v>0</v>
      </c>
      <c r="AG91" s="58">
        <v>0</v>
      </c>
      <c r="AH91" s="16">
        <v>0</v>
      </c>
      <c r="AI91" s="39" t="s">
        <v>34</v>
      </c>
    </row>
    <row r="92" spans="1:35" s="13" customFormat="1" ht="47.25" x14ac:dyDescent="0.25">
      <c r="A92" s="17" t="s">
        <v>178</v>
      </c>
      <c r="B92" s="17" t="s">
        <v>179</v>
      </c>
      <c r="C92" s="57" t="s">
        <v>33</v>
      </c>
      <c r="D92" s="58">
        <f>SUM(D93:D106)</f>
        <v>1932.3125198900002</v>
      </c>
      <c r="E92" s="58">
        <f>SUM(E93:E106)</f>
        <v>0</v>
      </c>
      <c r="F92" s="58">
        <f t="shared" ref="F92:AD92" si="24">SUM(F93:F106)</f>
        <v>322.67090962999998</v>
      </c>
      <c r="G92" s="58">
        <f t="shared" si="24"/>
        <v>0</v>
      </c>
      <c r="H92" s="58">
        <f t="shared" si="24"/>
        <v>0</v>
      </c>
      <c r="I92" s="58">
        <f t="shared" si="24"/>
        <v>7.8649999999999993</v>
      </c>
      <c r="J92" s="58">
        <f t="shared" si="24"/>
        <v>0</v>
      </c>
      <c r="K92" s="58">
        <f t="shared" si="24"/>
        <v>0</v>
      </c>
      <c r="L92" s="58">
        <f t="shared" si="24"/>
        <v>0</v>
      </c>
      <c r="M92" s="58">
        <f t="shared" si="24"/>
        <v>0</v>
      </c>
      <c r="N92" s="58">
        <f t="shared" si="24"/>
        <v>0</v>
      </c>
      <c r="O92" s="58">
        <f t="shared" si="24"/>
        <v>0</v>
      </c>
      <c r="P92" s="58">
        <f t="shared" si="24"/>
        <v>0</v>
      </c>
      <c r="Q92" s="58">
        <f t="shared" si="24"/>
        <v>0</v>
      </c>
      <c r="R92" s="58">
        <f t="shared" si="24"/>
        <v>0</v>
      </c>
      <c r="S92" s="58">
        <f t="shared" si="24"/>
        <v>253.95549706</v>
      </c>
      <c r="T92" s="58">
        <f t="shared" si="24"/>
        <v>0</v>
      </c>
      <c r="U92" s="58">
        <f t="shared" si="24"/>
        <v>0</v>
      </c>
      <c r="V92" s="58">
        <f t="shared" si="24"/>
        <v>7.9420000000000002</v>
      </c>
      <c r="W92" s="58">
        <f t="shared" si="24"/>
        <v>0</v>
      </c>
      <c r="X92" s="58">
        <f t="shared" si="24"/>
        <v>0</v>
      </c>
      <c r="Y92" s="58">
        <f t="shared" si="24"/>
        <v>0</v>
      </c>
      <c r="Z92" s="58">
        <f t="shared" si="24"/>
        <v>0</v>
      </c>
      <c r="AA92" s="58">
        <f t="shared" si="24"/>
        <v>0</v>
      </c>
      <c r="AB92" s="58">
        <f t="shared" si="24"/>
        <v>0</v>
      </c>
      <c r="AC92" s="58">
        <f t="shared" si="24"/>
        <v>6860</v>
      </c>
      <c r="AD92" s="58">
        <f t="shared" si="24"/>
        <v>0</v>
      </c>
      <c r="AE92" s="58">
        <v>0</v>
      </c>
      <c r="AF92" s="16">
        <v>0</v>
      </c>
      <c r="AG92" s="58">
        <v>-68.715412570000012</v>
      </c>
      <c r="AH92" s="16">
        <v>-0.21295818903784833</v>
      </c>
      <c r="AI92" s="39" t="s">
        <v>34</v>
      </c>
    </row>
    <row r="93" spans="1:35" ht="31.5" x14ac:dyDescent="0.25">
      <c r="A93" s="27" t="s">
        <v>178</v>
      </c>
      <c r="B93" s="21" t="s">
        <v>180</v>
      </c>
      <c r="C93" s="26" t="s">
        <v>181</v>
      </c>
      <c r="D93" s="22">
        <v>144.06299999999999</v>
      </c>
      <c r="E93" s="30">
        <v>0</v>
      </c>
      <c r="F93" s="22">
        <v>23.063222030000002</v>
      </c>
      <c r="G93" s="30">
        <v>0</v>
      </c>
      <c r="H93" s="30">
        <v>0</v>
      </c>
      <c r="I93" s="22">
        <v>0.62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23">
        <v>0</v>
      </c>
      <c r="S93" s="23">
        <v>20.04970595</v>
      </c>
      <c r="T93" s="23">
        <v>0</v>
      </c>
      <c r="U93" s="23">
        <v>0</v>
      </c>
      <c r="V93" s="23">
        <v>0.79800000000000004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64">
        <v>0</v>
      </c>
      <c r="AG93" s="23">
        <v>-3.0135160800000023</v>
      </c>
      <c r="AH93" s="64">
        <v>-0.13066327315758847</v>
      </c>
      <c r="AI93" s="19" t="s">
        <v>147</v>
      </c>
    </row>
    <row r="94" spans="1:35" ht="47.25" x14ac:dyDescent="0.25">
      <c r="A94" s="59" t="s">
        <v>178</v>
      </c>
      <c r="B94" s="29" t="s">
        <v>182</v>
      </c>
      <c r="C94" s="32" t="s">
        <v>183</v>
      </c>
      <c r="D94" s="22">
        <v>47.129340030000002</v>
      </c>
      <c r="E94" s="30">
        <v>0</v>
      </c>
      <c r="F94" s="22">
        <v>0</v>
      </c>
      <c r="G94" s="30">
        <v>0</v>
      </c>
      <c r="H94" s="30">
        <v>0</v>
      </c>
      <c r="I94" s="22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64">
        <v>0</v>
      </c>
      <c r="AG94" s="23">
        <v>0</v>
      </c>
      <c r="AH94" s="64">
        <v>0</v>
      </c>
      <c r="AI94" s="19" t="s">
        <v>34</v>
      </c>
    </row>
    <row r="95" spans="1:35" ht="31.5" x14ac:dyDescent="0.25">
      <c r="A95" s="27" t="s">
        <v>178</v>
      </c>
      <c r="B95" s="21" t="s">
        <v>184</v>
      </c>
      <c r="C95" s="26" t="s">
        <v>185</v>
      </c>
      <c r="D95" s="22">
        <v>180.31</v>
      </c>
      <c r="E95" s="23">
        <v>0</v>
      </c>
      <c r="F95" s="22">
        <v>46.19</v>
      </c>
      <c r="G95" s="23">
        <v>0</v>
      </c>
      <c r="H95" s="23">
        <v>0</v>
      </c>
      <c r="I95" s="22">
        <v>1.123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35.590825250000002</v>
      </c>
      <c r="T95" s="23">
        <v>0</v>
      </c>
      <c r="U95" s="23">
        <v>0</v>
      </c>
      <c r="V95" s="23">
        <v>1.792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64">
        <v>0</v>
      </c>
      <c r="AG95" s="23">
        <v>-10.599174749999996</v>
      </c>
      <c r="AH95" s="64">
        <v>-0.22946903550552061</v>
      </c>
      <c r="AI95" s="19" t="s">
        <v>186</v>
      </c>
    </row>
    <row r="96" spans="1:35" ht="47.25" x14ac:dyDescent="0.25">
      <c r="A96" s="27" t="s">
        <v>178</v>
      </c>
      <c r="B96" s="21" t="s">
        <v>187</v>
      </c>
      <c r="C96" s="26" t="s">
        <v>188</v>
      </c>
      <c r="D96" s="22">
        <v>68.995765629999994</v>
      </c>
      <c r="E96" s="23">
        <v>0</v>
      </c>
      <c r="F96" s="22">
        <v>15.801047430000001</v>
      </c>
      <c r="G96" s="23">
        <v>0</v>
      </c>
      <c r="H96" s="23">
        <v>0</v>
      </c>
      <c r="I96" s="22">
        <v>0.38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15.3440838</v>
      </c>
      <c r="T96" s="23">
        <v>0</v>
      </c>
      <c r="U96" s="23">
        <v>0</v>
      </c>
      <c r="V96" s="23">
        <v>0.59299999999999997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64">
        <v>0</v>
      </c>
      <c r="AG96" s="23">
        <v>-0.45696363000000062</v>
      </c>
      <c r="AH96" s="64">
        <v>-2.8919831550686042E-2</v>
      </c>
      <c r="AI96" s="19" t="s">
        <v>34</v>
      </c>
    </row>
    <row r="97" spans="1:35" ht="47.25" x14ac:dyDescent="0.25">
      <c r="A97" s="27" t="s">
        <v>178</v>
      </c>
      <c r="B97" s="21" t="s">
        <v>189</v>
      </c>
      <c r="C97" s="26" t="s">
        <v>190</v>
      </c>
      <c r="D97" s="22">
        <v>34.761533450000002</v>
      </c>
      <c r="E97" s="23">
        <v>0</v>
      </c>
      <c r="F97" s="22">
        <v>13.801717679999999</v>
      </c>
      <c r="G97" s="23">
        <v>0</v>
      </c>
      <c r="H97" s="23">
        <v>0</v>
      </c>
      <c r="I97" s="22">
        <v>0.28000000000000003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12.31282773</v>
      </c>
      <c r="T97" s="23">
        <v>0</v>
      </c>
      <c r="U97" s="23">
        <v>0</v>
      </c>
      <c r="V97" s="23">
        <v>0.21099999999999999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64">
        <v>0</v>
      </c>
      <c r="AG97" s="23">
        <v>-1.488889949999999</v>
      </c>
      <c r="AH97" s="64">
        <v>-0.10787714866516521</v>
      </c>
      <c r="AI97" s="19" t="s">
        <v>147</v>
      </c>
    </row>
    <row r="98" spans="1:35" ht="31.5" x14ac:dyDescent="0.25">
      <c r="A98" s="27" t="s">
        <v>178</v>
      </c>
      <c r="B98" s="21" t="s">
        <v>191</v>
      </c>
      <c r="C98" s="26" t="s">
        <v>192</v>
      </c>
      <c r="D98" s="22">
        <v>84.556999999999988</v>
      </c>
      <c r="E98" s="23">
        <v>0</v>
      </c>
      <c r="F98" s="22">
        <v>17.218445030000002</v>
      </c>
      <c r="G98" s="23">
        <v>0</v>
      </c>
      <c r="H98" s="23">
        <v>0</v>
      </c>
      <c r="I98" s="22">
        <v>0.39800000000000002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16.367841640000002</v>
      </c>
      <c r="T98" s="23">
        <v>0</v>
      </c>
      <c r="U98" s="23">
        <v>0</v>
      </c>
      <c r="V98" s="23">
        <v>0.57799999999999996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64">
        <v>0</v>
      </c>
      <c r="AG98" s="23">
        <v>-0.85060338999999985</v>
      </c>
      <c r="AH98" s="64">
        <v>-4.940070886296518E-2</v>
      </c>
      <c r="AI98" s="19" t="s">
        <v>34</v>
      </c>
    </row>
    <row r="99" spans="1:35" ht="47.25" x14ac:dyDescent="0.25">
      <c r="A99" s="27" t="s">
        <v>178</v>
      </c>
      <c r="B99" s="21" t="s">
        <v>193</v>
      </c>
      <c r="C99" s="26" t="s">
        <v>194</v>
      </c>
      <c r="D99" s="22">
        <v>143.12799999999999</v>
      </c>
      <c r="E99" s="23">
        <v>0</v>
      </c>
      <c r="F99" s="22">
        <v>26.918761</v>
      </c>
      <c r="G99" s="23">
        <v>0</v>
      </c>
      <c r="H99" s="23">
        <v>0</v>
      </c>
      <c r="I99" s="22">
        <v>0.90400000000000003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64">
        <v>0</v>
      </c>
      <c r="AG99" s="23">
        <v>-26.918761</v>
      </c>
      <c r="AH99" s="64">
        <v>-1</v>
      </c>
      <c r="AI99" s="19" t="s">
        <v>195</v>
      </c>
    </row>
    <row r="100" spans="1:35" ht="47.25" x14ac:dyDescent="0.25">
      <c r="A100" s="27" t="s">
        <v>178</v>
      </c>
      <c r="B100" s="21" t="s">
        <v>196</v>
      </c>
      <c r="C100" s="26" t="s">
        <v>197</v>
      </c>
      <c r="D100" s="22">
        <v>116.45466490999999</v>
      </c>
      <c r="E100" s="23">
        <v>0</v>
      </c>
      <c r="F100" s="22">
        <v>31.466716460000001</v>
      </c>
      <c r="G100" s="23">
        <v>0</v>
      </c>
      <c r="H100" s="23">
        <v>0</v>
      </c>
      <c r="I100" s="22">
        <v>0.7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26.947255839999997</v>
      </c>
      <c r="T100" s="23">
        <v>0</v>
      </c>
      <c r="U100" s="23">
        <v>0</v>
      </c>
      <c r="V100" s="23">
        <v>0.7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6860</v>
      </c>
      <c r="AD100" s="23">
        <v>0</v>
      </c>
      <c r="AE100" s="23">
        <v>0</v>
      </c>
      <c r="AF100" s="64">
        <v>0</v>
      </c>
      <c r="AG100" s="23">
        <v>-4.5194606200000038</v>
      </c>
      <c r="AH100" s="64">
        <v>-0.14362669920597124</v>
      </c>
      <c r="AI100" s="19" t="s">
        <v>147</v>
      </c>
    </row>
    <row r="101" spans="1:35" ht="47.25" x14ac:dyDescent="0.25">
      <c r="A101" s="27" t="s">
        <v>178</v>
      </c>
      <c r="B101" s="21" t="s">
        <v>198</v>
      </c>
      <c r="C101" s="26" t="s">
        <v>199</v>
      </c>
      <c r="D101" s="22">
        <v>113.12584999000001</v>
      </c>
      <c r="E101" s="23">
        <v>0</v>
      </c>
      <c r="F101" s="22">
        <v>0</v>
      </c>
      <c r="G101" s="23">
        <v>0</v>
      </c>
      <c r="H101" s="23">
        <v>0</v>
      </c>
      <c r="I101" s="22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64">
        <v>0</v>
      </c>
      <c r="AG101" s="23">
        <v>0</v>
      </c>
      <c r="AH101" s="64">
        <v>0</v>
      </c>
      <c r="AI101" s="19" t="s">
        <v>34</v>
      </c>
    </row>
    <row r="102" spans="1:35" ht="47.25" x14ac:dyDescent="0.25">
      <c r="A102" s="27" t="s">
        <v>178</v>
      </c>
      <c r="B102" s="21" t="s">
        <v>200</v>
      </c>
      <c r="C102" s="26" t="s">
        <v>201</v>
      </c>
      <c r="D102" s="23">
        <v>236.05500000000001</v>
      </c>
      <c r="E102" s="23">
        <v>0</v>
      </c>
      <c r="F102" s="23">
        <v>77.456999999999994</v>
      </c>
      <c r="G102" s="23">
        <v>0</v>
      </c>
      <c r="H102" s="23">
        <v>0</v>
      </c>
      <c r="I102" s="23">
        <v>2.4300000000000002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61.799481959999994</v>
      </c>
      <c r="T102" s="23">
        <v>0</v>
      </c>
      <c r="U102" s="23">
        <v>0</v>
      </c>
      <c r="V102" s="23">
        <v>2.4900000000000002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64">
        <v>0</v>
      </c>
      <c r="AG102" s="23">
        <v>-15.657518039999999</v>
      </c>
      <c r="AH102" s="64">
        <v>-0.20214464851465974</v>
      </c>
      <c r="AI102" s="19" t="s">
        <v>147</v>
      </c>
    </row>
    <row r="103" spans="1:35" ht="47.25" x14ac:dyDescent="0.25">
      <c r="A103" s="27" t="s">
        <v>178</v>
      </c>
      <c r="B103" s="21" t="s">
        <v>202</v>
      </c>
      <c r="C103" s="26" t="s">
        <v>203</v>
      </c>
      <c r="D103" s="22">
        <v>128.67536587999999</v>
      </c>
      <c r="E103" s="23">
        <v>0</v>
      </c>
      <c r="F103" s="22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64">
        <v>0</v>
      </c>
      <c r="AG103" s="23">
        <v>0</v>
      </c>
      <c r="AH103" s="64">
        <v>0</v>
      </c>
      <c r="AI103" s="19" t="s">
        <v>34</v>
      </c>
    </row>
    <row r="104" spans="1:35" ht="47.25" x14ac:dyDescent="0.25">
      <c r="A104" s="27" t="s">
        <v>178</v>
      </c>
      <c r="B104" s="21" t="s">
        <v>204</v>
      </c>
      <c r="C104" s="26" t="s">
        <v>205</v>
      </c>
      <c r="D104" s="22">
        <v>461.64899999999994</v>
      </c>
      <c r="E104" s="22">
        <v>0</v>
      </c>
      <c r="F104" s="22">
        <v>70.754000000000005</v>
      </c>
      <c r="G104" s="22">
        <v>0</v>
      </c>
      <c r="H104" s="22">
        <v>0</v>
      </c>
      <c r="I104" s="22">
        <v>1.03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3">
        <v>0</v>
      </c>
      <c r="S104" s="23">
        <v>65.543474889999999</v>
      </c>
      <c r="T104" s="23">
        <v>0</v>
      </c>
      <c r="U104" s="23">
        <v>0</v>
      </c>
      <c r="V104" s="23">
        <v>0.78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64">
        <v>0</v>
      </c>
      <c r="AG104" s="23">
        <v>-5.2105251100000061</v>
      </c>
      <c r="AH104" s="64">
        <v>-7.3642834468722704E-2</v>
      </c>
      <c r="AI104" s="19" t="s">
        <v>34</v>
      </c>
    </row>
    <row r="105" spans="1:35" ht="47.25" x14ac:dyDescent="0.25">
      <c r="A105" s="27" t="s">
        <v>178</v>
      </c>
      <c r="B105" s="21" t="s">
        <v>206</v>
      </c>
      <c r="C105" s="26" t="s">
        <v>207</v>
      </c>
      <c r="D105" s="22">
        <v>64.275000000000006</v>
      </c>
      <c r="E105" s="23">
        <v>0</v>
      </c>
      <c r="F105" s="22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64">
        <v>0</v>
      </c>
      <c r="AG105" s="23">
        <v>0</v>
      </c>
      <c r="AH105" s="64">
        <v>0</v>
      </c>
      <c r="AI105" s="19" t="s">
        <v>34</v>
      </c>
    </row>
    <row r="106" spans="1:35" ht="47.25" x14ac:dyDescent="0.25">
      <c r="A106" s="27" t="s">
        <v>178</v>
      </c>
      <c r="B106" s="20" t="s">
        <v>208</v>
      </c>
      <c r="C106" s="21" t="s">
        <v>209</v>
      </c>
      <c r="D106" s="22">
        <v>109.133</v>
      </c>
      <c r="E106" s="23">
        <v>0</v>
      </c>
      <c r="F106" s="22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64">
        <v>0</v>
      </c>
      <c r="AG106" s="23">
        <v>0</v>
      </c>
      <c r="AH106" s="64">
        <v>0</v>
      </c>
      <c r="AI106" s="19" t="s">
        <v>34</v>
      </c>
    </row>
    <row r="107" spans="1:35" s="13" customFormat="1" ht="63" x14ac:dyDescent="0.25">
      <c r="A107" s="17" t="s">
        <v>210</v>
      </c>
      <c r="B107" s="17" t="s">
        <v>211</v>
      </c>
      <c r="C107" s="57" t="s">
        <v>33</v>
      </c>
      <c r="D107" s="58">
        <f>SUM(D108:D122)</f>
        <v>1984.5595138456524</v>
      </c>
      <c r="E107" s="58">
        <f t="shared" ref="E107:AD107" si="25">SUM(E108:E122)</f>
        <v>0</v>
      </c>
      <c r="F107" s="58">
        <f t="shared" si="25"/>
        <v>180.92203612</v>
      </c>
      <c r="G107" s="58">
        <f t="shared" si="25"/>
        <v>0</v>
      </c>
      <c r="H107" s="58">
        <f t="shared" si="25"/>
        <v>0</v>
      </c>
      <c r="I107" s="58">
        <f t="shared" si="25"/>
        <v>0</v>
      </c>
      <c r="J107" s="58">
        <f t="shared" si="25"/>
        <v>0</v>
      </c>
      <c r="K107" s="58">
        <f t="shared" si="25"/>
        <v>0</v>
      </c>
      <c r="L107" s="58">
        <f t="shared" si="25"/>
        <v>96</v>
      </c>
      <c r="M107" s="58">
        <f t="shared" si="25"/>
        <v>3.2566000000000002</v>
      </c>
      <c r="N107" s="58">
        <f t="shared" si="25"/>
        <v>0</v>
      </c>
      <c r="O107" s="58">
        <f t="shared" si="25"/>
        <v>0</v>
      </c>
      <c r="P107" s="58">
        <f t="shared" si="25"/>
        <v>0</v>
      </c>
      <c r="Q107" s="58">
        <f t="shared" si="25"/>
        <v>0</v>
      </c>
      <c r="R107" s="58">
        <f t="shared" si="25"/>
        <v>0</v>
      </c>
      <c r="S107" s="58">
        <f t="shared" si="25"/>
        <v>123.46492655000002</v>
      </c>
      <c r="T107" s="58">
        <f t="shared" si="25"/>
        <v>0</v>
      </c>
      <c r="U107" s="58">
        <f t="shared" si="25"/>
        <v>0</v>
      </c>
      <c r="V107" s="58">
        <f t="shared" si="25"/>
        <v>0</v>
      </c>
      <c r="W107" s="58">
        <f t="shared" si="25"/>
        <v>0</v>
      </c>
      <c r="X107" s="58">
        <f t="shared" si="25"/>
        <v>0</v>
      </c>
      <c r="Y107" s="58">
        <f t="shared" si="25"/>
        <v>21</v>
      </c>
      <c r="Z107" s="58">
        <f t="shared" si="25"/>
        <v>0</v>
      </c>
      <c r="AA107" s="58">
        <f t="shared" si="25"/>
        <v>0</v>
      </c>
      <c r="AB107" s="58">
        <f t="shared" si="25"/>
        <v>0</v>
      </c>
      <c r="AC107" s="58">
        <f t="shared" si="25"/>
        <v>0</v>
      </c>
      <c r="AD107" s="58">
        <f t="shared" si="25"/>
        <v>0</v>
      </c>
      <c r="AE107" s="58">
        <v>0</v>
      </c>
      <c r="AF107" s="16">
        <v>0</v>
      </c>
      <c r="AG107" s="58">
        <v>-57.457109569999993</v>
      </c>
      <c r="AH107" s="16">
        <v>-0.31757938834985511</v>
      </c>
      <c r="AI107" s="39" t="s">
        <v>34</v>
      </c>
    </row>
    <row r="108" spans="1:35" ht="94.5" x14ac:dyDescent="0.25">
      <c r="A108" s="27" t="s">
        <v>210</v>
      </c>
      <c r="B108" s="21" t="s">
        <v>212</v>
      </c>
      <c r="C108" s="21" t="s">
        <v>213</v>
      </c>
      <c r="D108" s="22">
        <v>245.71100000000001</v>
      </c>
      <c r="E108" s="23">
        <v>0</v>
      </c>
      <c r="F108" s="22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64">
        <v>0</v>
      </c>
      <c r="AG108" s="23">
        <v>0</v>
      </c>
      <c r="AH108" s="64">
        <v>0</v>
      </c>
      <c r="AI108" s="19" t="s">
        <v>34</v>
      </c>
    </row>
    <row r="109" spans="1:35" ht="63" x14ac:dyDescent="0.25">
      <c r="A109" s="27" t="s">
        <v>210</v>
      </c>
      <c r="B109" s="21" t="s">
        <v>214</v>
      </c>
      <c r="C109" s="26" t="s">
        <v>215</v>
      </c>
      <c r="D109" s="22">
        <v>4.5161839600000002</v>
      </c>
      <c r="E109" s="23">
        <v>0</v>
      </c>
      <c r="F109" s="22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64">
        <v>0</v>
      </c>
      <c r="AG109" s="23">
        <v>0</v>
      </c>
      <c r="AH109" s="64">
        <v>0</v>
      </c>
      <c r="AI109" s="19" t="s">
        <v>34</v>
      </c>
    </row>
    <row r="110" spans="1:35" ht="31.5" x14ac:dyDescent="0.25">
      <c r="A110" s="27" t="s">
        <v>210</v>
      </c>
      <c r="B110" s="21" t="s">
        <v>216</v>
      </c>
      <c r="C110" s="26" t="s">
        <v>217</v>
      </c>
      <c r="D110" s="22">
        <v>4.5954847499999998</v>
      </c>
      <c r="E110" s="30">
        <v>0</v>
      </c>
      <c r="F110" s="22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v>0</v>
      </c>
      <c r="AF110" s="64">
        <v>0</v>
      </c>
      <c r="AG110" s="23">
        <v>0</v>
      </c>
      <c r="AH110" s="64">
        <v>0</v>
      </c>
      <c r="AI110" s="19" t="s">
        <v>34</v>
      </c>
    </row>
    <row r="111" spans="1:35" ht="47.25" x14ac:dyDescent="0.25">
      <c r="A111" s="27" t="s">
        <v>210</v>
      </c>
      <c r="B111" s="21" t="s">
        <v>218</v>
      </c>
      <c r="C111" s="26" t="s">
        <v>219</v>
      </c>
      <c r="D111" s="22">
        <v>184.01895425999999</v>
      </c>
      <c r="E111" s="30">
        <v>0</v>
      </c>
      <c r="F111" s="22">
        <v>17.093235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52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23">
        <v>0</v>
      </c>
      <c r="S111" s="23">
        <v>14.832134170000002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6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64">
        <v>0</v>
      </c>
      <c r="AG111" s="23">
        <v>-2.2611008299999984</v>
      </c>
      <c r="AH111" s="64">
        <v>-0.1322804507163213</v>
      </c>
      <c r="AI111" s="19" t="s">
        <v>147</v>
      </c>
    </row>
    <row r="112" spans="1:35" ht="78.75" x14ac:dyDescent="0.25">
      <c r="A112" s="27" t="s">
        <v>210</v>
      </c>
      <c r="B112" s="21" t="s">
        <v>220</v>
      </c>
      <c r="C112" s="21" t="s">
        <v>221</v>
      </c>
      <c r="D112" s="22">
        <v>327.694915254237</v>
      </c>
      <c r="E112" s="30">
        <v>0</v>
      </c>
      <c r="F112" s="22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64">
        <v>0</v>
      </c>
      <c r="AG112" s="23">
        <v>0</v>
      </c>
      <c r="AH112" s="64">
        <v>0</v>
      </c>
      <c r="AI112" s="19" t="s">
        <v>34</v>
      </c>
    </row>
    <row r="113" spans="1:35" ht="63" x14ac:dyDescent="0.25">
      <c r="A113" s="27" t="s">
        <v>210</v>
      </c>
      <c r="B113" s="28" t="s">
        <v>222</v>
      </c>
      <c r="C113" s="21" t="s">
        <v>223</v>
      </c>
      <c r="D113" s="22">
        <v>130.64077744999997</v>
      </c>
      <c r="E113" s="23">
        <v>0</v>
      </c>
      <c r="F113" s="22">
        <v>25.64947926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5</v>
      </c>
      <c r="M113" s="23">
        <v>0.111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24.380309660000002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64">
        <v>0</v>
      </c>
      <c r="AG113" s="23">
        <v>-1.2691695999999979</v>
      </c>
      <c r="AH113" s="64">
        <v>-4.9481300853512843E-2</v>
      </c>
      <c r="AI113" s="19" t="s">
        <v>34</v>
      </c>
    </row>
    <row r="114" spans="1:35" ht="63" x14ac:dyDescent="0.25">
      <c r="A114" s="27" t="s">
        <v>210</v>
      </c>
      <c r="B114" s="21" t="s">
        <v>224</v>
      </c>
      <c r="C114" s="21" t="s">
        <v>225</v>
      </c>
      <c r="D114" s="22">
        <v>190.28865098</v>
      </c>
      <c r="E114" s="23">
        <v>0</v>
      </c>
      <c r="F114" s="22">
        <v>4.80765098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6</v>
      </c>
      <c r="M114" s="23">
        <v>0.04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2.7148879499999996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64">
        <v>0</v>
      </c>
      <c r="AG114" s="23">
        <v>-2.0927630300000004</v>
      </c>
      <c r="AH114" s="64">
        <v>-0.4352984521351424</v>
      </c>
      <c r="AI114" s="19" t="s">
        <v>226</v>
      </c>
    </row>
    <row r="115" spans="1:35" ht="63" x14ac:dyDescent="0.25">
      <c r="A115" s="27" t="s">
        <v>210</v>
      </c>
      <c r="B115" s="21" t="s">
        <v>227</v>
      </c>
      <c r="C115" s="21" t="s">
        <v>228</v>
      </c>
      <c r="D115" s="22">
        <v>120.68100469000001</v>
      </c>
      <c r="E115" s="23">
        <v>0</v>
      </c>
      <c r="F115" s="22">
        <v>15.006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1</v>
      </c>
      <c r="M115" s="23">
        <v>0.7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12.0894318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64">
        <v>0</v>
      </c>
      <c r="AG115" s="23">
        <v>-2.9165682000000004</v>
      </c>
      <c r="AH115" s="64">
        <v>-0.19436013594562176</v>
      </c>
      <c r="AI115" s="19" t="s">
        <v>226</v>
      </c>
    </row>
    <row r="116" spans="1:35" ht="63" x14ac:dyDescent="0.25">
      <c r="A116" s="27" t="s">
        <v>210</v>
      </c>
      <c r="B116" s="21" t="s">
        <v>229</v>
      </c>
      <c r="C116" s="26" t="s">
        <v>230</v>
      </c>
      <c r="D116" s="22">
        <v>332.17677983898295</v>
      </c>
      <c r="E116" s="23">
        <v>0</v>
      </c>
      <c r="F116" s="22">
        <v>30.376000000000001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6</v>
      </c>
      <c r="M116" s="23">
        <v>2.1956000000000002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25.98736607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64">
        <v>0</v>
      </c>
      <c r="AG116" s="23">
        <v>-4.388633930000001</v>
      </c>
      <c r="AH116" s="64">
        <v>-0.14447701902818016</v>
      </c>
      <c r="AI116" s="19" t="s">
        <v>226</v>
      </c>
    </row>
    <row r="117" spans="1:35" ht="63" x14ac:dyDescent="0.25">
      <c r="A117" s="27" t="s">
        <v>210</v>
      </c>
      <c r="B117" s="21" t="s">
        <v>231</v>
      </c>
      <c r="C117" s="26" t="s">
        <v>232</v>
      </c>
      <c r="D117" s="22">
        <v>25</v>
      </c>
      <c r="E117" s="23">
        <v>0</v>
      </c>
      <c r="F117" s="22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64">
        <v>0</v>
      </c>
      <c r="AG117" s="23">
        <v>0</v>
      </c>
      <c r="AH117" s="64">
        <v>0</v>
      </c>
      <c r="AI117" s="19" t="s">
        <v>34</v>
      </c>
    </row>
    <row r="118" spans="1:35" ht="47.25" x14ac:dyDescent="0.25">
      <c r="A118" s="27" t="s">
        <v>210</v>
      </c>
      <c r="B118" s="21" t="s">
        <v>233</v>
      </c>
      <c r="C118" s="26" t="s">
        <v>234</v>
      </c>
      <c r="D118" s="22" t="s">
        <v>34</v>
      </c>
      <c r="E118" s="22" t="s">
        <v>34</v>
      </c>
      <c r="F118" s="22" t="s">
        <v>34</v>
      </c>
      <c r="G118" s="22" t="s">
        <v>34</v>
      </c>
      <c r="H118" s="22" t="s">
        <v>34</v>
      </c>
      <c r="I118" s="22" t="s">
        <v>34</v>
      </c>
      <c r="J118" s="22" t="s">
        <v>34</v>
      </c>
      <c r="K118" s="22" t="s">
        <v>34</v>
      </c>
      <c r="L118" s="22" t="s">
        <v>34</v>
      </c>
      <c r="M118" s="22" t="s">
        <v>34</v>
      </c>
      <c r="N118" s="22" t="s">
        <v>34</v>
      </c>
      <c r="O118" s="22" t="s">
        <v>34</v>
      </c>
      <c r="P118" s="22" t="s">
        <v>34</v>
      </c>
      <c r="Q118" s="22" t="s">
        <v>34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 t="s">
        <v>34</v>
      </c>
      <c r="AF118" s="64" t="s">
        <v>34</v>
      </c>
      <c r="AG118" s="23" t="s">
        <v>34</v>
      </c>
      <c r="AH118" s="64" t="s">
        <v>34</v>
      </c>
      <c r="AI118" s="19" t="s">
        <v>235</v>
      </c>
    </row>
    <row r="119" spans="1:35" ht="63" x14ac:dyDescent="0.25">
      <c r="A119" s="27" t="s">
        <v>210</v>
      </c>
      <c r="B119" s="26" t="s">
        <v>236</v>
      </c>
      <c r="C119" s="26" t="s">
        <v>237</v>
      </c>
      <c r="D119" s="22">
        <v>63.800175132432528</v>
      </c>
      <c r="E119" s="22">
        <v>0</v>
      </c>
      <c r="F119" s="22">
        <v>3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2</v>
      </c>
      <c r="M119" s="22">
        <v>0.15</v>
      </c>
      <c r="N119" s="22">
        <v>0</v>
      </c>
      <c r="O119" s="22">
        <v>0</v>
      </c>
      <c r="P119" s="22">
        <v>0</v>
      </c>
      <c r="Q119" s="22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64">
        <v>0</v>
      </c>
      <c r="AG119" s="23">
        <v>-3</v>
      </c>
      <c r="AH119" s="64">
        <v>-1</v>
      </c>
      <c r="AI119" s="19" t="s">
        <v>114</v>
      </c>
    </row>
    <row r="120" spans="1:35" ht="31.5" x14ac:dyDescent="0.25">
      <c r="A120" s="27" t="s">
        <v>210</v>
      </c>
      <c r="B120" s="26" t="s">
        <v>238</v>
      </c>
      <c r="C120" s="26" t="s">
        <v>239</v>
      </c>
      <c r="D120" s="22">
        <v>65.287831000000011</v>
      </c>
      <c r="E120" s="22">
        <v>0</v>
      </c>
      <c r="F120" s="22">
        <v>30.059830999999999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0.06</v>
      </c>
      <c r="N120" s="22">
        <v>0</v>
      </c>
      <c r="O120" s="22">
        <v>0</v>
      </c>
      <c r="P120" s="22">
        <v>0</v>
      </c>
      <c r="Q120" s="22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v>0</v>
      </c>
      <c r="AF120" s="64">
        <v>0</v>
      </c>
      <c r="AG120" s="23">
        <v>-30.059830999999999</v>
      </c>
      <c r="AH120" s="64">
        <v>-1</v>
      </c>
      <c r="AI120" s="19" t="s">
        <v>240</v>
      </c>
    </row>
    <row r="121" spans="1:35" ht="47.25" x14ac:dyDescent="0.25">
      <c r="A121" s="27" t="s">
        <v>210</v>
      </c>
      <c r="B121" s="26" t="s">
        <v>241</v>
      </c>
      <c r="C121" s="26" t="s">
        <v>242</v>
      </c>
      <c r="D121" s="22">
        <v>29.757756529999998</v>
      </c>
      <c r="E121" s="22">
        <v>0</v>
      </c>
      <c r="F121" s="22">
        <v>29.757756529999998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2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3">
        <v>0</v>
      </c>
      <c r="S121" s="23">
        <v>30.165762579999999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2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64">
        <v>0</v>
      </c>
      <c r="AG121" s="23">
        <v>0.4080060500000009</v>
      </c>
      <c r="AH121" s="64">
        <v>1.3710914315354166E-2</v>
      </c>
      <c r="AI121" s="19" t="s">
        <v>34</v>
      </c>
    </row>
    <row r="122" spans="1:35" ht="110.25" x14ac:dyDescent="0.25">
      <c r="A122" s="27" t="s">
        <v>210</v>
      </c>
      <c r="B122" s="26" t="s">
        <v>243</v>
      </c>
      <c r="C122" s="26" t="s">
        <v>244</v>
      </c>
      <c r="D122" s="23">
        <v>260.39</v>
      </c>
      <c r="E122" s="23">
        <v>0</v>
      </c>
      <c r="F122" s="23">
        <v>25.172083350000001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22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13.295034320000001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13</v>
      </c>
      <c r="Z122" s="23">
        <v>0</v>
      </c>
      <c r="AA122" s="23">
        <v>0</v>
      </c>
      <c r="AB122" s="23">
        <v>0</v>
      </c>
      <c r="AC122" s="23">
        <v>0</v>
      </c>
      <c r="AD122" s="23">
        <v>0</v>
      </c>
      <c r="AE122" s="23">
        <v>0</v>
      </c>
      <c r="AF122" s="64">
        <v>0</v>
      </c>
      <c r="AG122" s="23">
        <v>-11.87704903</v>
      </c>
      <c r="AH122" s="64">
        <v>-0.47183416902200903</v>
      </c>
      <c r="AI122" s="19" t="s">
        <v>114</v>
      </c>
    </row>
    <row r="123" spans="1:35" s="13" customFormat="1" ht="78.75" x14ac:dyDescent="0.25">
      <c r="A123" s="17" t="s">
        <v>245</v>
      </c>
      <c r="B123" s="17" t="s">
        <v>246</v>
      </c>
      <c r="C123" s="57" t="s">
        <v>33</v>
      </c>
      <c r="D123" s="58">
        <f>D124</f>
        <v>22.155000000000001</v>
      </c>
      <c r="E123" s="58">
        <f>E124</f>
        <v>0</v>
      </c>
      <c r="F123" s="58">
        <f t="shared" ref="F123:AD123" si="26">F124</f>
        <v>0</v>
      </c>
      <c r="G123" s="58">
        <f t="shared" si="26"/>
        <v>0</v>
      </c>
      <c r="H123" s="58">
        <f t="shared" si="26"/>
        <v>0</v>
      </c>
      <c r="I123" s="58">
        <f t="shared" si="26"/>
        <v>0</v>
      </c>
      <c r="J123" s="58">
        <f t="shared" si="26"/>
        <v>0</v>
      </c>
      <c r="K123" s="58">
        <f t="shared" si="26"/>
        <v>0</v>
      </c>
      <c r="L123" s="58">
        <f t="shared" si="26"/>
        <v>0</v>
      </c>
      <c r="M123" s="58">
        <f t="shared" si="26"/>
        <v>0</v>
      </c>
      <c r="N123" s="58">
        <f t="shared" si="26"/>
        <v>0</v>
      </c>
      <c r="O123" s="58">
        <f t="shared" si="26"/>
        <v>0</v>
      </c>
      <c r="P123" s="58">
        <f t="shared" si="26"/>
        <v>0</v>
      </c>
      <c r="Q123" s="58">
        <f t="shared" si="26"/>
        <v>0</v>
      </c>
      <c r="R123" s="58">
        <f t="shared" si="26"/>
        <v>0</v>
      </c>
      <c r="S123" s="58">
        <f t="shared" si="26"/>
        <v>0</v>
      </c>
      <c r="T123" s="58">
        <f t="shared" si="26"/>
        <v>0</v>
      </c>
      <c r="U123" s="58">
        <f t="shared" si="26"/>
        <v>0</v>
      </c>
      <c r="V123" s="58">
        <f t="shared" si="26"/>
        <v>0</v>
      </c>
      <c r="W123" s="58">
        <f t="shared" si="26"/>
        <v>0</v>
      </c>
      <c r="X123" s="58">
        <f t="shared" si="26"/>
        <v>0</v>
      </c>
      <c r="Y123" s="58">
        <f t="shared" si="26"/>
        <v>0</v>
      </c>
      <c r="Z123" s="58">
        <f t="shared" si="26"/>
        <v>0</v>
      </c>
      <c r="AA123" s="58">
        <f t="shared" si="26"/>
        <v>0</v>
      </c>
      <c r="AB123" s="58">
        <f t="shared" si="26"/>
        <v>0</v>
      </c>
      <c r="AC123" s="58">
        <f t="shared" si="26"/>
        <v>0</v>
      </c>
      <c r="AD123" s="58">
        <f t="shared" si="26"/>
        <v>0</v>
      </c>
      <c r="AE123" s="58">
        <v>0</v>
      </c>
      <c r="AF123" s="16">
        <v>0</v>
      </c>
      <c r="AG123" s="58">
        <v>0</v>
      </c>
      <c r="AH123" s="16">
        <v>0</v>
      </c>
      <c r="AI123" s="39" t="s">
        <v>34</v>
      </c>
    </row>
    <row r="124" spans="1:35" s="13" customFormat="1" x14ac:dyDescent="0.25">
      <c r="A124" s="17" t="s">
        <v>247</v>
      </c>
      <c r="B124" s="17" t="s">
        <v>248</v>
      </c>
      <c r="C124" s="57" t="s">
        <v>33</v>
      </c>
      <c r="D124" s="58">
        <f>D125+D126</f>
        <v>22.155000000000001</v>
      </c>
      <c r="E124" s="58">
        <f>E125+E126</f>
        <v>0</v>
      </c>
      <c r="F124" s="58">
        <f t="shared" ref="F124:AD124" si="27">F125+F126</f>
        <v>0</v>
      </c>
      <c r="G124" s="58">
        <f t="shared" si="27"/>
        <v>0</v>
      </c>
      <c r="H124" s="58">
        <f t="shared" si="27"/>
        <v>0</v>
      </c>
      <c r="I124" s="58">
        <f t="shared" si="27"/>
        <v>0</v>
      </c>
      <c r="J124" s="58">
        <f t="shared" si="27"/>
        <v>0</v>
      </c>
      <c r="K124" s="58">
        <f t="shared" si="27"/>
        <v>0</v>
      </c>
      <c r="L124" s="58">
        <f t="shared" si="27"/>
        <v>0</v>
      </c>
      <c r="M124" s="58">
        <f t="shared" si="27"/>
        <v>0</v>
      </c>
      <c r="N124" s="58">
        <f t="shared" si="27"/>
        <v>0</v>
      </c>
      <c r="O124" s="58">
        <f t="shared" si="27"/>
        <v>0</v>
      </c>
      <c r="P124" s="58">
        <f t="shared" si="27"/>
        <v>0</v>
      </c>
      <c r="Q124" s="58">
        <f t="shared" si="27"/>
        <v>0</v>
      </c>
      <c r="R124" s="58">
        <f t="shared" si="27"/>
        <v>0</v>
      </c>
      <c r="S124" s="58">
        <f t="shared" si="27"/>
        <v>0</v>
      </c>
      <c r="T124" s="58">
        <f t="shared" si="27"/>
        <v>0</v>
      </c>
      <c r="U124" s="58">
        <f t="shared" si="27"/>
        <v>0</v>
      </c>
      <c r="V124" s="58">
        <f t="shared" si="27"/>
        <v>0</v>
      </c>
      <c r="W124" s="58">
        <f t="shared" si="27"/>
        <v>0</v>
      </c>
      <c r="X124" s="58">
        <f t="shared" si="27"/>
        <v>0</v>
      </c>
      <c r="Y124" s="58">
        <f t="shared" si="27"/>
        <v>0</v>
      </c>
      <c r="Z124" s="58">
        <f t="shared" si="27"/>
        <v>0</v>
      </c>
      <c r="AA124" s="58">
        <f t="shared" si="27"/>
        <v>0</v>
      </c>
      <c r="AB124" s="58">
        <f t="shared" si="27"/>
        <v>0</v>
      </c>
      <c r="AC124" s="58">
        <f t="shared" si="27"/>
        <v>0</v>
      </c>
      <c r="AD124" s="58">
        <f t="shared" si="27"/>
        <v>0</v>
      </c>
      <c r="AE124" s="58">
        <v>0</v>
      </c>
      <c r="AF124" s="16">
        <v>0</v>
      </c>
      <c r="AG124" s="58">
        <v>0</v>
      </c>
      <c r="AH124" s="16">
        <v>0</v>
      </c>
      <c r="AI124" s="39" t="s">
        <v>34</v>
      </c>
    </row>
    <row r="125" spans="1:35" s="13" customFormat="1" ht="78.75" x14ac:dyDescent="0.25">
      <c r="A125" s="17" t="s">
        <v>249</v>
      </c>
      <c r="B125" s="17" t="s">
        <v>250</v>
      </c>
      <c r="C125" s="57" t="s">
        <v>33</v>
      </c>
      <c r="D125" s="58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58">
        <v>0</v>
      </c>
      <c r="V125" s="58">
        <v>0</v>
      </c>
      <c r="W125" s="58">
        <v>0</v>
      </c>
      <c r="X125" s="58">
        <v>0</v>
      </c>
      <c r="Y125" s="58">
        <v>0</v>
      </c>
      <c r="Z125" s="58">
        <v>0</v>
      </c>
      <c r="AA125" s="58">
        <v>0</v>
      </c>
      <c r="AB125" s="58">
        <v>0</v>
      </c>
      <c r="AC125" s="58">
        <v>0</v>
      </c>
      <c r="AD125" s="58">
        <v>0</v>
      </c>
      <c r="AE125" s="58">
        <v>0</v>
      </c>
      <c r="AF125" s="16">
        <v>0</v>
      </c>
      <c r="AG125" s="58">
        <v>0</v>
      </c>
      <c r="AH125" s="16">
        <v>0</v>
      </c>
      <c r="AI125" s="39" t="s">
        <v>34</v>
      </c>
    </row>
    <row r="126" spans="1:35" s="13" customFormat="1" ht="63" x14ac:dyDescent="0.25">
      <c r="A126" s="17" t="s">
        <v>251</v>
      </c>
      <c r="B126" s="17" t="s">
        <v>252</v>
      </c>
      <c r="C126" s="57" t="s">
        <v>33</v>
      </c>
      <c r="D126" s="60">
        <f>SUM(D127)</f>
        <v>22.155000000000001</v>
      </c>
      <c r="E126" s="60">
        <f>SUM(E127)</f>
        <v>0</v>
      </c>
      <c r="F126" s="60">
        <f t="shared" ref="F126:AD126" si="28">SUM(F127)</f>
        <v>0</v>
      </c>
      <c r="G126" s="60">
        <f t="shared" si="28"/>
        <v>0</v>
      </c>
      <c r="H126" s="60">
        <f t="shared" si="28"/>
        <v>0</v>
      </c>
      <c r="I126" s="60">
        <f t="shared" si="28"/>
        <v>0</v>
      </c>
      <c r="J126" s="60">
        <f t="shared" si="28"/>
        <v>0</v>
      </c>
      <c r="K126" s="60">
        <f t="shared" si="28"/>
        <v>0</v>
      </c>
      <c r="L126" s="60">
        <f t="shared" si="28"/>
        <v>0</v>
      </c>
      <c r="M126" s="60">
        <f t="shared" si="28"/>
        <v>0</v>
      </c>
      <c r="N126" s="60">
        <f t="shared" si="28"/>
        <v>0</v>
      </c>
      <c r="O126" s="60">
        <f t="shared" si="28"/>
        <v>0</v>
      </c>
      <c r="P126" s="60">
        <f t="shared" si="28"/>
        <v>0</v>
      </c>
      <c r="Q126" s="60">
        <f t="shared" si="28"/>
        <v>0</v>
      </c>
      <c r="R126" s="60">
        <f t="shared" si="28"/>
        <v>0</v>
      </c>
      <c r="S126" s="60">
        <f t="shared" si="28"/>
        <v>0</v>
      </c>
      <c r="T126" s="60">
        <f t="shared" si="28"/>
        <v>0</v>
      </c>
      <c r="U126" s="60">
        <f t="shared" si="28"/>
        <v>0</v>
      </c>
      <c r="V126" s="60">
        <f t="shared" si="28"/>
        <v>0</v>
      </c>
      <c r="W126" s="60">
        <f t="shared" si="28"/>
        <v>0</v>
      </c>
      <c r="X126" s="60">
        <f t="shared" si="28"/>
        <v>0</v>
      </c>
      <c r="Y126" s="60">
        <f t="shared" si="28"/>
        <v>0</v>
      </c>
      <c r="Z126" s="60">
        <f t="shared" si="28"/>
        <v>0</v>
      </c>
      <c r="AA126" s="60">
        <f t="shared" si="28"/>
        <v>0</v>
      </c>
      <c r="AB126" s="60">
        <f t="shared" si="28"/>
        <v>0</v>
      </c>
      <c r="AC126" s="60">
        <f t="shared" si="28"/>
        <v>0</v>
      </c>
      <c r="AD126" s="60">
        <f t="shared" si="28"/>
        <v>0</v>
      </c>
      <c r="AE126" s="60">
        <v>0</v>
      </c>
      <c r="AF126" s="16">
        <v>0</v>
      </c>
      <c r="AG126" s="60">
        <v>0</v>
      </c>
      <c r="AH126" s="16">
        <v>0</v>
      </c>
      <c r="AI126" s="39" t="s">
        <v>34</v>
      </c>
    </row>
    <row r="127" spans="1:35" ht="78.75" x14ac:dyDescent="0.25">
      <c r="A127" s="27" t="s">
        <v>251</v>
      </c>
      <c r="B127" s="26" t="s">
        <v>253</v>
      </c>
      <c r="C127" s="26" t="s">
        <v>254</v>
      </c>
      <c r="D127" s="23">
        <v>22.155000000000001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64">
        <v>0</v>
      </c>
      <c r="AG127" s="23">
        <v>0</v>
      </c>
      <c r="AH127" s="64">
        <v>0</v>
      </c>
      <c r="AI127" s="19" t="s">
        <v>34</v>
      </c>
    </row>
    <row r="128" spans="1:35" s="13" customFormat="1" ht="31.5" x14ac:dyDescent="0.25">
      <c r="A128" s="17" t="s">
        <v>255</v>
      </c>
      <c r="B128" s="36" t="s">
        <v>256</v>
      </c>
      <c r="C128" s="36" t="s">
        <v>33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6">
        <v>0</v>
      </c>
      <c r="AG128" s="18">
        <v>0</v>
      </c>
      <c r="AH128" s="16">
        <v>0</v>
      </c>
      <c r="AI128" s="39" t="s">
        <v>34</v>
      </c>
    </row>
    <row r="129" spans="1:35" s="13" customFormat="1" ht="78.75" x14ac:dyDescent="0.25">
      <c r="A129" s="17" t="s">
        <v>257</v>
      </c>
      <c r="B129" s="36" t="s">
        <v>250</v>
      </c>
      <c r="C129" s="36" t="s">
        <v>33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6">
        <v>0</v>
      </c>
      <c r="AG129" s="18">
        <v>0</v>
      </c>
      <c r="AH129" s="16">
        <v>0</v>
      </c>
      <c r="AI129" s="39" t="s">
        <v>34</v>
      </c>
    </row>
    <row r="130" spans="1:35" s="13" customFormat="1" ht="63" x14ac:dyDescent="0.25">
      <c r="A130" s="17" t="s">
        <v>258</v>
      </c>
      <c r="B130" s="36" t="s">
        <v>252</v>
      </c>
      <c r="C130" s="36" t="s">
        <v>33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6">
        <v>0</v>
      </c>
      <c r="AG130" s="18">
        <v>0</v>
      </c>
      <c r="AH130" s="16">
        <v>0</v>
      </c>
      <c r="AI130" s="39" t="s">
        <v>34</v>
      </c>
    </row>
    <row r="131" spans="1:35" s="13" customFormat="1" ht="31.5" x14ac:dyDescent="0.25">
      <c r="A131" s="57" t="s">
        <v>259</v>
      </c>
      <c r="B131" s="17" t="s">
        <v>260</v>
      </c>
      <c r="C131" s="57" t="s">
        <v>33</v>
      </c>
      <c r="D131" s="18">
        <f>SUM(D138,D135,D133,D132)</f>
        <v>4469.0285684433056</v>
      </c>
      <c r="E131" s="18">
        <f>SUM(E138,E135,E133,E132)</f>
        <v>0</v>
      </c>
      <c r="F131" s="18">
        <f t="shared" ref="F131:AD131" si="29">SUM(F138,F135,F133,F132)</f>
        <v>306.82835860000006</v>
      </c>
      <c r="G131" s="18">
        <f t="shared" si="29"/>
        <v>0</v>
      </c>
      <c r="H131" s="18">
        <f t="shared" si="29"/>
        <v>0</v>
      </c>
      <c r="I131" s="18">
        <f t="shared" si="29"/>
        <v>0</v>
      </c>
      <c r="J131" s="18">
        <f t="shared" si="29"/>
        <v>0</v>
      </c>
      <c r="K131" s="18">
        <f t="shared" si="29"/>
        <v>0</v>
      </c>
      <c r="L131" s="18">
        <f t="shared" si="29"/>
        <v>0</v>
      </c>
      <c r="M131" s="18">
        <f t="shared" si="29"/>
        <v>0</v>
      </c>
      <c r="N131" s="18">
        <f t="shared" si="29"/>
        <v>0</v>
      </c>
      <c r="O131" s="18">
        <f t="shared" si="29"/>
        <v>0</v>
      </c>
      <c r="P131" s="18">
        <f t="shared" si="29"/>
        <v>0</v>
      </c>
      <c r="Q131" s="18">
        <f t="shared" si="29"/>
        <v>3.1890000000000001</v>
      </c>
      <c r="R131" s="18">
        <f t="shared" si="29"/>
        <v>0</v>
      </c>
      <c r="S131" s="18">
        <f t="shared" si="29"/>
        <v>302.47100624000001</v>
      </c>
      <c r="T131" s="18">
        <f t="shared" si="29"/>
        <v>0</v>
      </c>
      <c r="U131" s="18">
        <f t="shared" si="29"/>
        <v>0</v>
      </c>
      <c r="V131" s="18">
        <f t="shared" si="29"/>
        <v>0</v>
      </c>
      <c r="W131" s="18">
        <f t="shared" si="29"/>
        <v>0</v>
      </c>
      <c r="X131" s="18">
        <f t="shared" si="29"/>
        <v>0</v>
      </c>
      <c r="Y131" s="18">
        <f t="shared" si="29"/>
        <v>0</v>
      </c>
      <c r="Z131" s="18">
        <f t="shared" si="29"/>
        <v>0</v>
      </c>
      <c r="AA131" s="18">
        <f t="shared" si="29"/>
        <v>0</v>
      </c>
      <c r="AB131" s="18">
        <f t="shared" si="29"/>
        <v>0</v>
      </c>
      <c r="AC131" s="18">
        <f t="shared" si="29"/>
        <v>0</v>
      </c>
      <c r="AD131" s="18">
        <f t="shared" si="29"/>
        <v>0</v>
      </c>
      <c r="AE131" s="18">
        <v>0</v>
      </c>
      <c r="AF131" s="16">
        <v>0</v>
      </c>
      <c r="AG131" s="18">
        <v>-4.3573523600000499</v>
      </c>
      <c r="AH131" s="16">
        <v>-1.4201269986522195E-2</v>
      </c>
      <c r="AI131" s="39" t="s">
        <v>34</v>
      </c>
    </row>
    <row r="132" spans="1:35" s="13" customFormat="1" ht="47.25" x14ac:dyDescent="0.25">
      <c r="A132" s="17" t="s">
        <v>261</v>
      </c>
      <c r="B132" s="17" t="s">
        <v>262</v>
      </c>
      <c r="C132" s="57" t="s">
        <v>33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6">
        <v>0</v>
      </c>
      <c r="AG132" s="18">
        <v>0</v>
      </c>
      <c r="AH132" s="16">
        <v>0</v>
      </c>
      <c r="AI132" s="39" t="s">
        <v>34</v>
      </c>
    </row>
    <row r="133" spans="1:35" s="13" customFormat="1" ht="31.5" x14ac:dyDescent="0.25">
      <c r="A133" s="17" t="s">
        <v>263</v>
      </c>
      <c r="B133" s="17" t="s">
        <v>264</v>
      </c>
      <c r="C133" s="57" t="s">
        <v>33</v>
      </c>
      <c r="D133" s="18">
        <f t="shared" ref="D133:AD133" si="30">SUM(D134)</f>
        <v>565.23098999999991</v>
      </c>
      <c r="E133" s="18">
        <f t="shared" si="30"/>
        <v>0</v>
      </c>
      <c r="F133" s="18">
        <f t="shared" si="30"/>
        <v>0</v>
      </c>
      <c r="G133" s="18">
        <f t="shared" si="30"/>
        <v>0</v>
      </c>
      <c r="H133" s="18">
        <f t="shared" si="30"/>
        <v>0</v>
      </c>
      <c r="I133" s="18">
        <f t="shared" si="30"/>
        <v>0</v>
      </c>
      <c r="J133" s="18">
        <f t="shared" si="30"/>
        <v>0</v>
      </c>
      <c r="K133" s="18">
        <f t="shared" si="30"/>
        <v>0</v>
      </c>
      <c r="L133" s="18">
        <f t="shared" si="30"/>
        <v>0</v>
      </c>
      <c r="M133" s="18">
        <f t="shared" si="30"/>
        <v>0</v>
      </c>
      <c r="N133" s="18">
        <f t="shared" si="30"/>
        <v>0</v>
      </c>
      <c r="O133" s="18">
        <f t="shared" si="30"/>
        <v>0</v>
      </c>
      <c r="P133" s="18">
        <f t="shared" si="30"/>
        <v>0</v>
      </c>
      <c r="Q133" s="18">
        <f t="shared" si="30"/>
        <v>0</v>
      </c>
      <c r="R133" s="18">
        <f t="shared" si="30"/>
        <v>0</v>
      </c>
      <c r="S133" s="18">
        <f t="shared" si="30"/>
        <v>0</v>
      </c>
      <c r="T133" s="18">
        <f t="shared" si="30"/>
        <v>0</v>
      </c>
      <c r="U133" s="18">
        <f t="shared" si="30"/>
        <v>0</v>
      </c>
      <c r="V133" s="18">
        <f t="shared" si="30"/>
        <v>0</v>
      </c>
      <c r="W133" s="18">
        <f t="shared" si="30"/>
        <v>0</v>
      </c>
      <c r="X133" s="18">
        <f t="shared" si="30"/>
        <v>0</v>
      </c>
      <c r="Y133" s="18">
        <f t="shared" si="30"/>
        <v>0</v>
      </c>
      <c r="Z133" s="18">
        <f t="shared" si="30"/>
        <v>0</v>
      </c>
      <c r="AA133" s="18">
        <f t="shared" si="30"/>
        <v>0</v>
      </c>
      <c r="AB133" s="18">
        <f t="shared" si="30"/>
        <v>0</v>
      </c>
      <c r="AC133" s="18">
        <f t="shared" si="30"/>
        <v>0</v>
      </c>
      <c r="AD133" s="18">
        <f t="shared" si="30"/>
        <v>0</v>
      </c>
      <c r="AE133" s="18">
        <v>0</v>
      </c>
      <c r="AF133" s="16">
        <v>0</v>
      </c>
      <c r="AG133" s="18">
        <v>0</v>
      </c>
      <c r="AH133" s="16">
        <v>0</v>
      </c>
      <c r="AI133" s="39" t="s">
        <v>34</v>
      </c>
    </row>
    <row r="134" spans="1:35" ht="63" x14ac:dyDescent="0.25">
      <c r="A134" s="27" t="s">
        <v>263</v>
      </c>
      <c r="B134" s="26" t="s">
        <v>265</v>
      </c>
      <c r="C134" s="26" t="s">
        <v>266</v>
      </c>
      <c r="D134" s="22">
        <v>565.23098999999991</v>
      </c>
      <c r="E134" s="30">
        <v>0</v>
      </c>
      <c r="F134" s="22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64">
        <v>0</v>
      </c>
      <c r="AG134" s="23">
        <v>0</v>
      </c>
      <c r="AH134" s="64">
        <v>0</v>
      </c>
      <c r="AI134" s="19" t="s">
        <v>34</v>
      </c>
    </row>
    <row r="135" spans="1:35" s="13" customFormat="1" ht="31.5" x14ac:dyDescent="0.25">
      <c r="A135" s="17" t="s">
        <v>267</v>
      </c>
      <c r="B135" s="17" t="s">
        <v>268</v>
      </c>
      <c r="C135" s="57" t="s">
        <v>33</v>
      </c>
      <c r="D135" s="58">
        <f>SUM(D136:D137)</f>
        <v>827.67950522000001</v>
      </c>
      <c r="E135" s="58">
        <f t="shared" ref="E135:AD135" si="31">SUM(E136:E137)</f>
        <v>0</v>
      </c>
      <c r="F135" s="58">
        <f t="shared" si="31"/>
        <v>0</v>
      </c>
      <c r="G135" s="58">
        <f t="shared" si="31"/>
        <v>0</v>
      </c>
      <c r="H135" s="58">
        <f t="shared" si="31"/>
        <v>0</v>
      </c>
      <c r="I135" s="58">
        <f t="shared" si="31"/>
        <v>0</v>
      </c>
      <c r="J135" s="58">
        <f t="shared" si="31"/>
        <v>0</v>
      </c>
      <c r="K135" s="58">
        <f t="shared" si="31"/>
        <v>0</v>
      </c>
      <c r="L135" s="58">
        <f t="shared" si="31"/>
        <v>0</v>
      </c>
      <c r="M135" s="58">
        <f t="shared" si="31"/>
        <v>0</v>
      </c>
      <c r="N135" s="58">
        <f t="shared" si="31"/>
        <v>0</v>
      </c>
      <c r="O135" s="58">
        <f t="shared" si="31"/>
        <v>0</v>
      </c>
      <c r="P135" s="58">
        <f t="shared" si="31"/>
        <v>0</v>
      </c>
      <c r="Q135" s="58">
        <f t="shared" si="31"/>
        <v>0</v>
      </c>
      <c r="R135" s="58">
        <f t="shared" si="31"/>
        <v>0</v>
      </c>
      <c r="S135" s="58">
        <f t="shared" si="31"/>
        <v>0</v>
      </c>
      <c r="T135" s="58">
        <f t="shared" si="31"/>
        <v>0</v>
      </c>
      <c r="U135" s="58">
        <f t="shared" si="31"/>
        <v>0</v>
      </c>
      <c r="V135" s="58">
        <f t="shared" si="31"/>
        <v>0</v>
      </c>
      <c r="W135" s="58">
        <f t="shared" si="31"/>
        <v>0</v>
      </c>
      <c r="X135" s="58">
        <f t="shared" si="31"/>
        <v>0</v>
      </c>
      <c r="Y135" s="58">
        <f t="shared" si="31"/>
        <v>0</v>
      </c>
      <c r="Z135" s="58">
        <f t="shared" si="31"/>
        <v>0</v>
      </c>
      <c r="AA135" s="58">
        <f t="shared" si="31"/>
        <v>0</v>
      </c>
      <c r="AB135" s="58">
        <f t="shared" si="31"/>
        <v>0</v>
      </c>
      <c r="AC135" s="58">
        <f t="shared" si="31"/>
        <v>0</v>
      </c>
      <c r="AD135" s="58">
        <f t="shared" si="31"/>
        <v>0</v>
      </c>
      <c r="AE135" s="58">
        <v>0</v>
      </c>
      <c r="AF135" s="16">
        <v>0</v>
      </c>
      <c r="AG135" s="58">
        <v>0</v>
      </c>
      <c r="AH135" s="16">
        <v>0</v>
      </c>
      <c r="AI135" s="39" t="s">
        <v>34</v>
      </c>
    </row>
    <row r="136" spans="1:35" ht="110.25" x14ac:dyDescent="0.25">
      <c r="A136" s="27" t="s">
        <v>267</v>
      </c>
      <c r="B136" s="26" t="s">
        <v>269</v>
      </c>
      <c r="C136" s="26" t="s">
        <v>270</v>
      </c>
      <c r="D136" s="22">
        <v>680.46662253</v>
      </c>
      <c r="E136" s="30">
        <v>0</v>
      </c>
      <c r="F136" s="22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64">
        <v>0</v>
      </c>
      <c r="AG136" s="23">
        <v>0</v>
      </c>
      <c r="AH136" s="64">
        <v>0</v>
      </c>
      <c r="AI136" s="19" t="s">
        <v>34</v>
      </c>
    </row>
    <row r="137" spans="1:35" ht="78.75" x14ac:dyDescent="0.25">
      <c r="A137" s="27" t="s">
        <v>267</v>
      </c>
      <c r="B137" s="27" t="s">
        <v>271</v>
      </c>
      <c r="C137" s="28" t="s">
        <v>272</v>
      </c>
      <c r="D137" s="22">
        <v>147.21288268999999</v>
      </c>
      <c r="E137" s="30">
        <v>0</v>
      </c>
      <c r="F137" s="22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64">
        <v>0</v>
      </c>
      <c r="AG137" s="23">
        <v>0</v>
      </c>
      <c r="AH137" s="64">
        <v>0</v>
      </c>
      <c r="AI137" s="19" t="s">
        <v>34</v>
      </c>
    </row>
    <row r="138" spans="1:35" s="13" customFormat="1" ht="31.5" x14ac:dyDescent="0.25">
      <c r="A138" s="17" t="s">
        <v>273</v>
      </c>
      <c r="B138" s="17" t="s">
        <v>274</v>
      </c>
      <c r="C138" s="57" t="s">
        <v>33</v>
      </c>
      <c r="D138" s="58">
        <f>SUM(D139:D145)</f>
        <v>3076.1180732233056</v>
      </c>
      <c r="E138" s="58">
        <f t="shared" ref="E138:AD138" si="32">SUM(E139:E145)</f>
        <v>0</v>
      </c>
      <c r="F138" s="58">
        <f t="shared" si="32"/>
        <v>306.82835860000006</v>
      </c>
      <c r="G138" s="58">
        <f t="shared" si="32"/>
        <v>0</v>
      </c>
      <c r="H138" s="58">
        <f t="shared" si="32"/>
        <v>0</v>
      </c>
      <c r="I138" s="58">
        <f t="shared" si="32"/>
        <v>0</v>
      </c>
      <c r="J138" s="58">
        <f t="shared" si="32"/>
        <v>0</v>
      </c>
      <c r="K138" s="58">
        <f t="shared" si="32"/>
        <v>0</v>
      </c>
      <c r="L138" s="58">
        <f t="shared" si="32"/>
        <v>0</v>
      </c>
      <c r="M138" s="58">
        <f t="shared" si="32"/>
        <v>0</v>
      </c>
      <c r="N138" s="58">
        <f t="shared" si="32"/>
        <v>0</v>
      </c>
      <c r="O138" s="58">
        <f t="shared" si="32"/>
        <v>0</v>
      </c>
      <c r="P138" s="58">
        <f t="shared" si="32"/>
        <v>0</v>
      </c>
      <c r="Q138" s="58">
        <f t="shared" si="32"/>
        <v>3.1890000000000001</v>
      </c>
      <c r="R138" s="58">
        <f t="shared" si="32"/>
        <v>0</v>
      </c>
      <c r="S138" s="58">
        <f t="shared" si="32"/>
        <v>302.47100624000001</v>
      </c>
      <c r="T138" s="58">
        <f t="shared" si="32"/>
        <v>0</v>
      </c>
      <c r="U138" s="58">
        <f t="shared" si="32"/>
        <v>0</v>
      </c>
      <c r="V138" s="58">
        <f t="shared" si="32"/>
        <v>0</v>
      </c>
      <c r="W138" s="58">
        <f t="shared" si="32"/>
        <v>0</v>
      </c>
      <c r="X138" s="58">
        <f t="shared" si="32"/>
        <v>0</v>
      </c>
      <c r="Y138" s="58">
        <f t="shared" si="32"/>
        <v>0</v>
      </c>
      <c r="Z138" s="58">
        <f t="shared" si="32"/>
        <v>0</v>
      </c>
      <c r="AA138" s="58">
        <f t="shared" si="32"/>
        <v>0</v>
      </c>
      <c r="AB138" s="58">
        <f t="shared" si="32"/>
        <v>0</v>
      </c>
      <c r="AC138" s="58">
        <f t="shared" si="32"/>
        <v>0</v>
      </c>
      <c r="AD138" s="58">
        <f t="shared" si="32"/>
        <v>0</v>
      </c>
      <c r="AE138" s="58">
        <v>0</v>
      </c>
      <c r="AF138" s="16">
        <v>0</v>
      </c>
      <c r="AG138" s="58">
        <v>-4.3573523600000499</v>
      </c>
      <c r="AH138" s="16">
        <v>-1.4201269986522195E-2</v>
      </c>
      <c r="AI138" s="39" t="s">
        <v>34</v>
      </c>
    </row>
    <row r="139" spans="1:35" ht="63" x14ac:dyDescent="0.25">
      <c r="A139" s="27" t="s">
        <v>273</v>
      </c>
      <c r="B139" s="26" t="s">
        <v>275</v>
      </c>
      <c r="C139" s="26" t="s">
        <v>276</v>
      </c>
      <c r="D139" s="22">
        <v>1493.3980338983051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>
        <v>0</v>
      </c>
      <c r="AD139" s="23">
        <v>0</v>
      </c>
      <c r="AE139" s="23">
        <v>0</v>
      </c>
      <c r="AF139" s="64">
        <v>0</v>
      </c>
      <c r="AG139" s="23">
        <v>0</v>
      </c>
      <c r="AH139" s="64">
        <v>0</v>
      </c>
      <c r="AI139" s="19" t="s">
        <v>34</v>
      </c>
    </row>
    <row r="140" spans="1:35" ht="47.25" x14ac:dyDescent="0.25">
      <c r="A140" s="27" t="s">
        <v>273</v>
      </c>
      <c r="B140" s="20" t="s">
        <v>277</v>
      </c>
      <c r="C140" s="26" t="s">
        <v>278</v>
      </c>
      <c r="D140" s="22">
        <v>402.78684809000003</v>
      </c>
      <c r="E140" s="22">
        <v>0</v>
      </c>
      <c r="F140" s="22">
        <v>306.82835860000006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3.1890000000000001</v>
      </c>
      <c r="R140" s="23">
        <v>0</v>
      </c>
      <c r="S140" s="23">
        <v>302.47100624000001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64">
        <v>0</v>
      </c>
      <c r="AG140" s="23">
        <v>-4.3573523600000499</v>
      </c>
      <c r="AH140" s="64">
        <v>-1.4201269986522195E-2</v>
      </c>
      <c r="AI140" s="19" t="s">
        <v>34</v>
      </c>
    </row>
    <row r="141" spans="1:35" ht="78.75" x14ac:dyDescent="0.25">
      <c r="A141" s="27" t="s">
        <v>273</v>
      </c>
      <c r="B141" s="20" t="s">
        <v>279</v>
      </c>
      <c r="C141" s="26" t="s">
        <v>280</v>
      </c>
      <c r="D141" s="22">
        <v>231</v>
      </c>
      <c r="E141" s="30">
        <v>0</v>
      </c>
      <c r="F141" s="22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64">
        <v>0</v>
      </c>
      <c r="AG141" s="23">
        <v>0</v>
      </c>
      <c r="AH141" s="64">
        <v>0</v>
      </c>
      <c r="AI141" s="19" t="s">
        <v>34</v>
      </c>
    </row>
    <row r="142" spans="1:35" ht="63" x14ac:dyDescent="0.25">
      <c r="A142" s="27" t="s">
        <v>273</v>
      </c>
      <c r="B142" s="20" t="s">
        <v>281</v>
      </c>
      <c r="C142" s="21" t="s">
        <v>282</v>
      </c>
      <c r="D142" s="22">
        <v>337.0858523</v>
      </c>
      <c r="E142" s="23">
        <v>0</v>
      </c>
      <c r="F142" s="22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64">
        <v>0</v>
      </c>
      <c r="AG142" s="23">
        <v>0</v>
      </c>
      <c r="AH142" s="64">
        <v>0</v>
      </c>
      <c r="AI142" s="19" t="s">
        <v>34</v>
      </c>
    </row>
    <row r="143" spans="1:35" ht="47.25" x14ac:dyDescent="0.25">
      <c r="A143" s="27" t="s">
        <v>273</v>
      </c>
      <c r="B143" s="20" t="s">
        <v>283</v>
      </c>
      <c r="C143" s="26" t="s">
        <v>284</v>
      </c>
      <c r="D143" s="22">
        <v>424.94367434499998</v>
      </c>
      <c r="E143" s="30">
        <v>0</v>
      </c>
      <c r="F143" s="22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3">
        <v>0</v>
      </c>
      <c r="Z143" s="23">
        <v>0</v>
      </c>
      <c r="AA143" s="23">
        <v>0</v>
      </c>
      <c r="AB143" s="23">
        <v>0</v>
      </c>
      <c r="AC143" s="23">
        <v>0</v>
      </c>
      <c r="AD143" s="23">
        <v>0</v>
      </c>
      <c r="AE143" s="23">
        <v>0</v>
      </c>
      <c r="AF143" s="64">
        <v>0</v>
      </c>
      <c r="AG143" s="23">
        <v>0</v>
      </c>
      <c r="AH143" s="64">
        <v>0</v>
      </c>
      <c r="AI143" s="19" t="s">
        <v>34</v>
      </c>
    </row>
    <row r="144" spans="1:35" ht="47.25" x14ac:dyDescent="0.25">
      <c r="A144" s="27" t="s">
        <v>273</v>
      </c>
      <c r="B144" s="20" t="s">
        <v>285</v>
      </c>
      <c r="C144" s="26" t="s">
        <v>286</v>
      </c>
      <c r="D144" s="22">
        <v>96.099000000000004</v>
      </c>
      <c r="E144" s="23">
        <v>0</v>
      </c>
      <c r="F144" s="22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v>0</v>
      </c>
      <c r="AB144" s="23">
        <v>0</v>
      </c>
      <c r="AC144" s="23">
        <v>0</v>
      </c>
      <c r="AD144" s="23">
        <v>0</v>
      </c>
      <c r="AE144" s="23">
        <v>0</v>
      </c>
      <c r="AF144" s="64">
        <v>0</v>
      </c>
      <c r="AG144" s="23">
        <v>0</v>
      </c>
      <c r="AH144" s="64">
        <v>0</v>
      </c>
      <c r="AI144" s="19" t="s">
        <v>34</v>
      </c>
    </row>
    <row r="145" spans="1:35" ht="94.5" x14ac:dyDescent="0.25">
      <c r="A145" s="27" t="s">
        <v>273</v>
      </c>
      <c r="B145" s="26" t="s">
        <v>287</v>
      </c>
      <c r="C145" s="26" t="s">
        <v>288</v>
      </c>
      <c r="D145" s="22">
        <v>90.804664590000002</v>
      </c>
      <c r="E145" s="23">
        <v>0</v>
      </c>
      <c r="F145" s="22">
        <v>0</v>
      </c>
      <c r="G145" s="23">
        <v>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64">
        <v>0</v>
      </c>
      <c r="AG145" s="23">
        <v>0</v>
      </c>
      <c r="AH145" s="64">
        <v>0</v>
      </c>
      <c r="AI145" s="19" t="s">
        <v>34</v>
      </c>
    </row>
    <row r="146" spans="1:35" s="13" customFormat="1" ht="63" x14ac:dyDescent="0.25">
      <c r="A146" s="17" t="s">
        <v>289</v>
      </c>
      <c r="B146" s="17" t="s">
        <v>290</v>
      </c>
      <c r="C146" s="57" t="s">
        <v>33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6">
        <v>0</v>
      </c>
      <c r="AG146" s="18">
        <v>0</v>
      </c>
      <c r="AH146" s="16">
        <v>0</v>
      </c>
      <c r="AI146" s="39" t="s">
        <v>34</v>
      </c>
    </row>
    <row r="147" spans="1:35" s="13" customFormat="1" ht="31.5" x14ac:dyDescent="0.25">
      <c r="A147" s="17" t="s">
        <v>291</v>
      </c>
      <c r="B147" s="17" t="s">
        <v>292</v>
      </c>
      <c r="C147" s="57" t="s">
        <v>33</v>
      </c>
      <c r="D147" s="18">
        <f t="shared" ref="D147:AD147" si="33">SUM(D148:D154,D155:D201,D202:D203)</f>
        <v>625.05225418000009</v>
      </c>
      <c r="E147" s="18">
        <f t="shared" si="33"/>
        <v>109.59221188000001</v>
      </c>
      <c r="F147" s="18">
        <f t="shared" si="33"/>
        <v>128.06878980000002</v>
      </c>
      <c r="G147" s="18">
        <f t="shared" si="33"/>
        <v>0</v>
      </c>
      <c r="H147" s="18">
        <f t="shared" si="33"/>
        <v>0</v>
      </c>
      <c r="I147" s="18">
        <f t="shared" si="33"/>
        <v>0</v>
      </c>
      <c r="J147" s="18">
        <f t="shared" si="33"/>
        <v>0</v>
      </c>
      <c r="K147" s="18">
        <f t="shared" si="33"/>
        <v>0</v>
      </c>
      <c r="L147" s="18">
        <f t="shared" si="33"/>
        <v>70</v>
      </c>
      <c r="M147" s="18">
        <f t="shared" si="33"/>
        <v>0</v>
      </c>
      <c r="N147" s="18">
        <f t="shared" si="33"/>
        <v>0</v>
      </c>
      <c r="O147" s="18">
        <f t="shared" si="33"/>
        <v>0</v>
      </c>
      <c r="P147" s="18">
        <f t="shared" si="33"/>
        <v>0</v>
      </c>
      <c r="Q147" s="18">
        <f t="shared" si="33"/>
        <v>0</v>
      </c>
      <c r="R147" s="18">
        <f t="shared" si="33"/>
        <v>61.694759380000008</v>
      </c>
      <c r="S147" s="18">
        <f t="shared" si="33"/>
        <v>162.52701500000003</v>
      </c>
      <c r="T147" s="18">
        <f t="shared" si="33"/>
        <v>0</v>
      </c>
      <c r="U147" s="18">
        <f t="shared" si="33"/>
        <v>0</v>
      </c>
      <c r="V147" s="18">
        <f t="shared" si="33"/>
        <v>0</v>
      </c>
      <c r="W147" s="18">
        <f t="shared" si="33"/>
        <v>0</v>
      </c>
      <c r="X147" s="18">
        <f t="shared" si="33"/>
        <v>0</v>
      </c>
      <c r="Y147" s="18">
        <f t="shared" si="33"/>
        <v>49</v>
      </c>
      <c r="Z147" s="18">
        <f t="shared" si="33"/>
        <v>0</v>
      </c>
      <c r="AA147" s="18">
        <f t="shared" si="33"/>
        <v>0</v>
      </c>
      <c r="AB147" s="18">
        <f t="shared" si="33"/>
        <v>0</v>
      </c>
      <c r="AC147" s="18">
        <f t="shared" si="33"/>
        <v>0</v>
      </c>
      <c r="AD147" s="18">
        <f t="shared" si="33"/>
        <v>0</v>
      </c>
      <c r="AE147" s="18">
        <v>171.17634750000002</v>
      </c>
      <c r="AF147" s="16">
        <v>1.5619389787244433</v>
      </c>
      <c r="AG147" s="18">
        <v>33.733139829999999</v>
      </c>
      <c r="AH147" s="16">
        <v>0.2633985991644</v>
      </c>
      <c r="AI147" s="39" t="s">
        <v>34</v>
      </c>
    </row>
    <row r="148" spans="1:35" ht="63" x14ac:dyDescent="0.25">
      <c r="A148" s="59" t="s">
        <v>291</v>
      </c>
      <c r="B148" s="31" t="s">
        <v>293</v>
      </c>
      <c r="C148" s="32" t="s">
        <v>294</v>
      </c>
      <c r="D148" s="22">
        <v>17.087115499999999</v>
      </c>
      <c r="E148" s="23">
        <v>0</v>
      </c>
      <c r="F148" s="22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0</v>
      </c>
      <c r="AC148" s="23">
        <v>0</v>
      </c>
      <c r="AD148" s="23">
        <v>0</v>
      </c>
      <c r="AE148" s="23">
        <v>0</v>
      </c>
      <c r="AF148" s="64">
        <v>0</v>
      </c>
      <c r="AG148" s="23">
        <v>0</v>
      </c>
      <c r="AH148" s="64">
        <v>0</v>
      </c>
      <c r="AI148" s="19" t="s">
        <v>34</v>
      </c>
    </row>
    <row r="149" spans="1:35" ht="63" x14ac:dyDescent="0.25">
      <c r="A149" s="59" t="s">
        <v>291</v>
      </c>
      <c r="B149" s="29" t="s">
        <v>295</v>
      </c>
      <c r="C149" s="32" t="s">
        <v>296</v>
      </c>
      <c r="D149" s="22">
        <v>255.10992739</v>
      </c>
      <c r="E149" s="23">
        <v>0</v>
      </c>
      <c r="F149" s="22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64">
        <v>0</v>
      </c>
      <c r="AG149" s="23">
        <v>0</v>
      </c>
      <c r="AH149" s="64">
        <v>0</v>
      </c>
      <c r="AI149" s="19" t="s">
        <v>34</v>
      </c>
    </row>
    <row r="150" spans="1:35" ht="63" x14ac:dyDescent="0.25">
      <c r="A150" s="27" t="s">
        <v>291</v>
      </c>
      <c r="B150" s="20" t="s">
        <v>297</v>
      </c>
      <c r="C150" s="28" t="s">
        <v>298</v>
      </c>
      <c r="D150" s="22">
        <v>2.002875</v>
      </c>
      <c r="E150" s="23">
        <v>0</v>
      </c>
      <c r="F150" s="22">
        <v>2.002875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1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2.0699999999999998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1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64">
        <v>0</v>
      </c>
      <c r="AG150" s="23">
        <v>6.7124999999999879E-2</v>
      </c>
      <c r="AH150" s="64">
        <v>3.3514323160456785E-2</v>
      </c>
      <c r="AI150" s="19" t="s">
        <v>34</v>
      </c>
    </row>
    <row r="151" spans="1:35" ht="47.25" x14ac:dyDescent="0.25">
      <c r="A151" s="27" t="s">
        <v>291</v>
      </c>
      <c r="B151" s="20" t="s">
        <v>299</v>
      </c>
      <c r="C151" s="28" t="s">
        <v>300</v>
      </c>
      <c r="D151" s="22">
        <v>20.326700000000002</v>
      </c>
      <c r="E151" s="23">
        <v>0</v>
      </c>
      <c r="F151" s="22">
        <v>20.326700000000002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1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14.71666667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1</v>
      </c>
      <c r="Z151" s="23">
        <v>0</v>
      </c>
      <c r="AA151" s="23">
        <v>0</v>
      </c>
      <c r="AB151" s="23">
        <v>0</v>
      </c>
      <c r="AC151" s="23">
        <v>0</v>
      </c>
      <c r="AD151" s="23">
        <v>0</v>
      </c>
      <c r="AE151" s="23">
        <v>0</v>
      </c>
      <c r="AF151" s="64">
        <v>0</v>
      </c>
      <c r="AG151" s="23">
        <v>-5.610033330000002</v>
      </c>
      <c r="AH151" s="64">
        <v>-0.27599331568823277</v>
      </c>
      <c r="AI151" s="19" t="s">
        <v>301</v>
      </c>
    </row>
    <row r="152" spans="1:35" ht="31.5" x14ac:dyDescent="0.25">
      <c r="A152" s="27" t="s">
        <v>291</v>
      </c>
      <c r="B152" s="21" t="s">
        <v>302</v>
      </c>
      <c r="C152" s="28" t="s">
        <v>303</v>
      </c>
      <c r="D152" s="22">
        <v>12.59632203</v>
      </c>
      <c r="E152" s="23">
        <v>0</v>
      </c>
      <c r="F152" s="22">
        <v>12.59632203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1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12.49545612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1</v>
      </c>
      <c r="Z152" s="23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64">
        <v>0</v>
      </c>
      <c r="AG152" s="23">
        <v>-0.10086590999999956</v>
      </c>
      <c r="AH152" s="64">
        <v>-8.0075683806568702E-3</v>
      </c>
      <c r="AI152" s="19" t="s">
        <v>34</v>
      </c>
    </row>
    <row r="153" spans="1:35" ht="31.5" x14ac:dyDescent="0.25">
      <c r="A153" s="27" t="s">
        <v>291</v>
      </c>
      <c r="B153" s="21" t="s">
        <v>304</v>
      </c>
      <c r="C153" s="28" t="s">
        <v>305</v>
      </c>
      <c r="D153" s="22">
        <v>8.1864406800000005</v>
      </c>
      <c r="E153" s="23">
        <v>0</v>
      </c>
      <c r="F153" s="22">
        <v>8.1864406800000005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2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6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64">
        <v>0</v>
      </c>
      <c r="AG153" s="23">
        <v>-2.1864406800000005</v>
      </c>
      <c r="AH153" s="64">
        <v>-0.2670807455237067</v>
      </c>
      <c r="AI153" s="19" t="s">
        <v>301</v>
      </c>
    </row>
    <row r="154" spans="1:35" ht="47.25" x14ac:dyDescent="0.25">
      <c r="A154" s="27" t="s">
        <v>291</v>
      </c>
      <c r="B154" s="21" t="s">
        <v>306</v>
      </c>
      <c r="C154" s="21" t="s">
        <v>307</v>
      </c>
      <c r="D154" s="22">
        <v>1.4945932200000001</v>
      </c>
      <c r="E154" s="30">
        <v>0</v>
      </c>
      <c r="F154" s="22">
        <v>1.4945932200000001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1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23">
        <v>0</v>
      </c>
      <c r="S154" s="23">
        <v>1.50667375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1</v>
      </c>
      <c r="Z154" s="23">
        <v>0</v>
      </c>
      <c r="AA154" s="23">
        <v>0</v>
      </c>
      <c r="AB154" s="23">
        <v>0</v>
      </c>
      <c r="AC154" s="23">
        <v>0</v>
      </c>
      <c r="AD154" s="23">
        <v>0</v>
      </c>
      <c r="AE154" s="23">
        <v>0</v>
      </c>
      <c r="AF154" s="64">
        <v>0</v>
      </c>
      <c r="AG154" s="23">
        <v>1.2080529999999978E-2</v>
      </c>
      <c r="AH154" s="64">
        <v>8.0828213579076571E-3</v>
      </c>
      <c r="AI154" s="19" t="s">
        <v>34</v>
      </c>
    </row>
    <row r="155" spans="1:35" ht="31.5" x14ac:dyDescent="0.25">
      <c r="A155" s="27" t="s">
        <v>291</v>
      </c>
      <c r="B155" s="21" t="s">
        <v>308</v>
      </c>
      <c r="C155" s="21" t="s">
        <v>309</v>
      </c>
      <c r="D155" s="22">
        <v>0.51307343999999999</v>
      </c>
      <c r="E155" s="30">
        <v>0</v>
      </c>
      <c r="F155" s="22">
        <v>0.188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>
        <v>1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23">
        <v>0</v>
      </c>
      <c r="S155" s="23">
        <v>0.188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1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64">
        <v>0</v>
      </c>
      <c r="AG155" s="23">
        <v>0</v>
      </c>
      <c r="AH155" s="64">
        <v>0</v>
      </c>
      <c r="AI155" s="19" t="s">
        <v>34</v>
      </c>
    </row>
    <row r="156" spans="1:35" ht="47.25" x14ac:dyDescent="0.25">
      <c r="A156" s="27" t="s">
        <v>291</v>
      </c>
      <c r="B156" s="21" t="s">
        <v>310</v>
      </c>
      <c r="C156" s="21" t="s">
        <v>311</v>
      </c>
      <c r="D156" s="22">
        <v>0.47416219999999998</v>
      </c>
      <c r="E156" s="23">
        <v>0</v>
      </c>
      <c r="F156" s="22">
        <v>9.5750000000000002E-2</v>
      </c>
      <c r="G156" s="23">
        <v>0</v>
      </c>
      <c r="H156" s="23">
        <v>0</v>
      </c>
      <c r="I156" s="23">
        <v>0</v>
      </c>
      <c r="J156" s="23">
        <v>0</v>
      </c>
      <c r="K156" s="23">
        <v>0</v>
      </c>
      <c r="L156" s="23">
        <v>1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9.5762E-2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1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64">
        <v>0</v>
      </c>
      <c r="AG156" s="23">
        <v>1.1999999999998123E-5</v>
      </c>
      <c r="AH156" s="64">
        <v>1.2532637075716055E-4</v>
      </c>
      <c r="AI156" s="19" t="s">
        <v>34</v>
      </c>
    </row>
    <row r="157" spans="1:35" ht="63" x14ac:dyDescent="0.25">
      <c r="A157" s="27" t="s">
        <v>291</v>
      </c>
      <c r="B157" s="21" t="s">
        <v>312</v>
      </c>
      <c r="C157" s="26" t="s">
        <v>313</v>
      </c>
      <c r="D157" s="22">
        <v>2.0565720000000001</v>
      </c>
      <c r="E157" s="23">
        <v>0</v>
      </c>
      <c r="F157" s="22">
        <v>2.0565720000000001</v>
      </c>
      <c r="G157" s="23">
        <v>0</v>
      </c>
      <c r="H157" s="23">
        <v>0</v>
      </c>
      <c r="I157" s="23">
        <v>0</v>
      </c>
      <c r="J157" s="23">
        <v>0</v>
      </c>
      <c r="K157" s="23">
        <v>0</v>
      </c>
      <c r="L157" s="23">
        <v>4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1.9870000000000001</v>
      </c>
      <c r="T157" s="23">
        <v>0</v>
      </c>
      <c r="U157" s="23">
        <v>0</v>
      </c>
      <c r="V157" s="23">
        <v>0</v>
      </c>
      <c r="W157" s="23">
        <v>0</v>
      </c>
      <c r="X157" s="23">
        <v>0</v>
      </c>
      <c r="Y157" s="23">
        <v>0</v>
      </c>
      <c r="Z157" s="23">
        <v>0</v>
      </c>
      <c r="AA157" s="23">
        <v>0</v>
      </c>
      <c r="AB157" s="23">
        <v>0</v>
      </c>
      <c r="AC157" s="23">
        <v>0</v>
      </c>
      <c r="AD157" s="23">
        <v>0</v>
      </c>
      <c r="AE157" s="23">
        <v>0</v>
      </c>
      <c r="AF157" s="64">
        <v>0</v>
      </c>
      <c r="AG157" s="23">
        <v>-6.9571999999999967E-2</v>
      </c>
      <c r="AH157" s="64">
        <v>-3.3829109800191756E-2</v>
      </c>
      <c r="AI157" s="19" t="s">
        <v>34</v>
      </c>
    </row>
    <row r="158" spans="1:35" ht="47.25" x14ac:dyDescent="0.25">
      <c r="A158" s="27" t="s">
        <v>291</v>
      </c>
      <c r="B158" s="21" t="s">
        <v>314</v>
      </c>
      <c r="C158" s="21" t="s">
        <v>315</v>
      </c>
      <c r="D158" s="22">
        <v>0.65600000000000003</v>
      </c>
      <c r="E158" s="23">
        <v>0</v>
      </c>
      <c r="F158" s="22">
        <v>0.34300000000000003</v>
      </c>
      <c r="G158" s="23"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1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v>0</v>
      </c>
      <c r="AB158" s="23">
        <v>0</v>
      </c>
      <c r="AC158" s="23">
        <v>0</v>
      </c>
      <c r="AD158" s="23">
        <v>0</v>
      </c>
      <c r="AE158" s="23">
        <v>0</v>
      </c>
      <c r="AF158" s="64">
        <v>0</v>
      </c>
      <c r="AG158" s="23">
        <v>-0.34300000000000003</v>
      </c>
      <c r="AH158" s="64">
        <v>-1</v>
      </c>
      <c r="AI158" s="19" t="s">
        <v>316</v>
      </c>
    </row>
    <row r="159" spans="1:35" ht="47.25" x14ac:dyDescent="0.25">
      <c r="A159" s="27" t="s">
        <v>291</v>
      </c>
      <c r="B159" s="21" t="s">
        <v>317</v>
      </c>
      <c r="C159" s="21" t="s">
        <v>318</v>
      </c>
      <c r="D159" s="22">
        <v>0.33500000000000002</v>
      </c>
      <c r="E159" s="23">
        <v>0</v>
      </c>
      <c r="F159" s="22">
        <v>0.33500000000000002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1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0.33500000000000002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1</v>
      </c>
      <c r="Z159" s="23">
        <v>0</v>
      </c>
      <c r="AA159" s="23">
        <v>0</v>
      </c>
      <c r="AB159" s="23">
        <v>0</v>
      </c>
      <c r="AC159" s="23">
        <v>0</v>
      </c>
      <c r="AD159" s="23">
        <v>0</v>
      </c>
      <c r="AE159" s="23">
        <v>0</v>
      </c>
      <c r="AF159" s="64">
        <v>0</v>
      </c>
      <c r="AG159" s="23">
        <v>0</v>
      </c>
      <c r="AH159" s="64">
        <v>0</v>
      </c>
      <c r="AI159" s="19" t="s">
        <v>34</v>
      </c>
    </row>
    <row r="160" spans="1:35" ht="47.25" x14ac:dyDescent="0.25">
      <c r="A160" s="27" t="s">
        <v>291</v>
      </c>
      <c r="B160" s="21" t="s">
        <v>319</v>
      </c>
      <c r="C160" s="21" t="s">
        <v>320</v>
      </c>
      <c r="D160" s="22">
        <v>0.52701999999999993</v>
      </c>
      <c r="E160" s="23">
        <v>0</v>
      </c>
      <c r="F160" s="22">
        <v>0.52701999999999993</v>
      </c>
      <c r="G160" s="23">
        <v>0</v>
      </c>
      <c r="H160" s="23">
        <v>0</v>
      </c>
      <c r="I160" s="23">
        <v>0</v>
      </c>
      <c r="J160" s="23">
        <v>0</v>
      </c>
      <c r="K160" s="23">
        <v>0</v>
      </c>
      <c r="L160" s="23">
        <v>1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0.52701999999999993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1</v>
      </c>
      <c r="Z160" s="23">
        <v>0</v>
      </c>
      <c r="AA160" s="23">
        <v>0</v>
      </c>
      <c r="AB160" s="23">
        <v>0</v>
      </c>
      <c r="AC160" s="23">
        <v>0</v>
      </c>
      <c r="AD160" s="23">
        <v>0</v>
      </c>
      <c r="AE160" s="23">
        <v>0</v>
      </c>
      <c r="AF160" s="64">
        <v>0</v>
      </c>
      <c r="AG160" s="23">
        <v>0</v>
      </c>
      <c r="AH160" s="64">
        <v>0</v>
      </c>
      <c r="AI160" s="19" t="s">
        <v>34</v>
      </c>
    </row>
    <row r="161" spans="1:35" ht="47.25" x14ac:dyDescent="0.25">
      <c r="A161" s="27" t="s">
        <v>291</v>
      </c>
      <c r="B161" s="21" t="s">
        <v>321</v>
      </c>
      <c r="C161" s="26" t="s">
        <v>322</v>
      </c>
      <c r="D161" s="22">
        <v>0.58440000000000003</v>
      </c>
      <c r="E161" s="23">
        <v>0</v>
      </c>
      <c r="F161" s="22">
        <v>0.58440000000000003</v>
      </c>
      <c r="G161" s="23">
        <v>0</v>
      </c>
      <c r="H161" s="23">
        <v>0</v>
      </c>
      <c r="I161" s="23">
        <v>0</v>
      </c>
      <c r="J161" s="23">
        <v>0</v>
      </c>
      <c r="K161" s="23">
        <v>0</v>
      </c>
      <c r="L161" s="23">
        <v>1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0.58440000000000003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1</v>
      </c>
      <c r="Z161" s="23">
        <v>0</v>
      </c>
      <c r="AA161" s="23">
        <v>0</v>
      </c>
      <c r="AB161" s="23">
        <v>0</v>
      </c>
      <c r="AC161" s="23">
        <v>0</v>
      </c>
      <c r="AD161" s="23">
        <v>0</v>
      </c>
      <c r="AE161" s="23">
        <v>0</v>
      </c>
      <c r="AF161" s="64">
        <v>0</v>
      </c>
      <c r="AG161" s="23">
        <v>0</v>
      </c>
      <c r="AH161" s="64">
        <v>0</v>
      </c>
      <c r="AI161" s="19" t="s">
        <v>34</v>
      </c>
    </row>
    <row r="162" spans="1:35" ht="63" x14ac:dyDescent="0.25">
      <c r="A162" s="27" t="s">
        <v>291</v>
      </c>
      <c r="B162" s="21" t="s">
        <v>323</v>
      </c>
      <c r="C162" s="26" t="s">
        <v>324</v>
      </c>
      <c r="D162" s="22">
        <v>0.12479999999999999</v>
      </c>
      <c r="E162" s="23">
        <v>0</v>
      </c>
      <c r="F162" s="22">
        <v>0.12479999999999999</v>
      </c>
      <c r="G162" s="23">
        <v>0</v>
      </c>
      <c r="H162" s="23">
        <v>0</v>
      </c>
      <c r="I162" s="23">
        <v>0</v>
      </c>
      <c r="J162" s="23">
        <v>0</v>
      </c>
      <c r="K162" s="23">
        <v>0</v>
      </c>
      <c r="L162" s="23">
        <v>1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0.12479999999999999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3">
        <v>1</v>
      </c>
      <c r="Z162" s="23">
        <v>0</v>
      </c>
      <c r="AA162" s="23">
        <v>0</v>
      </c>
      <c r="AB162" s="23">
        <v>0</v>
      </c>
      <c r="AC162" s="23">
        <v>0</v>
      </c>
      <c r="AD162" s="23">
        <v>0</v>
      </c>
      <c r="AE162" s="23">
        <v>0</v>
      </c>
      <c r="AF162" s="64">
        <v>0</v>
      </c>
      <c r="AG162" s="23">
        <v>0</v>
      </c>
      <c r="AH162" s="64">
        <v>0</v>
      </c>
      <c r="AI162" s="19" t="s">
        <v>34</v>
      </c>
    </row>
    <row r="163" spans="1:35" ht="47.25" x14ac:dyDescent="0.25">
      <c r="A163" s="27" t="s">
        <v>291</v>
      </c>
      <c r="B163" s="21" t="s">
        <v>325</v>
      </c>
      <c r="C163" s="26" t="s">
        <v>326</v>
      </c>
      <c r="D163" s="22">
        <v>0.52387582999999993</v>
      </c>
      <c r="E163" s="23">
        <v>0</v>
      </c>
      <c r="F163" s="22">
        <v>0.52387582999999993</v>
      </c>
      <c r="G163" s="23"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1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0.52387600000000001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3">
        <v>1</v>
      </c>
      <c r="Z163" s="23">
        <v>0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64">
        <v>0</v>
      </c>
      <c r="AG163" s="23">
        <v>1.7000000007705296E-7</v>
      </c>
      <c r="AH163" s="64">
        <v>3.2450437745343772E-7</v>
      </c>
      <c r="AI163" s="19" t="s">
        <v>34</v>
      </c>
    </row>
    <row r="164" spans="1:35" ht="47.25" x14ac:dyDescent="0.25">
      <c r="A164" s="27" t="s">
        <v>291</v>
      </c>
      <c r="B164" s="21" t="s">
        <v>327</v>
      </c>
      <c r="C164" s="26" t="s">
        <v>328</v>
      </c>
      <c r="D164" s="22">
        <v>0.35299999999999998</v>
      </c>
      <c r="E164" s="23">
        <v>0</v>
      </c>
      <c r="F164" s="22">
        <v>0.35299999999999998</v>
      </c>
      <c r="G164" s="23">
        <v>0</v>
      </c>
      <c r="H164" s="23">
        <v>0</v>
      </c>
      <c r="I164" s="23">
        <v>0</v>
      </c>
      <c r="J164" s="23">
        <v>0</v>
      </c>
      <c r="K164" s="23">
        <v>0</v>
      </c>
      <c r="L164" s="23">
        <v>1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0.35299999999999998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1</v>
      </c>
      <c r="Z164" s="23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64">
        <v>0</v>
      </c>
      <c r="AG164" s="23">
        <v>0</v>
      </c>
      <c r="AH164" s="64">
        <v>0</v>
      </c>
      <c r="AI164" s="19" t="s">
        <v>34</v>
      </c>
    </row>
    <row r="165" spans="1:35" ht="47.25" x14ac:dyDescent="0.25">
      <c r="A165" s="27" t="s">
        <v>291</v>
      </c>
      <c r="B165" s="21" t="s">
        <v>329</v>
      </c>
      <c r="C165" s="26" t="s">
        <v>330</v>
      </c>
      <c r="D165" s="22">
        <v>0.59899999999999998</v>
      </c>
      <c r="E165" s="23">
        <v>0</v>
      </c>
      <c r="F165" s="22">
        <v>0.59899999999999998</v>
      </c>
      <c r="G165" s="23">
        <v>0</v>
      </c>
      <c r="H165" s="23">
        <v>0</v>
      </c>
      <c r="I165" s="23">
        <v>0</v>
      </c>
      <c r="J165" s="23">
        <v>0</v>
      </c>
      <c r="K165" s="23">
        <v>0</v>
      </c>
      <c r="L165" s="23">
        <v>1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0.59899999999999998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1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64">
        <v>0</v>
      </c>
      <c r="AG165" s="23">
        <v>0</v>
      </c>
      <c r="AH165" s="64">
        <v>0</v>
      </c>
      <c r="AI165" s="19" t="s">
        <v>34</v>
      </c>
    </row>
    <row r="166" spans="1:35" ht="47.25" x14ac:dyDescent="0.25">
      <c r="A166" s="27" t="s">
        <v>291</v>
      </c>
      <c r="B166" s="21" t="s">
        <v>331</v>
      </c>
      <c r="C166" s="26" t="s">
        <v>332</v>
      </c>
      <c r="D166" s="22">
        <v>8.8999999999999996E-2</v>
      </c>
      <c r="E166" s="23">
        <v>0</v>
      </c>
      <c r="F166" s="22">
        <v>8.8999999999999996E-2</v>
      </c>
      <c r="G166" s="23">
        <v>0</v>
      </c>
      <c r="H166" s="23">
        <v>0</v>
      </c>
      <c r="I166" s="23">
        <v>0</v>
      </c>
      <c r="J166" s="23">
        <v>0</v>
      </c>
      <c r="K166" s="23">
        <v>0</v>
      </c>
      <c r="L166" s="23">
        <v>1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8.8999999999999996E-2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1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64">
        <v>0</v>
      </c>
      <c r="AG166" s="23">
        <v>0</v>
      </c>
      <c r="AH166" s="64">
        <v>0</v>
      </c>
      <c r="AI166" s="19" t="s">
        <v>34</v>
      </c>
    </row>
    <row r="167" spans="1:35" ht="31.5" x14ac:dyDescent="0.25">
      <c r="A167" s="27" t="s">
        <v>291</v>
      </c>
      <c r="B167" s="21" t="s">
        <v>333</v>
      </c>
      <c r="C167" s="21" t="s">
        <v>334</v>
      </c>
      <c r="D167" s="22">
        <v>7.7090000000000006E-2</v>
      </c>
      <c r="E167" s="23">
        <v>0</v>
      </c>
      <c r="F167" s="22">
        <v>7.7090000000000006E-2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1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7.7090000000000006E-2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3">
        <v>1</v>
      </c>
      <c r="Z167" s="23">
        <v>0</v>
      </c>
      <c r="AA167" s="23">
        <v>0</v>
      </c>
      <c r="AB167" s="23">
        <v>0</v>
      </c>
      <c r="AC167" s="23">
        <v>0</v>
      </c>
      <c r="AD167" s="23">
        <v>0</v>
      </c>
      <c r="AE167" s="23">
        <v>0</v>
      </c>
      <c r="AF167" s="64">
        <v>0</v>
      </c>
      <c r="AG167" s="23">
        <v>0</v>
      </c>
      <c r="AH167" s="64">
        <v>0</v>
      </c>
      <c r="AI167" s="19" t="s">
        <v>34</v>
      </c>
    </row>
    <row r="168" spans="1:35" ht="47.25" x14ac:dyDescent="0.25">
      <c r="A168" s="27" t="s">
        <v>291</v>
      </c>
      <c r="B168" s="21" t="s">
        <v>335</v>
      </c>
      <c r="C168" s="26" t="s">
        <v>336</v>
      </c>
      <c r="D168" s="22">
        <v>7.5717500000000007E-2</v>
      </c>
      <c r="E168" s="23">
        <v>0</v>
      </c>
      <c r="F168" s="22">
        <v>7.5717500000000007E-2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1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7.5718000000000008E-2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1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64">
        <v>0</v>
      </c>
      <c r="AG168" s="23">
        <v>5.0000000000050004E-7</v>
      </c>
      <c r="AH168" s="64">
        <v>6.6034932479347577E-6</v>
      </c>
      <c r="AI168" s="19" t="s">
        <v>34</v>
      </c>
    </row>
    <row r="169" spans="1:35" ht="31.5" x14ac:dyDescent="0.25">
      <c r="A169" s="27" t="s">
        <v>291</v>
      </c>
      <c r="B169" s="21" t="s">
        <v>337</v>
      </c>
      <c r="C169" s="26" t="s">
        <v>338</v>
      </c>
      <c r="D169" s="22">
        <v>0.39181666999999998</v>
      </c>
      <c r="E169" s="23">
        <v>0</v>
      </c>
      <c r="F169" s="22">
        <v>0.39181666999999998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1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0.2165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3">
        <v>1</v>
      </c>
      <c r="Z169" s="23">
        <v>0</v>
      </c>
      <c r="AA169" s="23">
        <v>0</v>
      </c>
      <c r="AB169" s="23">
        <v>0</v>
      </c>
      <c r="AC169" s="23">
        <v>0</v>
      </c>
      <c r="AD169" s="23">
        <v>0</v>
      </c>
      <c r="AE169" s="23">
        <v>0</v>
      </c>
      <c r="AF169" s="64">
        <v>0</v>
      </c>
      <c r="AG169" s="23">
        <v>-0.17531666999999998</v>
      </c>
      <c r="AH169" s="64">
        <v>-0.44744566381006706</v>
      </c>
      <c r="AI169" s="19" t="s">
        <v>301</v>
      </c>
    </row>
    <row r="170" spans="1:35" ht="31.5" x14ac:dyDescent="0.25">
      <c r="A170" s="27" t="s">
        <v>291</v>
      </c>
      <c r="B170" s="21" t="s">
        <v>339</v>
      </c>
      <c r="C170" s="26" t="s">
        <v>340</v>
      </c>
      <c r="D170" s="22">
        <v>9.8479999999999998E-2</v>
      </c>
      <c r="E170" s="23">
        <v>0</v>
      </c>
      <c r="F170" s="22">
        <v>9.8479999999999998E-2</v>
      </c>
      <c r="G170" s="23">
        <v>0</v>
      </c>
      <c r="H170" s="23">
        <v>0</v>
      </c>
      <c r="I170" s="23">
        <v>0</v>
      </c>
      <c r="J170" s="23">
        <v>0</v>
      </c>
      <c r="K170" s="23">
        <v>0</v>
      </c>
      <c r="L170" s="23">
        <v>1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9.8479999999999998E-2</v>
      </c>
      <c r="T170" s="23">
        <v>0</v>
      </c>
      <c r="U170" s="23">
        <v>0</v>
      </c>
      <c r="V170" s="23">
        <v>0</v>
      </c>
      <c r="W170" s="23">
        <v>0</v>
      </c>
      <c r="X170" s="23">
        <v>0</v>
      </c>
      <c r="Y170" s="23">
        <v>1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23">
        <v>0</v>
      </c>
      <c r="AF170" s="64">
        <v>0</v>
      </c>
      <c r="AG170" s="23">
        <v>0</v>
      </c>
      <c r="AH170" s="64">
        <v>0</v>
      </c>
      <c r="AI170" s="19" t="s">
        <v>34</v>
      </c>
    </row>
    <row r="171" spans="1:35" ht="31.5" x14ac:dyDescent="0.25">
      <c r="A171" s="27" t="s">
        <v>291</v>
      </c>
      <c r="B171" s="21" t="s">
        <v>341</v>
      </c>
      <c r="C171" s="26" t="s">
        <v>342</v>
      </c>
      <c r="D171" s="22">
        <v>7.7090000000000006E-2</v>
      </c>
      <c r="E171" s="23">
        <v>0</v>
      </c>
      <c r="F171" s="22">
        <v>7.7090000000000006E-2</v>
      </c>
      <c r="G171" s="23">
        <v>0</v>
      </c>
      <c r="H171" s="23">
        <v>0</v>
      </c>
      <c r="I171" s="23">
        <v>0</v>
      </c>
      <c r="J171" s="23">
        <v>0</v>
      </c>
      <c r="K171" s="23">
        <v>0</v>
      </c>
      <c r="L171" s="23">
        <v>1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7.7090000000000006E-2</v>
      </c>
      <c r="T171" s="23">
        <v>0</v>
      </c>
      <c r="U171" s="23">
        <v>0</v>
      </c>
      <c r="V171" s="23">
        <v>0</v>
      </c>
      <c r="W171" s="23">
        <v>0</v>
      </c>
      <c r="X171" s="23">
        <v>0</v>
      </c>
      <c r="Y171" s="23">
        <v>1</v>
      </c>
      <c r="Z171" s="23">
        <v>0</v>
      </c>
      <c r="AA171" s="23">
        <v>0</v>
      </c>
      <c r="AB171" s="23">
        <v>0</v>
      </c>
      <c r="AC171" s="23">
        <v>0</v>
      </c>
      <c r="AD171" s="23">
        <v>0</v>
      </c>
      <c r="AE171" s="23">
        <v>0</v>
      </c>
      <c r="AF171" s="64">
        <v>0</v>
      </c>
      <c r="AG171" s="23">
        <v>0</v>
      </c>
      <c r="AH171" s="64">
        <v>0</v>
      </c>
      <c r="AI171" s="19" t="s">
        <v>34</v>
      </c>
    </row>
    <row r="172" spans="1:35" ht="47.25" x14ac:dyDescent="0.25">
      <c r="A172" s="27" t="s">
        <v>291</v>
      </c>
      <c r="B172" s="21" t="s">
        <v>343</v>
      </c>
      <c r="C172" s="26" t="s">
        <v>344</v>
      </c>
      <c r="D172" s="22">
        <v>0.16151667</v>
      </c>
      <c r="E172" s="23">
        <v>0</v>
      </c>
      <c r="F172" s="22">
        <v>0.16151667</v>
      </c>
      <c r="G172" s="23">
        <v>0</v>
      </c>
      <c r="H172" s="23">
        <v>0</v>
      </c>
      <c r="I172" s="23">
        <v>0</v>
      </c>
      <c r="J172" s="23">
        <v>0</v>
      </c>
      <c r="K172" s="23">
        <v>0</v>
      </c>
      <c r="L172" s="23">
        <v>1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0.16152</v>
      </c>
      <c r="T172" s="23">
        <v>0</v>
      </c>
      <c r="U172" s="23">
        <v>0</v>
      </c>
      <c r="V172" s="23">
        <v>0</v>
      </c>
      <c r="W172" s="23">
        <v>0</v>
      </c>
      <c r="X172" s="23">
        <v>0</v>
      </c>
      <c r="Y172" s="23">
        <v>1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64">
        <v>0</v>
      </c>
      <c r="AG172" s="23">
        <v>3.3299999999958363E-6</v>
      </c>
      <c r="AH172" s="64">
        <v>2.0617066956592383E-5</v>
      </c>
      <c r="AI172" s="19" t="s">
        <v>34</v>
      </c>
    </row>
    <row r="173" spans="1:35" ht="31.5" x14ac:dyDescent="0.25">
      <c r="A173" s="27" t="s">
        <v>291</v>
      </c>
      <c r="B173" s="21" t="s">
        <v>345</v>
      </c>
      <c r="C173" s="26" t="s">
        <v>346</v>
      </c>
      <c r="D173" s="22">
        <v>9.4236670000000008E-2</v>
      </c>
      <c r="E173" s="23">
        <v>0</v>
      </c>
      <c r="F173" s="23">
        <v>9.4236670000000008E-2</v>
      </c>
      <c r="G173" s="23"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1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9.4237000000000001E-2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1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64">
        <v>0</v>
      </c>
      <c r="AG173" s="23">
        <v>3.2999999999283602E-7</v>
      </c>
      <c r="AH173" s="64">
        <v>3.5018215307569337E-6</v>
      </c>
      <c r="AI173" s="19" t="s">
        <v>34</v>
      </c>
    </row>
    <row r="174" spans="1:35" ht="47.25" x14ac:dyDescent="0.25">
      <c r="A174" s="27" t="s">
        <v>291</v>
      </c>
      <c r="B174" s="21" t="s">
        <v>347</v>
      </c>
      <c r="C174" s="26" t="s">
        <v>348</v>
      </c>
      <c r="D174" s="22">
        <v>9.9900000000000003E-2</v>
      </c>
      <c r="E174" s="23">
        <v>0</v>
      </c>
      <c r="F174" s="23">
        <v>9.9900000000000003E-2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  <c r="L174" s="23">
        <v>1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9.9900000000000003E-2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3">
        <v>1</v>
      </c>
      <c r="Z174" s="23">
        <v>0</v>
      </c>
      <c r="AA174" s="23">
        <v>0</v>
      </c>
      <c r="AB174" s="23">
        <v>0</v>
      </c>
      <c r="AC174" s="23">
        <v>0</v>
      </c>
      <c r="AD174" s="23">
        <v>0</v>
      </c>
      <c r="AE174" s="23">
        <v>0</v>
      </c>
      <c r="AF174" s="64">
        <v>0</v>
      </c>
      <c r="AG174" s="23">
        <v>0</v>
      </c>
      <c r="AH174" s="64">
        <v>0</v>
      </c>
      <c r="AI174" s="19" t="s">
        <v>34</v>
      </c>
    </row>
    <row r="175" spans="1:35" ht="47.25" x14ac:dyDescent="0.25">
      <c r="A175" s="27" t="s">
        <v>291</v>
      </c>
      <c r="B175" s="21" t="s">
        <v>349</v>
      </c>
      <c r="C175" s="26" t="s">
        <v>350</v>
      </c>
      <c r="D175" s="22">
        <v>7.7090000000000006E-2</v>
      </c>
      <c r="E175" s="23">
        <v>0</v>
      </c>
      <c r="F175" s="23">
        <v>7.7090000000000006E-2</v>
      </c>
      <c r="G175" s="23">
        <v>0</v>
      </c>
      <c r="H175" s="23">
        <v>0</v>
      </c>
      <c r="I175" s="23">
        <v>0</v>
      </c>
      <c r="J175" s="23">
        <v>0</v>
      </c>
      <c r="K175" s="23">
        <v>0</v>
      </c>
      <c r="L175" s="23">
        <v>1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7.7090000000000006E-2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1</v>
      </c>
      <c r="Z175" s="23">
        <v>0</v>
      </c>
      <c r="AA175" s="23">
        <v>0</v>
      </c>
      <c r="AB175" s="23">
        <v>0</v>
      </c>
      <c r="AC175" s="23">
        <v>0</v>
      </c>
      <c r="AD175" s="23">
        <v>0</v>
      </c>
      <c r="AE175" s="23">
        <v>0</v>
      </c>
      <c r="AF175" s="64">
        <v>0</v>
      </c>
      <c r="AG175" s="23">
        <v>0</v>
      </c>
      <c r="AH175" s="64">
        <v>0</v>
      </c>
      <c r="AI175" s="19" t="s">
        <v>34</v>
      </c>
    </row>
    <row r="176" spans="1:35" ht="31.5" x14ac:dyDescent="0.25">
      <c r="A176" s="27" t="s">
        <v>291</v>
      </c>
      <c r="B176" s="21" t="s">
        <v>351</v>
      </c>
      <c r="C176" s="26" t="s">
        <v>352</v>
      </c>
      <c r="D176" s="22">
        <v>0.13</v>
      </c>
      <c r="E176" s="23">
        <v>0</v>
      </c>
      <c r="F176" s="23">
        <v>0.13</v>
      </c>
      <c r="G176" s="23"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1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0.13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1</v>
      </c>
      <c r="Z176" s="23">
        <v>0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64">
        <v>0</v>
      </c>
      <c r="AG176" s="23">
        <v>0</v>
      </c>
      <c r="AH176" s="64">
        <v>0</v>
      </c>
      <c r="AI176" s="19" t="s">
        <v>34</v>
      </c>
    </row>
    <row r="177" spans="1:35" ht="63" x14ac:dyDescent="0.25">
      <c r="A177" s="27" t="s">
        <v>291</v>
      </c>
      <c r="B177" s="21" t="s">
        <v>353</v>
      </c>
      <c r="C177" s="26" t="s">
        <v>354</v>
      </c>
      <c r="D177" s="22">
        <v>1.9</v>
      </c>
      <c r="E177" s="23">
        <v>0</v>
      </c>
      <c r="F177" s="22">
        <v>1.9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  <c r="L177" s="23">
        <v>1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1.9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3">
        <v>1</v>
      </c>
      <c r="Z177" s="23">
        <v>0</v>
      </c>
      <c r="AA177" s="23">
        <v>0</v>
      </c>
      <c r="AB177" s="23">
        <v>0</v>
      </c>
      <c r="AC177" s="23">
        <v>0</v>
      </c>
      <c r="AD177" s="23">
        <v>0</v>
      </c>
      <c r="AE177" s="23">
        <v>0</v>
      </c>
      <c r="AF177" s="64">
        <v>0</v>
      </c>
      <c r="AG177" s="23">
        <v>0</v>
      </c>
      <c r="AH177" s="64">
        <v>0</v>
      </c>
      <c r="AI177" s="19" t="s">
        <v>34</v>
      </c>
    </row>
    <row r="178" spans="1:35" ht="31.5" x14ac:dyDescent="0.25">
      <c r="A178" s="27" t="s">
        <v>291</v>
      </c>
      <c r="B178" s="21" t="s">
        <v>355</v>
      </c>
      <c r="C178" s="26" t="s">
        <v>356</v>
      </c>
      <c r="D178" s="22">
        <v>0.58288125000000002</v>
      </c>
      <c r="E178" s="23">
        <v>0</v>
      </c>
      <c r="F178" s="22">
        <v>0.58288125000000002</v>
      </c>
      <c r="G178" s="23">
        <v>0</v>
      </c>
      <c r="H178" s="23">
        <v>0</v>
      </c>
      <c r="I178" s="23">
        <v>0</v>
      </c>
      <c r="J178" s="23">
        <v>0</v>
      </c>
      <c r="K178" s="23">
        <v>0</v>
      </c>
      <c r="L178" s="23">
        <v>1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0.66992024999999999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1</v>
      </c>
      <c r="Z178" s="23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64">
        <v>0</v>
      </c>
      <c r="AG178" s="23">
        <v>8.7038999999999977E-2</v>
      </c>
      <c r="AH178" s="64">
        <v>0.14932544150287896</v>
      </c>
      <c r="AI178" s="19" t="s">
        <v>301</v>
      </c>
    </row>
    <row r="179" spans="1:35" ht="31.5" x14ac:dyDescent="0.25">
      <c r="A179" s="27" t="s">
        <v>291</v>
      </c>
      <c r="B179" s="21" t="s">
        <v>357</v>
      </c>
      <c r="C179" s="26" t="s">
        <v>358</v>
      </c>
      <c r="D179" s="22">
        <v>0.23484825000000001</v>
      </c>
      <c r="E179" s="23">
        <v>0</v>
      </c>
      <c r="F179" s="22">
        <v>0.23484825000000001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1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0.26926375000000002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1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64">
        <v>0</v>
      </c>
      <c r="AG179" s="23">
        <v>3.4415500000000016E-2</v>
      </c>
      <c r="AH179" s="64">
        <v>0.14654356589840467</v>
      </c>
      <c r="AI179" s="19" t="s">
        <v>301</v>
      </c>
    </row>
    <row r="180" spans="1:35" ht="63" x14ac:dyDescent="0.25">
      <c r="A180" s="27" t="s">
        <v>291</v>
      </c>
      <c r="B180" s="21" t="s">
        <v>359</v>
      </c>
      <c r="C180" s="26" t="s">
        <v>360</v>
      </c>
      <c r="D180" s="22">
        <v>24.998108330000001</v>
      </c>
      <c r="E180" s="23">
        <v>0</v>
      </c>
      <c r="F180" s="22">
        <v>24.998108330000001</v>
      </c>
      <c r="G180" s="23">
        <v>0</v>
      </c>
      <c r="H180" s="23">
        <v>0</v>
      </c>
      <c r="I180" s="23">
        <v>0</v>
      </c>
      <c r="J180" s="23">
        <v>0</v>
      </c>
      <c r="K180" s="23">
        <v>0</v>
      </c>
      <c r="L180" s="23">
        <v>1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24.998112389999999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0</v>
      </c>
      <c r="Z180" s="23">
        <v>0</v>
      </c>
      <c r="AA180" s="23">
        <v>0</v>
      </c>
      <c r="AB180" s="23">
        <v>0</v>
      </c>
      <c r="AC180" s="23">
        <v>0</v>
      </c>
      <c r="AD180" s="23">
        <v>0</v>
      </c>
      <c r="AE180" s="23">
        <v>0</v>
      </c>
      <c r="AF180" s="64">
        <v>0</v>
      </c>
      <c r="AG180" s="23">
        <v>4.0599999984181068E-6</v>
      </c>
      <c r="AH180" s="64">
        <v>1.6241228915492529E-7</v>
      </c>
      <c r="AI180" s="19" t="s">
        <v>34</v>
      </c>
    </row>
    <row r="181" spans="1:35" ht="47.25" x14ac:dyDescent="0.25">
      <c r="A181" s="27" t="s">
        <v>291</v>
      </c>
      <c r="B181" s="21" t="s">
        <v>361</v>
      </c>
      <c r="C181" s="26" t="s">
        <v>362</v>
      </c>
      <c r="D181" s="22" t="s">
        <v>34</v>
      </c>
      <c r="E181" s="22" t="s">
        <v>34</v>
      </c>
      <c r="F181" s="22" t="s">
        <v>34</v>
      </c>
      <c r="G181" s="22" t="s">
        <v>34</v>
      </c>
      <c r="H181" s="22" t="s">
        <v>34</v>
      </c>
      <c r="I181" s="22" t="s">
        <v>34</v>
      </c>
      <c r="J181" s="22" t="s">
        <v>34</v>
      </c>
      <c r="K181" s="22" t="s">
        <v>34</v>
      </c>
      <c r="L181" s="22" t="s">
        <v>34</v>
      </c>
      <c r="M181" s="22" t="s">
        <v>34</v>
      </c>
      <c r="N181" s="22" t="s">
        <v>34</v>
      </c>
      <c r="O181" s="22" t="s">
        <v>34</v>
      </c>
      <c r="P181" s="22" t="s">
        <v>34</v>
      </c>
      <c r="Q181" s="22" t="s">
        <v>34</v>
      </c>
      <c r="R181" s="23">
        <v>0</v>
      </c>
      <c r="S181" s="23">
        <v>0.34300000000000003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1</v>
      </c>
      <c r="Z181" s="23">
        <v>0</v>
      </c>
      <c r="AA181" s="23">
        <v>0</v>
      </c>
      <c r="AB181" s="23">
        <v>0</v>
      </c>
      <c r="AC181" s="23">
        <v>0</v>
      </c>
      <c r="AD181" s="23">
        <v>0</v>
      </c>
      <c r="AE181" s="23" t="s">
        <v>34</v>
      </c>
      <c r="AF181" s="64" t="s">
        <v>34</v>
      </c>
      <c r="AG181" s="23" t="s">
        <v>34</v>
      </c>
      <c r="AH181" s="64" t="s">
        <v>34</v>
      </c>
      <c r="AI181" s="19" t="s">
        <v>363</v>
      </c>
    </row>
    <row r="182" spans="1:35" ht="47.25" x14ac:dyDescent="0.25">
      <c r="A182" s="27" t="s">
        <v>291</v>
      </c>
      <c r="B182" s="21" t="s">
        <v>364</v>
      </c>
      <c r="C182" s="26" t="s">
        <v>365</v>
      </c>
      <c r="D182" s="22" t="s">
        <v>34</v>
      </c>
      <c r="E182" s="22" t="s">
        <v>34</v>
      </c>
      <c r="F182" s="22" t="s">
        <v>34</v>
      </c>
      <c r="G182" s="22" t="s">
        <v>34</v>
      </c>
      <c r="H182" s="22" t="s">
        <v>34</v>
      </c>
      <c r="I182" s="22" t="s">
        <v>34</v>
      </c>
      <c r="J182" s="22" t="s">
        <v>34</v>
      </c>
      <c r="K182" s="22" t="s">
        <v>34</v>
      </c>
      <c r="L182" s="22" t="s">
        <v>34</v>
      </c>
      <c r="M182" s="22" t="s">
        <v>34</v>
      </c>
      <c r="N182" s="22" t="s">
        <v>34</v>
      </c>
      <c r="O182" s="22" t="s">
        <v>34</v>
      </c>
      <c r="P182" s="22" t="s">
        <v>34</v>
      </c>
      <c r="Q182" s="22" t="s">
        <v>34</v>
      </c>
      <c r="R182" s="23">
        <v>0</v>
      </c>
      <c r="S182" s="23">
        <v>4.2976E-2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1</v>
      </c>
      <c r="Z182" s="23">
        <v>0</v>
      </c>
      <c r="AA182" s="23">
        <v>0</v>
      </c>
      <c r="AB182" s="23">
        <v>0</v>
      </c>
      <c r="AC182" s="23">
        <v>0</v>
      </c>
      <c r="AD182" s="23">
        <v>0</v>
      </c>
      <c r="AE182" s="23" t="s">
        <v>34</v>
      </c>
      <c r="AF182" s="64" t="s">
        <v>34</v>
      </c>
      <c r="AG182" s="23" t="s">
        <v>34</v>
      </c>
      <c r="AH182" s="64" t="s">
        <v>34</v>
      </c>
      <c r="AI182" s="19" t="s">
        <v>366</v>
      </c>
    </row>
    <row r="183" spans="1:35" ht="63" x14ac:dyDescent="0.25">
      <c r="A183" s="27" t="s">
        <v>291</v>
      </c>
      <c r="B183" s="21" t="s">
        <v>367</v>
      </c>
      <c r="C183" s="26" t="s">
        <v>368</v>
      </c>
      <c r="D183" s="22" t="s">
        <v>34</v>
      </c>
      <c r="E183" s="22" t="s">
        <v>34</v>
      </c>
      <c r="F183" s="22" t="s">
        <v>34</v>
      </c>
      <c r="G183" s="22" t="s">
        <v>34</v>
      </c>
      <c r="H183" s="22" t="s">
        <v>34</v>
      </c>
      <c r="I183" s="22" t="s">
        <v>34</v>
      </c>
      <c r="J183" s="22" t="s">
        <v>34</v>
      </c>
      <c r="K183" s="22" t="s">
        <v>34</v>
      </c>
      <c r="L183" s="22" t="s">
        <v>34</v>
      </c>
      <c r="M183" s="22" t="s">
        <v>34</v>
      </c>
      <c r="N183" s="22" t="s">
        <v>34</v>
      </c>
      <c r="O183" s="22" t="s">
        <v>34</v>
      </c>
      <c r="P183" s="22" t="s">
        <v>34</v>
      </c>
      <c r="Q183" s="22" t="s">
        <v>34</v>
      </c>
      <c r="R183" s="23">
        <v>0</v>
      </c>
      <c r="S183" s="23">
        <v>0.23400000000000001</v>
      </c>
      <c r="T183" s="23">
        <v>0</v>
      </c>
      <c r="U183" s="23">
        <v>0</v>
      </c>
      <c r="V183" s="23">
        <v>0</v>
      </c>
      <c r="W183" s="23">
        <v>0</v>
      </c>
      <c r="X183" s="23">
        <v>0</v>
      </c>
      <c r="Y183" s="23">
        <v>2</v>
      </c>
      <c r="Z183" s="23">
        <v>0</v>
      </c>
      <c r="AA183" s="23">
        <v>0</v>
      </c>
      <c r="AB183" s="23">
        <v>0</v>
      </c>
      <c r="AC183" s="23">
        <v>0</v>
      </c>
      <c r="AD183" s="23">
        <v>0</v>
      </c>
      <c r="AE183" s="23" t="s">
        <v>34</v>
      </c>
      <c r="AF183" s="64" t="s">
        <v>34</v>
      </c>
      <c r="AG183" s="23" t="s">
        <v>34</v>
      </c>
      <c r="AH183" s="64" t="s">
        <v>34</v>
      </c>
      <c r="AI183" s="19" t="s">
        <v>369</v>
      </c>
    </row>
    <row r="184" spans="1:35" ht="47.25" x14ac:dyDescent="0.25">
      <c r="A184" s="27" t="s">
        <v>291</v>
      </c>
      <c r="B184" s="21" t="s">
        <v>370</v>
      </c>
      <c r="C184" s="26" t="s">
        <v>371</v>
      </c>
      <c r="D184" s="22" t="s">
        <v>34</v>
      </c>
      <c r="E184" s="22" t="s">
        <v>34</v>
      </c>
      <c r="F184" s="22" t="s">
        <v>34</v>
      </c>
      <c r="G184" s="22" t="s">
        <v>34</v>
      </c>
      <c r="H184" s="22" t="s">
        <v>34</v>
      </c>
      <c r="I184" s="22" t="s">
        <v>34</v>
      </c>
      <c r="J184" s="22" t="s">
        <v>34</v>
      </c>
      <c r="K184" s="22" t="s">
        <v>34</v>
      </c>
      <c r="L184" s="22" t="s">
        <v>34</v>
      </c>
      <c r="M184" s="22" t="s">
        <v>34</v>
      </c>
      <c r="N184" s="22" t="s">
        <v>34</v>
      </c>
      <c r="O184" s="22" t="s">
        <v>34</v>
      </c>
      <c r="P184" s="22" t="s">
        <v>34</v>
      </c>
      <c r="Q184" s="22" t="s">
        <v>34</v>
      </c>
      <c r="R184" s="23">
        <v>0</v>
      </c>
      <c r="S184" s="23">
        <v>5.2119370000000005E-2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3">
        <v>1</v>
      </c>
      <c r="Z184" s="23">
        <v>0</v>
      </c>
      <c r="AA184" s="23">
        <v>0</v>
      </c>
      <c r="AB184" s="23">
        <v>0</v>
      </c>
      <c r="AC184" s="23">
        <v>0</v>
      </c>
      <c r="AD184" s="23">
        <v>0</v>
      </c>
      <c r="AE184" s="23" t="s">
        <v>34</v>
      </c>
      <c r="AF184" s="64" t="s">
        <v>34</v>
      </c>
      <c r="AG184" s="23" t="s">
        <v>34</v>
      </c>
      <c r="AH184" s="64" t="s">
        <v>34</v>
      </c>
      <c r="AI184" s="19" t="s">
        <v>372</v>
      </c>
    </row>
    <row r="185" spans="1:35" ht="47.25" x14ac:dyDescent="0.25">
      <c r="A185" s="27" t="s">
        <v>291</v>
      </c>
      <c r="B185" s="21" t="s">
        <v>373</v>
      </c>
      <c r="C185" s="26" t="s">
        <v>374</v>
      </c>
      <c r="D185" s="22">
        <v>7.6839000000000005E-2</v>
      </c>
      <c r="E185" s="23">
        <v>0</v>
      </c>
      <c r="F185" s="23">
        <v>7.6839000000000005E-2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  <c r="L185" s="23">
        <v>1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7.3613999999999999E-2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1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64">
        <v>0</v>
      </c>
      <c r="AG185" s="23">
        <v>-3.2250000000000056E-3</v>
      </c>
      <c r="AH185" s="64">
        <v>-4.1970874165462919E-2</v>
      </c>
      <c r="AI185" s="19" t="s">
        <v>34</v>
      </c>
    </row>
    <row r="186" spans="1:35" ht="47.25" x14ac:dyDescent="0.25">
      <c r="A186" s="27" t="s">
        <v>291</v>
      </c>
      <c r="B186" s="21" t="s">
        <v>375</v>
      </c>
      <c r="C186" s="26" t="s">
        <v>376</v>
      </c>
      <c r="D186" s="22">
        <v>7.5075000000000003E-2</v>
      </c>
      <c r="E186" s="23">
        <v>0</v>
      </c>
      <c r="F186" s="22">
        <v>7.5075000000000003E-2</v>
      </c>
      <c r="G186" s="23">
        <v>0</v>
      </c>
      <c r="H186" s="23">
        <v>0</v>
      </c>
      <c r="I186" s="23">
        <v>0</v>
      </c>
      <c r="J186" s="23">
        <v>0</v>
      </c>
      <c r="K186" s="23">
        <v>0</v>
      </c>
      <c r="L186" s="23">
        <v>1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7.1385999999999991E-2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3">
        <v>1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64">
        <v>0</v>
      </c>
      <c r="AG186" s="23">
        <v>-3.6890000000000117E-3</v>
      </c>
      <c r="AH186" s="64">
        <v>-4.9137529137529293E-2</v>
      </c>
      <c r="AI186" s="19" t="s">
        <v>34</v>
      </c>
    </row>
    <row r="187" spans="1:35" ht="31.5" x14ac:dyDescent="0.25">
      <c r="A187" s="27" t="s">
        <v>291</v>
      </c>
      <c r="B187" s="21" t="s">
        <v>377</v>
      </c>
      <c r="C187" s="26" t="s">
        <v>378</v>
      </c>
      <c r="D187" s="22">
        <v>1.262567</v>
      </c>
      <c r="E187" s="23">
        <v>0</v>
      </c>
      <c r="F187" s="22">
        <v>0.61281799999999997</v>
      </c>
      <c r="G187" s="23">
        <v>0</v>
      </c>
      <c r="H187" s="23">
        <v>0</v>
      </c>
      <c r="I187" s="23">
        <v>0</v>
      </c>
      <c r="J187" s="23">
        <v>0</v>
      </c>
      <c r="K187" s="23">
        <v>0</v>
      </c>
      <c r="L187" s="23">
        <v>1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0.61281799999999997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3">
        <v>1</v>
      </c>
      <c r="Z187" s="23">
        <v>0</v>
      </c>
      <c r="AA187" s="23">
        <v>0</v>
      </c>
      <c r="AB187" s="23">
        <v>0</v>
      </c>
      <c r="AC187" s="23">
        <v>0</v>
      </c>
      <c r="AD187" s="23">
        <v>0</v>
      </c>
      <c r="AE187" s="23">
        <v>0</v>
      </c>
      <c r="AF187" s="64">
        <v>0</v>
      </c>
      <c r="AG187" s="23">
        <v>0</v>
      </c>
      <c r="AH187" s="64">
        <v>0</v>
      </c>
      <c r="AI187" s="19" t="s">
        <v>34</v>
      </c>
    </row>
    <row r="188" spans="1:35" ht="31.5" x14ac:dyDescent="0.25">
      <c r="A188" s="27" t="s">
        <v>291</v>
      </c>
      <c r="B188" s="21" t="s">
        <v>379</v>
      </c>
      <c r="C188" s="26" t="s">
        <v>380</v>
      </c>
      <c r="D188" s="22">
        <v>3.08708333</v>
      </c>
      <c r="E188" s="23">
        <v>0</v>
      </c>
      <c r="F188" s="22">
        <v>0.97708333000000003</v>
      </c>
      <c r="G188" s="23">
        <v>0</v>
      </c>
      <c r="H188" s="23">
        <v>0</v>
      </c>
      <c r="I188" s="23">
        <v>0</v>
      </c>
      <c r="J188" s="23">
        <v>0</v>
      </c>
      <c r="K188" s="23">
        <v>0</v>
      </c>
      <c r="L188" s="23">
        <v>1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0.97708333000000003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3">
        <v>1</v>
      </c>
      <c r="Z188" s="23">
        <v>0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64">
        <v>0</v>
      </c>
      <c r="AG188" s="23">
        <v>0</v>
      </c>
      <c r="AH188" s="64">
        <v>0</v>
      </c>
      <c r="AI188" s="19" t="s">
        <v>34</v>
      </c>
    </row>
    <row r="189" spans="1:35" ht="31.5" x14ac:dyDescent="0.25">
      <c r="A189" s="27" t="s">
        <v>291</v>
      </c>
      <c r="B189" s="21" t="s">
        <v>381</v>
      </c>
      <c r="C189" s="26" t="s">
        <v>382</v>
      </c>
      <c r="D189" s="22">
        <v>6.0072462300000007</v>
      </c>
      <c r="E189" s="23">
        <v>0</v>
      </c>
      <c r="F189" s="22">
        <v>0.71325000000000005</v>
      </c>
      <c r="G189" s="23">
        <v>0</v>
      </c>
      <c r="H189" s="23">
        <v>0</v>
      </c>
      <c r="I189" s="23">
        <v>0</v>
      </c>
      <c r="J189" s="23">
        <v>0</v>
      </c>
      <c r="K189" s="23">
        <v>0</v>
      </c>
      <c r="L189" s="23">
        <v>1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0.71325000000000005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3">
        <v>1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23">
        <v>0</v>
      </c>
      <c r="AF189" s="64">
        <v>0</v>
      </c>
      <c r="AG189" s="23">
        <v>0</v>
      </c>
      <c r="AH189" s="64">
        <v>0</v>
      </c>
      <c r="AI189" s="19" t="s">
        <v>34</v>
      </c>
    </row>
    <row r="190" spans="1:35" ht="31.5" x14ac:dyDescent="0.25">
      <c r="A190" s="27" t="s">
        <v>291</v>
      </c>
      <c r="B190" s="21" t="s">
        <v>383</v>
      </c>
      <c r="C190" s="26" t="s">
        <v>384</v>
      </c>
      <c r="D190" s="22">
        <v>25.35</v>
      </c>
      <c r="E190" s="23">
        <v>0</v>
      </c>
      <c r="F190" s="22">
        <v>12.35</v>
      </c>
      <c r="G190" s="23">
        <v>0</v>
      </c>
      <c r="H190" s="23">
        <v>0</v>
      </c>
      <c r="I190" s="23">
        <v>0</v>
      </c>
      <c r="J190" s="23">
        <v>0</v>
      </c>
      <c r="K190" s="23">
        <v>0</v>
      </c>
      <c r="L190" s="23">
        <v>1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7.5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3">
        <v>1</v>
      </c>
      <c r="Z190" s="23">
        <v>0</v>
      </c>
      <c r="AA190" s="23">
        <v>0</v>
      </c>
      <c r="AB190" s="23">
        <v>0</v>
      </c>
      <c r="AC190" s="23">
        <v>0</v>
      </c>
      <c r="AD190" s="23">
        <v>0</v>
      </c>
      <c r="AE190" s="23">
        <v>0</v>
      </c>
      <c r="AF190" s="64">
        <v>0</v>
      </c>
      <c r="AG190" s="23">
        <v>-4.8499999999999996</v>
      </c>
      <c r="AH190" s="64">
        <v>-0.39271255060728744</v>
      </c>
      <c r="AI190" s="19" t="s">
        <v>147</v>
      </c>
    </row>
    <row r="191" spans="1:35" ht="31.5" x14ac:dyDescent="0.25">
      <c r="A191" s="27" t="s">
        <v>291</v>
      </c>
      <c r="B191" s="21" t="s">
        <v>385</v>
      </c>
      <c r="C191" s="26" t="s">
        <v>386</v>
      </c>
      <c r="D191" s="22">
        <v>0.25</v>
      </c>
      <c r="E191" s="23">
        <v>0</v>
      </c>
      <c r="F191" s="22">
        <v>0.25</v>
      </c>
      <c r="G191" s="23">
        <v>0</v>
      </c>
      <c r="H191" s="23">
        <v>0</v>
      </c>
      <c r="I191" s="23">
        <v>0</v>
      </c>
      <c r="J191" s="23">
        <v>0</v>
      </c>
      <c r="K191" s="23">
        <v>0</v>
      </c>
      <c r="L191" s="23">
        <v>1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0.24975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3">
        <v>1</v>
      </c>
      <c r="Z191" s="23">
        <v>0</v>
      </c>
      <c r="AA191" s="23">
        <v>0</v>
      </c>
      <c r="AB191" s="23">
        <v>0</v>
      </c>
      <c r="AC191" s="23">
        <v>0</v>
      </c>
      <c r="AD191" s="23">
        <v>0</v>
      </c>
      <c r="AE191" s="23">
        <v>0</v>
      </c>
      <c r="AF191" s="64">
        <v>0</v>
      </c>
      <c r="AG191" s="23">
        <v>-2.5000000000000022E-4</v>
      </c>
      <c r="AH191" s="64">
        <v>-1.0000000000000009E-3</v>
      </c>
      <c r="AI191" s="19" t="s">
        <v>34</v>
      </c>
    </row>
    <row r="192" spans="1:35" ht="47.25" x14ac:dyDescent="0.25">
      <c r="A192" s="27" t="s">
        <v>291</v>
      </c>
      <c r="B192" s="21" t="s">
        <v>387</v>
      </c>
      <c r="C192" s="26" t="s">
        <v>388</v>
      </c>
      <c r="D192" s="22">
        <v>10.408479999999999</v>
      </c>
      <c r="E192" s="23">
        <v>0</v>
      </c>
      <c r="F192" s="23">
        <v>5.3804799999999995</v>
      </c>
      <c r="G192" s="23">
        <v>0</v>
      </c>
      <c r="H192" s="23">
        <v>0</v>
      </c>
      <c r="I192" s="23">
        <v>0</v>
      </c>
      <c r="J192" s="23">
        <v>0</v>
      </c>
      <c r="K192" s="23">
        <v>0</v>
      </c>
      <c r="L192" s="23">
        <v>5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5.3804799999999995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3">
        <v>5</v>
      </c>
      <c r="Z192" s="23">
        <v>0</v>
      </c>
      <c r="AA192" s="23">
        <v>0</v>
      </c>
      <c r="AB192" s="23">
        <v>0</v>
      </c>
      <c r="AC192" s="23">
        <v>0</v>
      </c>
      <c r="AD192" s="23">
        <v>0</v>
      </c>
      <c r="AE192" s="23">
        <v>0</v>
      </c>
      <c r="AF192" s="64">
        <v>0</v>
      </c>
      <c r="AG192" s="23">
        <v>0</v>
      </c>
      <c r="AH192" s="64">
        <v>0</v>
      </c>
      <c r="AI192" s="19" t="s">
        <v>34</v>
      </c>
    </row>
    <row r="193" spans="1:35" ht="47.25" x14ac:dyDescent="0.25">
      <c r="A193" s="27" t="s">
        <v>291</v>
      </c>
      <c r="B193" s="21" t="s">
        <v>389</v>
      </c>
      <c r="C193" s="26" t="s">
        <v>390</v>
      </c>
      <c r="D193" s="22">
        <v>4.843261</v>
      </c>
      <c r="E193" s="23">
        <v>0</v>
      </c>
      <c r="F193" s="23">
        <v>4.843261</v>
      </c>
      <c r="G193" s="23">
        <v>0</v>
      </c>
      <c r="H193" s="23">
        <v>0</v>
      </c>
      <c r="I193" s="23">
        <v>0</v>
      </c>
      <c r="J193" s="23">
        <v>0</v>
      </c>
      <c r="K193" s="23">
        <v>0</v>
      </c>
      <c r="L193" s="23">
        <v>1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4.843261</v>
      </c>
      <c r="T193" s="23">
        <v>0</v>
      </c>
      <c r="U193" s="23">
        <v>0</v>
      </c>
      <c r="V193" s="23">
        <v>0</v>
      </c>
      <c r="W193" s="23">
        <v>0</v>
      </c>
      <c r="X193" s="23">
        <v>0</v>
      </c>
      <c r="Y193" s="23">
        <v>1</v>
      </c>
      <c r="Z193" s="23">
        <v>0</v>
      </c>
      <c r="AA193" s="23">
        <v>0</v>
      </c>
      <c r="AB193" s="23">
        <v>0</v>
      </c>
      <c r="AC193" s="23">
        <v>0</v>
      </c>
      <c r="AD193" s="23">
        <v>0</v>
      </c>
      <c r="AE193" s="23">
        <v>0</v>
      </c>
      <c r="AF193" s="64">
        <v>0</v>
      </c>
      <c r="AG193" s="23">
        <v>0</v>
      </c>
      <c r="AH193" s="64">
        <v>0</v>
      </c>
      <c r="AI193" s="19" t="s">
        <v>34</v>
      </c>
    </row>
    <row r="194" spans="1:35" ht="63" x14ac:dyDescent="0.25">
      <c r="A194" s="27" t="s">
        <v>291</v>
      </c>
      <c r="B194" s="21" t="s">
        <v>391</v>
      </c>
      <c r="C194" s="26" t="s">
        <v>392</v>
      </c>
      <c r="D194" s="22">
        <v>5.572317</v>
      </c>
      <c r="E194" s="23">
        <v>0</v>
      </c>
      <c r="F194" s="22">
        <v>5.572317</v>
      </c>
      <c r="G194" s="23">
        <v>0</v>
      </c>
      <c r="H194" s="23">
        <v>0</v>
      </c>
      <c r="I194" s="23">
        <v>0</v>
      </c>
      <c r="J194" s="23">
        <v>0</v>
      </c>
      <c r="K194" s="23">
        <v>0</v>
      </c>
      <c r="L194" s="23">
        <v>1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5.572317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3">
        <v>1</v>
      </c>
      <c r="Z194" s="23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64">
        <v>0</v>
      </c>
      <c r="AG194" s="23">
        <v>0</v>
      </c>
      <c r="AH194" s="64">
        <v>0</v>
      </c>
      <c r="AI194" s="19" t="s">
        <v>34</v>
      </c>
    </row>
    <row r="195" spans="1:35" ht="63" x14ac:dyDescent="0.25">
      <c r="A195" s="21" t="s">
        <v>291</v>
      </c>
      <c r="B195" s="26" t="s">
        <v>393</v>
      </c>
      <c r="C195" s="21" t="s">
        <v>394</v>
      </c>
      <c r="D195" s="22">
        <v>1.1379999999999999</v>
      </c>
      <c r="E195" s="23">
        <v>0</v>
      </c>
      <c r="F195" s="22">
        <v>0.34799999999999998</v>
      </c>
      <c r="G195" s="23">
        <v>0</v>
      </c>
      <c r="H195" s="23">
        <v>0</v>
      </c>
      <c r="I195" s="23">
        <v>0</v>
      </c>
      <c r="J195" s="23">
        <v>0</v>
      </c>
      <c r="K195" s="23">
        <v>0</v>
      </c>
      <c r="L195" s="23">
        <v>1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0.31885199999999997</v>
      </c>
      <c r="T195" s="23">
        <v>0</v>
      </c>
      <c r="U195" s="23">
        <v>0</v>
      </c>
      <c r="V195" s="23">
        <v>0</v>
      </c>
      <c r="W195" s="23">
        <v>0</v>
      </c>
      <c r="X195" s="23">
        <v>0</v>
      </c>
      <c r="Y195" s="23">
        <v>1</v>
      </c>
      <c r="Z195" s="23">
        <v>0</v>
      </c>
      <c r="AA195" s="23">
        <v>0</v>
      </c>
      <c r="AB195" s="23">
        <v>0</v>
      </c>
      <c r="AC195" s="23">
        <v>0</v>
      </c>
      <c r="AD195" s="23">
        <v>0</v>
      </c>
      <c r="AE195" s="23">
        <v>0</v>
      </c>
      <c r="AF195" s="64">
        <v>0</v>
      </c>
      <c r="AG195" s="23">
        <v>-2.9148000000000007E-2</v>
      </c>
      <c r="AH195" s="64">
        <v>-8.37586206896552E-2</v>
      </c>
      <c r="AI195" s="19" t="s">
        <v>34</v>
      </c>
    </row>
    <row r="196" spans="1:35" ht="47.25" x14ac:dyDescent="0.25">
      <c r="A196" s="21" t="s">
        <v>291</v>
      </c>
      <c r="B196" s="26" t="s">
        <v>395</v>
      </c>
      <c r="C196" s="26" t="s">
        <v>396</v>
      </c>
      <c r="D196" s="22">
        <v>16.321999999999999</v>
      </c>
      <c r="E196" s="22">
        <v>0</v>
      </c>
      <c r="F196" s="22">
        <v>16.321999999999999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1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3">
        <v>0</v>
      </c>
      <c r="S196" s="23">
        <v>16.158000000000001</v>
      </c>
      <c r="T196" s="23">
        <v>0</v>
      </c>
      <c r="U196" s="23">
        <v>0</v>
      </c>
      <c r="V196" s="23">
        <v>0</v>
      </c>
      <c r="W196" s="23">
        <v>0</v>
      </c>
      <c r="X196" s="23">
        <v>0</v>
      </c>
      <c r="Y196" s="23">
        <v>1</v>
      </c>
      <c r="Z196" s="23">
        <v>0</v>
      </c>
      <c r="AA196" s="23">
        <v>0</v>
      </c>
      <c r="AB196" s="23">
        <v>0</v>
      </c>
      <c r="AC196" s="23">
        <v>0</v>
      </c>
      <c r="AD196" s="23">
        <v>0</v>
      </c>
      <c r="AE196" s="23">
        <v>0</v>
      </c>
      <c r="AF196" s="64">
        <v>0</v>
      </c>
      <c r="AG196" s="23">
        <v>-0.16399999999999793</v>
      </c>
      <c r="AH196" s="64">
        <v>-1.0047788261242368E-2</v>
      </c>
      <c r="AI196" s="19" t="s">
        <v>34</v>
      </c>
    </row>
    <row r="197" spans="1:35" ht="47.25" x14ac:dyDescent="0.25">
      <c r="A197" s="21" t="s">
        <v>291</v>
      </c>
      <c r="B197" s="26" t="s">
        <v>397</v>
      </c>
      <c r="C197" s="26" t="s">
        <v>398</v>
      </c>
      <c r="D197" s="22">
        <v>0.22254237000000002</v>
      </c>
      <c r="E197" s="22">
        <v>0</v>
      </c>
      <c r="F197" s="22">
        <v>0.22254237000000002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1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3">
        <v>0</v>
      </c>
      <c r="S197" s="23">
        <v>0.22254237000000002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3">
        <v>1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23">
        <v>0</v>
      </c>
      <c r="AF197" s="64">
        <v>0</v>
      </c>
      <c r="AG197" s="23">
        <v>0</v>
      </c>
      <c r="AH197" s="64">
        <v>0</v>
      </c>
      <c r="AI197" s="19" t="s">
        <v>34</v>
      </c>
    </row>
    <row r="198" spans="1:35" ht="47.25" x14ac:dyDescent="0.25">
      <c r="A198" s="21" t="s">
        <v>291</v>
      </c>
      <c r="B198" s="26" t="s">
        <v>399</v>
      </c>
      <c r="C198" s="26" t="s">
        <v>400</v>
      </c>
      <c r="D198" s="22">
        <v>0.9</v>
      </c>
      <c r="E198" s="22">
        <v>0</v>
      </c>
      <c r="F198" s="22">
        <v>0.9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18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  <c r="W198" s="23">
        <v>0</v>
      </c>
      <c r="X198" s="23">
        <v>0</v>
      </c>
      <c r="Y198" s="23">
        <v>0</v>
      </c>
      <c r="Z198" s="23">
        <v>0</v>
      </c>
      <c r="AA198" s="23">
        <v>0</v>
      </c>
      <c r="AB198" s="23">
        <v>0</v>
      </c>
      <c r="AC198" s="23">
        <v>0</v>
      </c>
      <c r="AD198" s="23">
        <v>0</v>
      </c>
      <c r="AE198" s="23">
        <v>0</v>
      </c>
      <c r="AF198" s="64">
        <v>0</v>
      </c>
      <c r="AG198" s="23">
        <v>-0.9</v>
      </c>
      <c r="AH198" s="64">
        <v>-1</v>
      </c>
      <c r="AI198" s="19" t="s">
        <v>401</v>
      </c>
    </row>
    <row r="199" spans="1:35" ht="47.25" x14ac:dyDescent="0.25">
      <c r="A199" s="21" t="s">
        <v>291</v>
      </c>
      <c r="B199" s="26" t="s">
        <v>402</v>
      </c>
      <c r="C199" s="26" t="s">
        <v>403</v>
      </c>
      <c r="D199" s="22" t="s">
        <v>34</v>
      </c>
      <c r="E199" s="22" t="s">
        <v>34</v>
      </c>
      <c r="F199" s="22" t="s">
        <v>34</v>
      </c>
      <c r="G199" s="22" t="s">
        <v>34</v>
      </c>
      <c r="H199" s="22" t="s">
        <v>34</v>
      </c>
      <c r="I199" s="22" t="s">
        <v>34</v>
      </c>
      <c r="J199" s="22" t="s">
        <v>34</v>
      </c>
      <c r="K199" s="22" t="s">
        <v>34</v>
      </c>
      <c r="L199" s="22" t="s">
        <v>34</v>
      </c>
      <c r="M199" s="22" t="s">
        <v>34</v>
      </c>
      <c r="N199" s="22" t="s">
        <v>34</v>
      </c>
      <c r="O199" s="22" t="s">
        <v>34</v>
      </c>
      <c r="P199" s="22" t="s">
        <v>34</v>
      </c>
      <c r="Q199" s="22" t="s">
        <v>34</v>
      </c>
      <c r="R199" s="23">
        <v>0</v>
      </c>
      <c r="S199" s="23">
        <v>5.2990000000000002E-2</v>
      </c>
      <c r="T199" s="23">
        <v>0</v>
      </c>
      <c r="U199" s="23">
        <v>0</v>
      </c>
      <c r="V199" s="23">
        <v>0</v>
      </c>
      <c r="W199" s="23">
        <v>0</v>
      </c>
      <c r="X199" s="23">
        <v>0</v>
      </c>
      <c r="Y199" s="23">
        <v>0</v>
      </c>
      <c r="Z199" s="23">
        <v>0</v>
      </c>
      <c r="AA199" s="23">
        <v>0</v>
      </c>
      <c r="AB199" s="23">
        <v>0</v>
      </c>
      <c r="AC199" s="23">
        <v>0</v>
      </c>
      <c r="AD199" s="23">
        <v>0</v>
      </c>
      <c r="AE199" s="23" t="s">
        <v>34</v>
      </c>
      <c r="AF199" s="37" t="s">
        <v>34</v>
      </c>
      <c r="AG199" s="23" t="s">
        <v>34</v>
      </c>
      <c r="AH199" s="64" t="s">
        <v>34</v>
      </c>
      <c r="AI199" s="19" t="s">
        <v>404</v>
      </c>
    </row>
    <row r="200" spans="1:35" ht="157.5" x14ac:dyDescent="0.25">
      <c r="A200" s="59" t="s">
        <v>291</v>
      </c>
      <c r="B200" s="29" t="s">
        <v>405</v>
      </c>
      <c r="C200" s="29" t="s">
        <v>406</v>
      </c>
      <c r="D200" s="22">
        <v>14.02445687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3">
        <v>0.18451499999999998</v>
      </c>
      <c r="S200" s="23">
        <v>0</v>
      </c>
      <c r="T200" s="23">
        <v>0</v>
      </c>
      <c r="U200" s="23">
        <v>0</v>
      </c>
      <c r="V200" s="23">
        <v>0</v>
      </c>
      <c r="W200" s="23">
        <v>0</v>
      </c>
      <c r="X200" s="23">
        <v>0</v>
      </c>
      <c r="Y200" s="23">
        <v>0</v>
      </c>
      <c r="Z200" s="23">
        <v>0</v>
      </c>
      <c r="AA200" s="23">
        <v>0</v>
      </c>
      <c r="AB200" s="23">
        <v>0</v>
      </c>
      <c r="AC200" s="23">
        <v>0</v>
      </c>
      <c r="AD200" s="23">
        <v>0</v>
      </c>
      <c r="AE200" s="23">
        <v>0.18451499999999998</v>
      </c>
      <c r="AF200" s="64">
        <v>0</v>
      </c>
      <c r="AG200" s="23">
        <v>0</v>
      </c>
      <c r="AH200" s="64">
        <v>0</v>
      </c>
      <c r="AI200" s="19" t="s">
        <v>34</v>
      </c>
    </row>
    <row r="201" spans="1:35" ht="204.75" x14ac:dyDescent="0.25">
      <c r="A201" s="59" t="s">
        <v>291</v>
      </c>
      <c r="B201" s="29" t="s">
        <v>407</v>
      </c>
      <c r="C201" s="29" t="s">
        <v>408</v>
      </c>
      <c r="D201" s="22">
        <v>73.187908750000005</v>
      </c>
      <c r="E201" s="22">
        <v>5.5311880000000001E-2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3">
        <v>5.5311880000000001E-2</v>
      </c>
      <c r="S201" s="23">
        <v>0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64">
        <v>0</v>
      </c>
      <c r="AG201" s="23">
        <v>0</v>
      </c>
      <c r="AH201" s="64">
        <v>0</v>
      </c>
      <c r="AI201" s="19" t="s">
        <v>34</v>
      </c>
    </row>
    <row r="202" spans="1:35" ht="110.25" x14ac:dyDescent="0.25">
      <c r="A202" s="21" t="s">
        <v>291</v>
      </c>
      <c r="B202" s="26" t="s">
        <v>409</v>
      </c>
      <c r="C202" s="26" t="s">
        <v>410</v>
      </c>
      <c r="D202" s="22">
        <v>61.529224999999997</v>
      </c>
      <c r="E202" s="22">
        <v>61.388300000000001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3">
        <v>61.454932500000005</v>
      </c>
      <c r="S202" s="23">
        <v>0</v>
      </c>
      <c r="T202" s="23">
        <v>0</v>
      </c>
      <c r="U202" s="23">
        <v>0</v>
      </c>
      <c r="V202" s="23">
        <v>0</v>
      </c>
      <c r="W202" s="23">
        <v>0</v>
      </c>
      <c r="X202" s="23">
        <v>0</v>
      </c>
      <c r="Y202" s="23">
        <v>0</v>
      </c>
      <c r="Z202" s="23">
        <v>0</v>
      </c>
      <c r="AA202" s="23">
        <v>0</v>
      </c>
      <c r="AB202" s="23">
        <v>0</v>
      </c>
      <c r="AC202" s="23">
        <v>0</v>
      </c>
      <c r="AD202" s="23">
        <v>0</v>
      </c>
      <c r="AE202" s="23">
        <v>122.8432325</v>
      </c>
      <c r="AF202" s="64">
        <v>2.0010854267018305</v>
      </c>
      <c r="AG202" s="23">
        <v>0</v>
      </c>
      <c r="AH202" s="64">
        <v>0</v>
      </c>
      <c r="AI202" s="19" t="s">
        <v>34</v>
      </c>
    </row>
    <row r="203" spans="1:35" ht="94.5" x14ac:dyDescent="0.25">
      <c r="A203" s="21" t="s">
        <v>291</v>
      </c>
      <c r="B203" s="26" t="s">
        <v>411</v>
      </c>
      <c r="C203" s="26" t="s">
        <v>412</v>
      </c>
      <c r="D203" s="22">
        <v>48.156599999999997</v>
      </c>
      <c r="E203" s="22">
        <v>48.148600000000002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3">
        <v>0</v>
      </c>
      <c r="S203" s="23">
        <v>47.968000000000004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48.148600000000002</v>
      </c>
      <c r="AF203" s="64">
        <v>1</v>
      </c>
      <c r="AG203" s="23">
        <v>47.968000000000004</v>
      </c>
      <c r="AH203" s="64">
        <v>1</v>
      </c>
      <c r="AI203" s="19" t="s">
        <v>34</v>
      </c>
    </row>
    <row r="204" spans="1:35" s="13" customFormat="1" x14ac:dyDescent="0.25">
      <c r="A204" s="17" t="s">
        <v>413</v>
      </c>
      <c r="B204" s="17" t="s">
        <v>414</v>
      </c>
      <c r="C204" s="57" t="s">
        <v>33</v>
      </c>
      <c r="D204" s="58">
        <f t="shared" ref="D204:AD204" si="34">SUM(D205,D220,D230,D248,D256,D262,D263)</f>
        <v>6971.6528921799991</v>
      </c>
      <c r="E204" s="58">
        <f t="shared" si="34"/>
        <v>0</v>
      </c>
      <c r="F204" s="58">
        <f t="shared" si="34"/>
        <v>395.17933653400007</v>
      </c>
      <c r="G204" s="58">
        <f t="shared" si="34"/>
        <v>0</v>
      </c>
      <c r="H204" s="58">
        <f t="shared" si="34"/>
        <v>0</v>
      </c>
      <c r="I204" s="58">
        <f t="shared" si="34"/>
        <v>0</v>
      </c>
      <c r="J204" s="58">
        <f t="shared" si="34"/>
        <v>0</v>
      </c>
      <c r="K204" s="58">
        <f t="shared" si="34"/>
        <v>0</v>
      </c>
      <c r="L204" s="58">
        <f t="shared" si="34"/>
        <v>371</v>
      </c>
      <c r="M204" s="58">
        <f t="shared" si="34"/>
        <v>0</v>
      </c>
      <c r="N204" s="58">
        <f t="shared" si="34"/>
        <v>0</v>
      </c>
      <c r="O204" s="58">
        <f t="shared" si="34"/>
        <v>4900</v>
      </c>
      <c r="P204" s="58">
        <f t="shared" si="34"/>
        <v>0</v>
      </c>
      <c r="Q204" s="58">
        <f t="shared" si="34"/>
        <v>0</v>
      </c>
      <c r="R204" s="58">
        <f t="shared" si="34"/>
        <v>0</v>
      </c>
      <c r="S204" s="58">
        <f t="shared" si="34"/>
        <v>180.14860393999999</v>
      </c>
      <c r="T204" s="58">
        <f t="shared" si="34"/>
        <v>0</v>
      </c>
      <c r="U204" s="58">
        <f t="shared" si="34"/>
        <v>0</v>
      </c>
      <c r="V204" s="58">
        <f t="shared" si="34"/>
        <v>0</v>
      </c>
      <c r="W204" s="58">
        <f t="shared" si="34"/>
        <v>0</v>
      </c>
      <c r="X204" s="58">
        <f t="shared" si="34"/>
        <v>0</v>
      </c>
      <c r="Y204" s="58">
        <f t="shared" si="34"/>
        <v>361</v>
      </c>
      <c r="Z204" s="58">
        <f t="shared" si="34"/>
        <v>0</v>
      </c>
      <c r="AA204" s="58">
        <f t="shared" si="34"/>
        <v>0</v>
      </c>
      <c r="AB204" s="58">
        <f t="shared" si="34"/>
        <v>4900</v>
      </c>
      <c r="AC204" s="58">
        <f t="shared" si="34"/>
        <v>0</v>
      </c>
      <c r="AD204" s="58">
        <f t="shared" si="34"/>
        <v>0</v>
      </c>
      <c r="AE204" s="58">
        <v>0</v>
      </c>
      <c r="AF204" s="16">
        <v>0</v>
      </c>
      <c r="AG204" s="58">
        <v>-215.18427059400005</v>
      </c>
      <c r="AH204" s="16">
        <v>-0.54452308281429151</v>
      </c>
      <c r="AI204" s="39" t="s">
        <v>34</v>
      </c>
    </row>
    <row r="205" spans="1:35" s="13" customFormat="1" ht="31.5" x14ac:dyDescent="0.25">
      <c r="A205" s="17" t="s">
        <v>415</v>
      </c>
      <c r="B205" s="17" t="s">
        <v>52</v>
      </c>
      <c r="C205" s="57" t="s">
        <v>33</v>
      </c>
      <c r="D205" s="58">
        <f t="shared" ref="D205:AD205" si="35">D206+D209+D212+D219</f>
        <v>202.41803717000002</v>
      </c>
      <c r="E205" s="58">
        <f t="shared" si="35"/>
        <v>0</v>
      </c>
      <c r="F205" s="58">
        <f t="shared" si="35"/>
        <v>0</v>
      </c>
      <c r="G205" s="58">
        <f t="shared" si="35"/>
        <v>0</v>
      </c>
      <c r="H205" s="58">
        <f t="shared" si="35"/>
        <v>0</v>
      </c>
      <c r="I205" s="58">
        <f t="shared" si="35"/>
        <v>0</v>
      </c>
      <c r="J205" s="58">
        <f t="shared" si="35"/>
        <v>0</v>
      </c>
      <c r="K205" s="58">
        <f t="shared" si="35"/>
        <v>0</v>
      </c>
      <c r="L205" s="58">
        <f t="shared" si="35"/>
        <v>0</v>
      </c>
      <c r="M205" s="58">
        <f t="shared" si="35"/>
        <v>0</v>
      </c>
      <c r="N205" s="58">
        <f t="shared" si="35"/>
        <v>0</v>
      </c>
      <c r="O205" s="58">
        <f t="shared" si="35"/>
        <v>0</v>
      </c>
      <c r="P205" s="58">
        <f t="shared" si="35"/>
        <v>0</v>
      </c>
      <c r="Q205" s="58">
        <f t="shared" si="35"/>
        <v>0</v>
      </c>
      <c r="R205" s="58">
        <f t="shared" si="35"/>
        <v>0</v>
      </c>
      <c r="S205" s="58">
        <f t="shared" si="35"/>
        <v>1.3085709999999999</v>
      </c>
      <c r="T205" s="58">
        <f t="shared" si="35"/>
        <v>0</v>
      </c>
      <c r="U205" s="58">
        <f t="shared" si="35"/>
        <v>0</v>
      </c>
      <c r="V205" s="58">
        <f t="shared" si="35"/>
        <v>0</v>
      </c>
      <c r="W205" s="58">
        <f t="shared" si="35"/>
        <v>0</v>
      </c>
      <c r="X205" s="58">
        <f t="shared" si="35"/>
        <v>0</v>
      </c>
      <c r="Y205" s="58">
        <f t="shared" si="35"/>
        <v>1</v>
      </c>
      <c r="Z205" s="58">
        <f t="shared" si="35"/>
        <v>0</v>
      </c>
      <c r="AA205" s="58">
        <f t="shared" si="35"/>
        <v>0</v>
      </c>
      <c r="AB205" s="58">
        <f t="shared" si="35"/>
        <v>0</v>
      </c>
      <c r="AC205" s="58">
        <f t="shared" si="35"/>
        <v>0</v>
      </c>
      <c r="AD205" s="58">
        <f t="shared" si="35"/>
        <v>0</v>
      </c>
      <c r="AE205" s="58">
        <v>0</v>
      </c>
      <c r="AF205" s="16">
        <v>0</v>
      </c>
      <c r="AG205" s="58">
        <v>1.3085709999999999</v>
      </c>
      <c r="AH205" s="16">
        <v>1</v>
      </c>
      <c r="AI205" s="39" t="s">
        <v>34</v>
      </c>
    </row>
    <row r="206" spans="1:35" s="13" customFormat="1" ht="126" x14ac:dyDescent="0.25">
      <c r="A206" s="17" t="s">
        <v>416</v>
      </c>
      <c r="B206" s="17" t="s">
        <v>54</v>
      </c>
      <c r="C206" s="57" t="s">
        <v>33</v>
      </c>
      <c r="D206" s="58">
        <f t="shared" ref="D206:Q206" si="36">SUM(D207:D208)</f>
        <v>0</v>
      </c>
      <c r="E206" s="58">
        <f t="shared" si="36"/>
        <v>0</v>
      </c>
      <c r="F206" s="58">
        <f t="shared" si="36"/>
        <v>0</v>
      </c>
      <c r="G206" s="58">
        <f t="shared" si="36"/>
        <v>0</v>
      </c>
      <c r="H206" s="58">
        <f t="shared" si="36"/>
        <v>0</v>
      </c>
      <c r="I206" s="58">
        <f t="shared" si="36"/>
        <v>0</v>
      </c>
      <c r="J206" s="58">
        <f t="shared" si="36"/>
        <v>0</v>
      </c>
      <c r="K206" s="58">
        <f t="shared" si="36"/>
        <v>0</v>
      </c>
      <c r="L206" s="58">
        <f t="shared" si="36"/>
        <v>0</v>
      </c>
      <c r="M206" s="58">
        <f t="shared" si="36"/>
        <v>0</v>
      </c>
      <c r="N206" s="58">
        <f t="shared" si="36"/>
        <v>0</v>
      </c>
      <c r="O206" s="58">
        <f t="shared" si="36"/>
        <v>0</v>
      </c>
      <c r="P206" s="58">
        <f t="shared" si="36"/>
        <v>0</v>
      </c>
      <c r="Q206" s="58">
        <f t="shared" si="36"/>
        <v>0</v>
      </c>
      <c r="R206" s="58">
        <f t="shared" ref="R206:AD206" si="37">SUM(R207:R208)</f>
        <v>0</v>
      </c>
      <c r="S206" s="58">
        <f t="shared" si="37"/>
        <v>0</v>
      </c>
      <c r="T206" s="58">
        <f t="shared" si="37"/>
        <v>0</v>
      </c>
      <c r="U206" s="58">
        <f t="shared" si="37"/>
        <v>0</v>
      </c>
      <c r="V206" s="58">
        <f t="shared" si="37"/>
        <v>0</v>
      </c>
      <c r="W206" s="58">
        <f t="shared" si="37"/>
        <v>0</v>
      </c>
      <c r="X206" s="58">
        <f t="shared" si="37"/>
        <v>0</v>
      </c>
      <c r="Y206" s="58">
        <f t="shared" si="37"/>
        <v>0</v>
      </c>
      <c r="Z206" s="58">
        <f t="shared" si="37"/>
        <v>0</v>
      </c>
      <c r="AA206" s="58">
        <f t="shared" si="37"/>
        <v>0</v>
      </c>
      <c r="AB206" s="58">
        <f t="shared" si="37"/>
        <v>0</v>
      </c>
      <c r="AC206" s="58">
        <f t="shared" si="37"/>
        <v>0</v>
      </c>
      <c r="AD206" s="58">
        <f t="shared" si="37"/>
        <v>0</v>
      </c>
      <c r="AE206" s="58">
        <v>0</v>
      </c>
      <c r="AF206" s="16">
        <v>0</v>
      </c>
      <c r="AG206" s="58">
        <v>0</v>
      </c>
      <c r="AH206" s="16">
        <v>0</v>
      </c>
      <c r="AI206" s="39" t="s">
        <v>34</v>
      </c>
    </row>
    <row r="207" spans="1:35" s="13" customFormat="1" ht="47.25" x14ac:dyDescent="0.25">
      <c r="A207" s="17" t="s">
        <v>417</v>
      </c>
      <c r="B207" s="17" t="s">
        <v>60</v>
      </c>
      <c r="C207" s="57" t="s">
        <v>33</v>
      </c>
      <c r="D207" s="58">
        <v>0</v>
      </c>
      <c r="E207" s="58">
        <v>0</v>
      </c>
      <c r="F207" s="58">
        <v>0</v>
      </c>
      <c r="G207" s="58">
        <v>0</v>
      </c>
      <c r="H207" s="58">
        <v>0</v>
      </c>
      <c r="I207" s="58">
        <v>0</v>
      </c>
      <c r="J207" s="58">
        <v>0</v>
      </c>
      <c r="K207" s="58">
        <v>0</v>
      </c>
      <c r="L207" s="58">
        <v>0</v>
      </c>
      <c r="M207" s="58">
        <v>0</v>
      </c>
      <c r="N207" s="58">
        <v>0</v>
      </c>
      <c r="O207" s="58">
        <v>0</v>
      </c>
      <c r="P207" s="58">
        <v>0</v>
      </c>
      <c r="Q207" s="58">
        <v>0</v>
      </c>
      <c r="R207" s="58">
        <v>0</v>
      </c>
      <c r="S207" s="58">
        <v>0</v>
      </c>
      <c r="T207" s="58">
        <v>0</v>
      </c>
      <c r="U207" s="58">
        <v>0</v>
      </c>
      <c r="V207" s="58">
        <v>0</v>
      </c>
      <c r="W207" s="58">
        <v>0</v>
      </c>
      <c r="X207" s="58">
        <v>0</v>
      </c>
      <c r="Y207" s="58">
        <v>0</v>
      </c>
      <c r="Z207" s="58">
        <v>0</v>
      </c>
      <c r="AA207" s="58">
        <v>0</v>
      </c>
      <c r="AB207" s="58">
        <v>0</v>
      </c>
      <c r="AC207" s="58">
        <v>0</v>
      </c>
      <c r="AD207" s="58">
        <v>0</v>
      </c>
      <c r="AE207" s="58">
        <v>0</v>
      </c>
      <c r="AF207" s="16">
        <v>0</v>
      </c>
      <c r="AG207" s="58">
        <v>0</v>
      </c>
      <c r="AH207" s="16">
        <v>0</v>
      </c>
      <c r="AI207" s="39" t="s">
        <v>34</v>
      </c>
    </row>
    <row r="208" spans="1:35" s="13" customFormat="1" ht="47.25" x14ac:dyDescent="0.25">
      <c r="A208" s="17" t="s">
        <v>418</v>
      </c>
      <c r="B208" s="17" t="s">
        <v>60</v>
      </c>
      <c r="C208" s="57" t="s">
        <v>33</v>
      </c>
      <c r="D208" s="58">
        <v>0</v>
      </c>
      <c r="E208" s="58">
        <v>0</v>
      </c>
      <c r="F208" s="58">
        <v>0</v>
      </c>
      <c r="G208" s="58">
        <v>0</v>
      </c>
      <c r="H208" s="58">
        <v>0</v>
      </c>
      <c r="I208" s="58">
        <v>0</v>
      </c>
      <c r="J208" s="58">
        <v>0</v>
      </c>
      <c r="K208" s="58">
        <v>0</v>
      </c>
      <c r="L208" s="58">
        <v>0</v>
      </c>
      <c r="M208" s="58">
        <v>0</v>
      </c>
      <c r="N208" s="58">
        <v>0</v>
      </c>
      <c r="O208" s="58">
        <v>0</v>
      </c>
      <c r="P208" s="58">
        <v>0</v>
      </c>
      <c r="Q208" s="58">
        <v>0</v>
      </c>
      <c r="R208" s="58">
        <v>0</v>
      </c>
      <c r="S208" s="58">
        <v>0</v>
      </c>
      <c r="T208" s="58">
        <v>0</v>
      </c>
      <c r="U208" s="58">
        <v>0</v>
      </c>
      <c r="V208" s="58">
        <v>0</v>
      </c>
      <c r="W208" s="58">
        <v>0</v>
      </c>
      <c r="X208" s="58">
        <v>0</v>
      </c>
      <c r="Y208" s="58">
        <v>0</v>
      </c>
      <c r="Z208" s="58">
        <v>0</v>
      </c>
      <c r="AA208" s="58">
        <v>0</v>
      </c>
      <c r="AB208" s="58">
        <v>0</v>
      </c>
      <c r="AC208" s="58">
        <v>0</v>
      </c>
      <c r="AD208" s="58">
        <v>0</v>
      </c>
      <c r="AE208" s="58">
        <v>0</v>
      </c>
      <c r="AF208" s="16">
        <v>0</v>
      </c>
      <c r="AG208" s="58">
        <v>0</v>
      </c>
      <c r="AH208" s="16">
        <v>0</v>
      </c>
      <c r="AI208" s="39" t="s">
        <v>34</v>
      </c>
    </row>
    <row r="209" spans="1:35" s="13" customFormat="1" ht="78.75" x14ac:dyDescent="0.25">
      <c r="A209" s="17" t="s">
        <v>419</v>
      </c>
      <c r="B209" s="17" t="s">
        <v>62</v>
      </c>
      <c r="C209" s="57" t="s">
        <v>33</v>
      </c>
      <c r="D209" s="58">
        <f t="shared" ref="D209:AD209" si="38">SUM(D210)</f>
        <v>0</v>
      </c>
      <c r="E209" s="58">
        <f t="shared" si="38"/>
        <v>0</v>
      </c>
      <c r="F209" s="58">
        <f t="shared" si="38"/>
        <v>0</v>
      </c>
      <c r="G209" s="58">
        <f t="shared" si="38"/>
        <v>0</v>
      </c>
      <c r="H209" s="58">
        <f t="shared" si="38"/>
        <v>0</v>
      </c>
      <c r="I209" s="58">
        <f t="shared" si="38"/>
        <v>0</v>
      </c>
      <c r="J209" s="58">
        <f t="shared" si="38"/>
        <v>0</v>
      </c>
      <c r="K209" s="58">
        <f t="shared" si="38"/>
        <v>0</v>
      </c>
      <c r="L209" s="58">
        <f t="shared" si="38"/>
        <v>0</v>
      </c>
      <c r="M209" s="58">
        <f t="shared" si="38"/>
        <v>0</v>
      </c>
      <c r="N209" s="58">
        <f t="shared" si="38"/>
        <v>0</v>
      </c>
      <c r="O209" s="58">
        <f t="shared" si="38"/>
        <v>0</v>
      </c>
      <c r="P209" s="58">
        <f t="shared" si="38"/>
        <v>0</v>
      </c>
      <c r="Q209" s="58">
        <f t="shared" si="38"/>
        <v>0</v>
      </c>
      <c r="R209" s="58">
        <f t="shared" si="38"/>
        <v>0</v>
      </c>
      <c r="S209" s="58">
        <f t="shared" si="38"/>
        <v>0</v>
      </c>
      <c r="T209" s="58">
        <f t="shared" si="38"/>
        <v>0</v>
      </c>
      <c r="U209" s="58">
        <f t="shared" si="38"/>
        <v>0</v>
      </c>
      <c r="V209" s="58">
        <f t="shared" si="38"/>
        <v>0</v>
      </c>
      <c r="W209" s="58">
        <f t="shared" si="38"/>
        <v>0</v>
      </c>
      <c r="X209" s="58">
        <f t="shared" si="38"/>
        <v>0</v>
      </c>
      <c r="Y209" s="58">
        <f t="shared" si="38"/>
        <v>0</v>
      </c>
      <c r="Z209" s="58">
        <f t="shared" si="38"/>
        <v>0</v>
      </c>
      <c r="AA209" s="58">
        <f t="shared" si="38"/>
        <v>0</v>
      </c>
      <c r="AB209" s="58">
        <f t="shared" si="38"/>
        <v>0</v>
      </c>
      <c r="AC209" s="58">
        <f t="shared" si="38"/>
        <v>0</v>
      </c>
      <c r="AD209" s="58">
        <f t="shared" si="38"/>
        <v>0</v>
      </c>
      <c r="AE209" s="58">
        <v>0</v>
      </c>
      <c r="AF209" s="16">
        <v>0</v>
      </c>
      <c r="AG209" s="58">
        <v>0</v>
      </c>
      <c r="AH209" s="16">
        <v>0</v>
      </c>
      <c r="AI209" s="39" t="s">
        <v>34</v>
      </c>
    </row>
    <row r="210" spans="1:35" s="13" customFormat="1" ht="47.25" x14ac:dyDescent="0.25">
      <c r="A210" s="17" t="s">
        <v>420</v>
      </c>
      <c r="B210" s="17" t="s">
        <v>60</v>
      </c>
      <c r="C210" s="57" t="s">
        <v>33</v>
      </c>
      <c r="D210" s="58">
        <v>0</v>
      </c>
      <c r="E210" s="58">
        <v>0</v>
      </c>
      <c r="F210" s="58">
        <v>0</v>
      </c>
      <c r="G210" s="58">
        <v>0</v>
      </c>
      <c r="H210" s="58">
        <v>0</v>
      </c>
      <c r="I210" s="58">
        <v>0</v>
      </c>
      <c r="J210" s="58">
        <v>0</v>
      </c>
      <c r="K210" s="58">
        <v>0</v>
      </c>
      <c r="L210" s="58">
        <v>0</v>
      </c>
      <c r="M210" s="58">
        <v>0</v>
      </c>
      <c r="N210" s="58">
        <v>0</v>
      </c>
      <c r="O210" s="58">
        <v>0</v>
      </c>
      <c r="P210" s="58">
        <v>0</v>
      </c>
      <c r="Q210" s="58">
        <v>0</v>
      </c>
      <c r="R210" s="58">
        <v>0</v>
      </c>
      <c r="S210" s="58">
        <v>0</v>
      </c>
      <c r="T210" s="58">
        <v>0</v>
      </c>
      <c r="U210" s="58">
        <v>0</v>
      </c>
      <c r="V210" s="58">
        <v>0</v>
      </c>
      <c r="W210" s="58">
        <v>0</v>
      </c>
      <c r="X210" s="58">
        <v>0</v>
      </c>
      <c r="Y210" s="58">
        <v>0</v>
      </c>
      <c r="Z210" s="58">
        <v>0</v>
      </c>
      <c r="AA210" s="58">
        <v>0</v>
      </c>
      <c r="AB210" s="58">
        <v>0</v>
      </c>
      <c r="AC210" s="58">
        <v>0</v>
      </c>
      <c r="AD210" s="58">
        <v>0</v>
      </c>
      <c r="AE210" s="58">
        <v>0</v>
      </c>
      <c r="AF210" s="16">
        <v>0</v>
      </c>
      <c r="AG210" s="58">
        <v>0</v>
      </c>
      <c r="AH210" s="16">
        <v>0</v>
      </c>
      <c r="AI210" s="39" t="s">
        <v>34</v>
      </c>
    </row>
    <row r="211" spans="1:35" s="13" customFormat="1" ht="47.25" x14ac:dyDescent="0.25">
      <c r="A211" s="17" t="s">
        <v>421</v>
      </c>
      <c r="B211" s="17" t="s">
        <v>60</v>
      </c>
      <c r="C211" s="57" t="s">
        <v>33</v>
      </c>
      <c r="D211" s="58">
        <v>0</v>
      </c>
      <c r="E211" s="58">
        <v>0</v>
      </c>
      <c r="F211" s="58">
        <v>0</v>
      </c>
      <c r="G211" s="58">
        <v>0</v>
      </c>
      <c r="H211" s="58">
        <v>0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0</v>
      </c>
      <c r="O211" s="58">
        <v>0</v>
      </c>
      <c r="P211" s="58">
        <v>0</v>
      </c>
      <c r="Q211" s="58">
        <v>0</v>
      </c>
      <c r="R211" s="58">
        <v>0</v>
      </c>
      <c r="S211" s="58">
        <v>0</v>
      </c>
      <c r="T211" s="58">
        <v>0</v>
      </c>
      <c r="U211" s="58">
        <v>0</v>
      </c>
      <c r="V211" s="58">
        <v>0</v>
      </c>
      <c r="W211" s="58">
        <v>0</v>
      </c>
      <c r="X211" s="58">
        <v>0</v>
      </c>
      <c r="Y211" s="58">
        <v>0</v>
      </c>
      <c r="Z211" s="58">
        <v>0</v>
      </c>
      <c r="AA211" s="58">
        <v>0</v>
      </c>
      <c r="AB211" s="58">
        <v>0</v>
      </c>
      <c r="AC211" s="58">
        <v>0</v>
      </c>
      <c r="AD211" s="58">
        <v>0</v>
      </c>
      <c r="AE211" s="58">
        <v>0</v>
      </c>
      <c r="AF211" s="16">
        <v>0</v>
      </c>
      <c r="AG211" s="58">
        <v>0</v>
      </c>
      <c r="AH211" s="16">
        <v>0</v>
      </c>
      <c r="AI211" s="39" t="s">
        <v>34</v>
      </c>
    </row>
    <row r="212" spans="1:35" s="13" customFormat="1" ht="78.75" x14ac:dyDescent="0.25">
      <c r="A212" s="17" t="s">
        <v>422</v>
      </c>
      <c r="B212" s="17" t="s">
        <v>66</v>
      </c>
      <c r="C212" s="57" t="s">
        <v>33</v>
      </c>
      <c r="D212" s="58">
        <f t="shared" ref="D212:AD212" si="39">SUM(D213:D217)</f>
        <v>202.41803717000002</v>
      </c>
      <c r="E212" s="58">
        <f t="shared" si="39"/>
        <v>0</v>
      </c>
      <c r="F212" s="58">
        <f t="shared" si="39"/>
        <v>0</v>
      </c>
      <c r="G212" s="58">
        <f t="shared" si="39"/>
        <v>0</v>
      </c>
      <c r="H212" s="58">
        <f t="shared" si="39"/>
        <v>0</v>
      </c>
      <c r="I212" s="58">
        <f t="shared" si="39"/>
        <v>0</v>
      </c>
      <c r="J212" s="58">
        <f t="shared" si="39"/>
        <v>0</v>
      </c>
      <c r="K212" s="58">
        <f t="shared" si="39"/>
        <v>0</v>
      </c>
      <c r="L212" s="58">
        <f t="shared" si="39"/>
        <v>0</v>
      </c>
      <c r="M212" s="58">
        <f t="shared" si="39"/>
        <v>0</v>
      </c>
      <c r="N212" s="58">
        <f t="shared" si="39"/>
        <v>0</v>
      </c>
      <c r="O212" s="58">
        <f t="shared" si="39"/>
        <v>0</v>
      </c>
      <c r="P212" s="58">
        <f t="shared" si="39"/>
        <v>0</v>
      </c>
      <c r="Q212" s="58">
        <f t="shared" si="39"/>
        <v>0</v>
      </c>
      <c r="R212" s="58">
        <f t="shared" si="39"/>
        <v>0</v>
      </c>
      <c r="S212" s="58">
        <f t="shared" si="39"/>
        <v>1.3085709999999999</v>
      </c>
      <c r="T212" s="58">
        <f t="shared" si="39"/>
        <v>0</v>
      </c>
      <c r="U212" s="58">
        <f t="shared" si="39"/>
        <v>0</v>
      </c>
      <c r="V212" s="58">
        <f t="shared" si="39"/>
        <v>0</v>
      </c>
      <c r="W212" s="58">
        <f t="shared" si="39"/>
        <v>0</v>
      </c>
      <c r="X212" s="58">
        <f t="shared" si="39"/>
        <v>0</v>
      </c>
      <c r="Y212" s="58">
        <f t="shared" si="39"/>
        <v>1</v>
      </c>
      <c r="Z212" s="58">
        <f t="shared" si="39"/>
        <v>0</v>
      </c>
      <c r="AA212" s="58">
        <f t="shared" si="39"/>
        <v>0</v>
      </c>
      <c r="AB212" s="58">
        <f t="shared" si="39"/>
        <v>0</v>
      </c>
      <c r="AC212" s="58">
        <f t="shared" si="39"/>
        <v>0</v>
      </c>
      <c r="AD212" s="58">
        <f t="shared" si="39"/>
        <v>0</v>
      </c>
      <c r="AE212" s="58">
        <v>0</v>
      </c>
      <c r="AF212" s="16">
        <v>0</v>
      </c>
      <c r="AG212" s="58">
        <v>1.3085709999999999</v>
      </c>
      <c r="AH212" s="16">
        <v>1</v>
      </c>
      <c r="AI212" s="39" t="s">
        <v>34</v>
      </c>
    </row>
    <row r="213" spans="1:35" s="13" customFormat="1" ht="110.25" x14ac:dyDescent="0.25">
      <c r="A213" s="17" t="s">
        <v>423</v>
      </c>
      <c r="B213" s="17" t="s">
        <v>68</v>
      </c>
      <c r="C213" s="57" t="s">
        <v>33</v>
      </c>
      <c r="D213" s="58">
        <v>0</v>
      </c>
      <c r="E213" s="58">
        <v>0</v>
      </c>
      <c r="F213" s="58">
        <v>0</v>
      </c>
      <c r="G213" s="58">
        <v>0</v>
      </c>
      <c r="H213" s="58">
        <v>0</v>
      </c>
      <c r="I213" s="58">
        <v>0</v>
      </c>
      <c r="J213" s="58">
        <v>0</v>
      </c>
      <c r="K213" s="58">
        <v>0</v>
      </c>
      <c r="L213" s="58">
        <v>0</v>
      </c>
      <c r="M213" s="58">
        <v>0</v>
      </c>
      <c r="N213" s="58">
        <v>0</v>
      </c>
      <c r="O213" s="58">
        <v>0</v>
      </c>
      <c r="P213" s="58">
        <v>0</v>
      </c>
      <c r="Q213" s="58">
        <v>0</v>
      </c>
      <c r="R213" s="58">
        <v>0</v>
      </c>
      <c r="S213" s="58">
        <v>0</v>
      </c>
      <c r="T213" s="58">
        <v>0</v>
      </c>
      <c r="U213" s="58">
        <v>0</v>
      </c>
      <c r="V213" s="58">
        <v>0</v>
      </c>
      <c r="W213" s="58">
        <v>0</v>
      </c>
      <c r="X213" s="58">
        <v>0</v>
      </c>
      <c r="Y213" s="58">
        <v>0</v>
      </c>
      <c r="Z213" s="58">
        <v>0</v>
      </c>
      <c r="AA213" s="58">
        <v>0</v>
      </c>
      <c r="AB213" s="58">
        <v>0</v>
      </c>
      <c r="AC213" s="58">
        <v>0</v>
      </c>
      <c r="AD213" s="58">
        <v>0</v>
      </c>
      <c r="AE213" s="58">
        <v>0</v>
      </c>
      <c r="AF213" s="16">
        <v>0</v>
      </c>
      <c r="AG213" s="58">
        <v>0</v>
      </c>
      <c r="AH213" s="16">
        <v>0</v>
      </c>
      <c r="AI213" s="39" t="s">
        <v>34</v>
      </c>
    </row>
    <row r="214" spans="1:35" s="13" customFormat="1" ht="126" x14ac:dyDescent="0.25">
      <c r="A214" s="17" t="s">
        <v>424</v>
      </c>
      <c r="B214" s="17" t="s">
        <v>70</v>
      </c>
      <c r="C214" s="57" t="s">
        <v>33</v>
      </c>
      <c r="D214" s="58">
        <v>0</v>
      </c>
      <c r="E214" s="58">
        <v>0</v>
      </c>
      <c r="F214" s="58">
        <v>0</v>
      </c>
      <c r="G214" s="58">
        <v>0</v>
      </c>
      <c r="H214" s="58">
        <v>0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0</v>
      </c>
      <c r="O214" s="58">
        <v>0</v>
      </c>
      <c r="P214" s="58">
        <v>0</v>
      </c>
      <c r="Q214" s="58">
        <v>0</v>
      </c>
      <c r="R214" s="58">
        <v>0</v>
      </c>
      <c r="S214" s="58">
        <v>0</v>
      </c>
      <c r="T214" s="58">
        <v>0</v>
      </c>
      <c r="U214" s="58">
        <v>0</v>
      </c>
      <c r="V214" s="58">
        <v>0</v>
      </c>
      <c r="W214" s="58">
        <v>0</v>
      </c>
      <c r="X214" s="58">
        <v>0</v>
      </c>
      <c r="Y214" s="58">
        <v>0</v>
      </c>
      <c r="Z214" s="58">
        <v>0</v>
      </c>
      <c r="AA214" s="58">
        <v>0</v>
      </c>
      <c r="AB214" s="58">
        <v>0</v>
      </c>
      <c r="AC214" s="58">
        <v>0</v>
      </c>
      <c r="AD214" s="58">
        <v>0</v>
      </c>
      <c r="AE214" s="58">
        <v>0</v>
      </c>
      <c r="AF214" s="16">
        <v>0</v>
      </c>
      <c r="AG214" s="58">
        <v>0</v>
      </c>
      <c r="AH214" s="16">
        <v>0</v>
      </c>
      <c r="AI214" s="39" t="s">
        <v>34</v>
      </c>
    </row>
    <row r="215" spans="1:35" s="13" customFormat="1" ht="110.25" x14ac:dyDescent="0.25">
      <c r="A215" s="17" t="s">
        <v>425</v>
      </c>
      <c r="B215" s="17" t="s">
        <v>72</v>
      </c>
      <c r="C215" s="57" t="s">
        <v>33</v>
      </c>
      <c r="D215" s="58">
        <v>0</v>
      </c>
      <c r="E215" s="58">
        <v>0</v>
      </c>
      <c r="F215" s="58">
        <v>0</v>
      </c>
      <c r="G215" s="58">
        <v>0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8">
        <v>0</v>
      </c>
      <c r="Q215" s="58">
        <v>0</v>
      </c>
      <c r="R215" s="58">
        <v>0</v>
      </c>
      <c r="S215" s="58">
        <v>0</v>
      </c>
      <c r="T215" s="58">
        <v>0</v>
      </c>
      <c r="U215" s="58">
        <v>0</v>
      </c>
      <c r="V215" s="58">
        <v>0</v>
      </c>
      <c r="W215" s="58">
        <v>0</v>
      </c>
      <c r="X215" s="58">
        <v>0</v>
      </c>
      <c r="Y215" s="58">
        <v>0</v>
      </c>
      <c r="Z215" s="58">
        <v>0</v>
      </c>
      <c r="AA215" s="58">
        <v>0</v>
      </c>
      <c r="AB215" s="58">
        <v>0</v>
      </c>
      <c r="AC215" s="58">
        <v>0</v>
      </c>
      <c r="AD215" s="58">
        <v>0</v>
      </c>
      <c r="AE215" s="58">
        <v>0</v>
      </c>
      <c r="AF215" s="16">
        <v>0</v>
      </c>
      <c r="AG215" s="58">
        <v>0</v>
      </c>
      <c r="AH215" s="16">
        <v>0</v>
      </c>
      <c r="AI215" s="39" t="s">
        <v>34</v>
      </c>
    </row>
    <row r="216" spans="1:35" s="13" customFormat="1" ht="141.75" x14ac:dyDescent="0.25">
      <c r="A216" s="17" t="s">
        <v>426</v>
      </c>
      <c r="B216" s="17" t="s">
        <v>79</v>
      </c>
      <c r="C216" s="57" t="s">
        <v>33</v>
      </c>
      <c r="D216" s="58">
        <v>0</v>
      </c>
      <c r="E216" s="58">
        <v>0</v>
      </c>
      <c r="F216" s="58">
        <v>0</v>
      </c>
      <c r="G216" s="58">
        <v>0</v>
      </c>
      <c r="H216" s="58">
        <v>0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0</v>
      </c>
      <c r="O216" s="58">
        <v>0</v>
      </c>
      <c r="P216" s="58">
        <v>0</v>
      </c>
      <c r="Q216" s="58">
        <v>0</v>
      </c>
      <c r="R216" s="58">
        <v>0</v>
      </c>
      <c r="S216" s="58">
        <v>0</v>
      </c>
      <c r="T216" s="58">
        <v>0</v>
      </c>
      <c r="U216" s="58">
        <v>0</v>
      </c>
      <c r="V216" s="58">
        <v>0</v>
      </c>
      <c r="W216" s="58">
        <v>0</v>
      </c>
      <c r="X216" s="58">
        <v>0</v>
      </c>
      <c r="Y216" s="58">
        <v>0</v>
      </c>
      <c r="Z216" s="58">
        <v>0</v>
      </c>
      <c r="AA216" s="58">
        <v>0</v>
      </c>
      <c r="AB216" s="58">
        <v>0</v>
      </c>
      <c r="AC216" s="58">
        <v>0</v>
      </c>
      <c r="AD216" s="58">
        <v>0</v>
      </c>
      <c r="AE216" s="58">
        <v>0</v>
      </c>
      <c r="AF216" s="16">
        <v>0</v>
      </c>
      <c r="AG216" s="58">
        <v>0</v>
      </c>
      <c r="AH216" s="16">
        <v>0</v>
      </c>
      <c r="AI216" s="39" t="s">
        <v>34</v>
      </c>
    </row>
    <row r="217" spans="1:35" s="13" customFormat="1" ht="126" x14ac:dyDescent="0.25">
      <c r="A217" s="17" t="s">
        <v>427</v>
      </c>
      <c r="B217" s="17" t="s">
        <v>83</v>
      </c>
      <c r="C217" s="57" t="s">
        <v>33</v>
      </c>
      <c r="D217" s="58">
        <f>SUM(D218:D218)</f>
        <v>202.41803717000002</v>
      </c>
      <c r="E217" s="58">
        <f>SUM(E218:E218)</f>
        <v>0</v>
      </c>
      <c r="F217" s="58">
        <f t="shared" ref="F217:AD217" si="40">SUM(F218:F218)</f>
        <v>0</v>
      </c>
      <c r="G217" s="58">
        <f t="shared" si="40"/>
        <v>0</v>
      </c>
      <c r="H217" s="58">
        <f t="shared" si="40"/>
        <v>0</v>
      </c>
      <c r="I217" s="58">
        <f t="shared" si="40"/>
        <v>0</v>
      </c>
      <c r="J217" s="58">
        <f t="shared" si="40"/>
        <v>0</v>
      </c>
      <c r="K217" s="58">
        <f t="shared" si="40"/>
        <v>0</v>
      </c>
      <c r="L217" s="58">
        <f t="shared" si="40"/>
        <v>0</v>
      </c>
      <c r="M217" s="58">
        <f t="shared" si="40"/>
        <v>0</v>
      </c>
      <c r="N217" s="58">
        <f t="shared" si="40"/>
        <v>0</v>
      </c>
      <c r="O217" s="58">
        <f t="shared" si="40"/>
        <v>0</v>
      </c>
      <c r="P217" s="58">
        <f t="shared" si="40"/>
        <v>0</v>
      </c>
      <c r="Q217" s="58">
        <f t="shared" si="40"/>
        <v>0</v>
      </c>
      <c r="R217" s="58">
        <f t="shared" si="40"/>
        <v>0</v>
      </c>
      <c r="S217" s="58">
        <f t="shared" si="40"/>
        <v>1.3085709999999999</v>
      </c>
      <c r="T217" s="58">
        <f t="shared" si="40"/>
        <v>0</v>
      </c>
      <c r="U217" s="58">
        <f t="shared" si="40"/>
        <v>0</v>
      </c>
      <c r="V217" s="58">
        <f t="shared" si="40"/>
        <v>0</v>
      </c>
      <c r="W217" s="58">
        <f t="shared" si="40"/>
        <v>0</v>
      </c>
      <c r="X217" s="58">
        <f t="shared" si="40"/>
        <v>0</v>
      </c>
      <c r="Y217" s="58">
        <f t="shared" si="40"/>
        <v>1</v>
      </c>
      <c r="Z217" s="58">
        <f t="shared" si="40"/>
        <v>0</v>
      </c>
      <c r="AA217" s="58">
        <f t="shared" si="40"/>
        <v>0</v>
      </c>
      <c r="AB217" s="58">
        <f t="shared" si="40"/>
        <v>0</v>
      </c>
      <c r="AC217" s="58">
        <f t="shared" si="40"/>
        <v>0</v>
      </c>
      <c r="AD217" s="58">
        <f t="shared" si="40"/>
        <v>0</v>
      </c>
      <c r="AE217" s="58">
        <v>0</v>
      </c>
      <c r="AF217" s="16">
        <v>0</v>
      </c>
      <c r="AG217" s="58">
        <v>1.3085709999999999</v>
      </c>
      <c r="AH217" s="16">
        <v>1</v>
      </c>
      <c r="AI217" s="39" t="s">
        <v>34</v>
      </c>
    </row>
    <row r="218" spans="1:35" ht="157.5" x14ac:dyDescent="0.25">
      <c r="A218" s="59" t="s">
        <v>427</v>
      </c>
      <c r="B218" s="31" t="s">
        <v>428</v>
      </c>
      <c r="C218" s="21" t="s">
        <v>429</v>
      </c>
      <c r="D218" s="23">
        <v>202.41803717000002</v>
      </c>
      <c r="E218" s="23">
        <v>0</v>
      </c>
      <c r="F218" s="23">
        <v>0</v>
      </c>
      <c r="G218" s="23">
        <v>0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1.3085709999999999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1</v>
      </c>
      <c r="Z218" s="23">
        <v>0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64">
        <v>0</v>
      </c>
      <c r="AG218" s="23">
        <v>1.3085709999999999</v>
      </c>
      <c r="AH218" s="64">
        <v>1</v>
      </c>
      <c r="AI218" s="19" t="s">
        <v>430</v>
      </c>
    </row>
    <row r="219" spans="1:35" s="13" customFormat="1" ht="63" x14ac:dyDescent="0.25">
      <c r="A219" s="17" t="s">
        <v>431</v>
      </c>
      <c r="B219" s="17" t="s">
        <v>101</v>
      </c>
      <c r="C219" s="57" t="s">
        <v>33</v>
      </c>
      <c r="D219" s="18">
        <v>0</v>
      </c>
      <c r="E219" s="18">
        <v>0</v>
      </c>
      <c r="F219" s="18">
        <v>0</v>
      </c>
      <c r="G219" s="18">
        <v>0</v>
      </c>
      <c r="H219" s="18">
        <v>0</v>
      </c>
      <c r="I219" s="18">
        <v>0</v>
      </c>
      <c r="J219" s="18">
        <v>0</v>
      </c>
      <c r="K219" s="18">
        <v>0</v>
      </c>
      <c r="L219" s="18">
        <v>0</v>
      </c>
      <c r="M219" s="18">
        <v>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0</v>
      </c>
      <c r="U219" s="18">
        <v>0</v>
      </c>
      <c r="V219" s="18">
        <v>0</v>
      </c>
      <c r="W219" s="18">
        <v>0</v>
      </c>
      <c r="X219" s="18">
        <v>0</v>
      </c>
      <c r="Y219" s="18">
        <v>0</v>
      </c>
      <c r="Z219" s="18">
        <v>0</v>
      </c>
      <c r="AA219" s="18">
        <v>0</v>
      </c>
      <c r="AB219" s="18">
        <v>0</v>
      </c>
      <c r="AC219" s="18">
        <v>0</v>
      </c>
      <c r="AD219" s="18">
        <v>0</v>
      </c>
      <c r="AE219" s="18">
        <v>0</v>
      </c>
      <c r="AF219" s="16">
        <v>0</v>
      </c>
      <c r="AG219" s="18">
        <v>0</v>
      </c>
      <c r="AH219" s="16">
        <v>0</v>
      </c>
      <c r="AI219" s="39" t="s">
        <v>34</v>
      </c>
    </row>
    <row r="220" spans="1:35" s="13" customFormat="1" ht="94.5" x14ac:dyDescent="0.25">
      <c r="A220" s="17" t="s">
        <v>432</v>
      </c>
      <c r="B220" s="17" t="s">
        <v>103</v>
      </c>
      <c r="C220" s="57" t="s">
        <v>33</v>
      </c>
      <c r="D220" s="18">
        <f t="shared" ref="D220:AD220" si="41">D221+D222+D223+D224</f>
        <v>223.62699803999999</v>
      </c>
      <c r="E220" s="18">
        <f t="shared" si="41"/>
        <v>0</v>
      </c>
      <c r="F220" s="18">
        <f t="shared" si="41"/>
        <v>15.543998040000002</v>
      </c>
      <c r="G220" s="18">
        <f t="shared" si="41"/>
        <v>0</v>
      </c>
      <c r="H220" s="18">
        <f t="shared" si="41"/>
        <v>0</v>
      </c>
      <c r="I220" s="18">
        <f t="shared" si="41"/>
        <v>0</v>
      </c>
      <c r="J220" s="18">
        <f t="shared" si="41"/>
        <v>0</v>
      </c>
      <c r="K220" s="18">
        <f t="shared" si="41"/>
        <v>0</v>
      </c>
      <c r="L220" s="18">
        <f t="shared" si="41"/>
        <v>3</v>
      </c>
      <c r="M220" s="18">
        <f t="shared" si="41"/>
        <v>0</v>
      </c>
      <c r="N220" s="18">
        <f t="shared" si="41"/>
        <v>0</v>
      </c>
      <c r="O220" s="18">
        <f t="shared" si="41"/>
        <v>0</v>
      </c>
      <c r="P220" s="18">
        <f t="shared" si="41"/>
        <v>0</v>
      </c>
      <c r="Q220" s="18">
        <f t="shared" si="41"/>
        <v>0</v>
      </c>
      <c r="R220" s="18">
        <f t="shared" si="41"/>
        <v>0</v>
      </c>
      <c r="S220" s="18">
        <f t="shared" si="41"/>
        <v>12.831571869999999</v>
      </c>
      <c r="T220" s="18">
        <f t="shared" si="41"/>
        <v>0</v>
      </c>
      <c r="U220" s="18">
        <f t="shared" si="41"/>
        <v>0</v>
      </c>
      <c r="V220" s="18">
        <f t="shared" si="41"/>
        <v>0</v>
      </c>
      <c r="W220" s="18">
        <f t="shared" si="41"/>
        <v>0</v>
      </c>
      <c r="X220" s="18">
        <f t="shared" si="41"/>
        <v>0</v>
      </c>
      <c r="Y220" s="18">
        <f t="shared" si="41"/>
        <v>1</v>
      </c>
      <c r="Z220" s="18">
        <f t="shared" si="41"/>
        <v>0</v>
      </c>
      <c r="AA220" s="18">
        <f t="shared" si="41"/>
        <v>0</v>
      </c>
      <c r="AB220" s="18">
        <f t="shared" si="41"/>
        <v>0</v>
      </c>
      <c r="AC220" s="18">
        <f t="shared" si="41"/>
        <v>0</v>
      </c>
      <c r="AD220" s="18">
        <f t="shared" si="41"/>
        <v>0</v>
      </c>
      <c r="AE220" s="18">
        <v>0</v>
      </c>
      <c r="AF220" s="16">
        <v>0</v>
      </c>
      <c r="AG220" s="18">
        <v>-2.7124261700000014</v>
      </c>
      <c r="AH220" s="16">
        <v>-0.1744999042730194</v>
      </c>
      <c r="AI220" s="39" t="s">
        <v>34</v>
      </c>
    </row>
    <row r="221" spans="1:35" s="13" customFormat="1" ht="47.25" x14ac:dyDescent="0.25">
      <c r="A221" s="17" t="s">
        <v>433</v>
      </c>
      <c r="B221" s="17" t="s">
        <v>105</v>
      </c>
      <c r="C221" s="57" t="s">
        <v>33</v>
      </c>
      <c r="D221" s="18">
        <v>0</v>
      </c>
      <c r="E221" s="18">
        <v>0</v>
      </c>
      <c r="F221" s="18">
        <v>0</v>
      </c>
      <c r="G221" s="18">
        <v>0</v>
      </c>
      <c r="H221" s="18">
        <v>0</v>
      </c>
      <c r="I221" s="18">
        <v>0</v>
      </c>
      <c r="J221" s="18">
        <v>0</v>
      </c>
      <c r="K221" s="18">
        <v>0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v>0</v>
      </c>
      <c r="R221" s="18">
        <v>0</v>
      </c>
      <c r="S221" s="18">
        <v>0</v>
      </c>
      <c r="T221" s="18">
        <v>0</v>
      </c>
      <c r="U221" s="18">
        <v>0</v>
      </c>
      <c r="V221" s="18">
        <v>0</v>
      </c>
      <c r="W221" s="18">
        <v>0</v>
      </c>
      <c r="X221" s="18">
        <v>0</v>
      </c>
      <c r="Y221" s="18">
        <v>0</v>
      </c>
      <c r="Z221" s="18">
        <v>0</v>
      </c>
      <c r="AA221" s="18">
        <v>0</v>
      </c>
      <c r="AB221" s="18">
        <v>0</v>
      </c>
      <c r="AC221" s="18">
        <v>0</v>
      </c>
      <c r="AD221" s="18">
        <v>0</v>
      </c>
      <c r="AE221" s="18">
        <v>0</v>
      </c>
      <c r="AF221" s="16">
        <v>0</v>
      </c>
      <c r="AG221" s="18">
        <v>0</v>
      </c>
      <c r="AH221" s="16">
        <v>0</v>
      </c>
      <c r="AI221" s="39" t="s">
        <v>34</v>
      </c>
    </row>
    <row r="222" spans="1:35" s="13" customFormat="1" ht="31.5" x14ac:dyDescent="0.25">
      <c r="A222" s="17" t="s">
        <v>434</v>
      </c>
      <c r="B222" s="17" t="s">
        <v>120</v>
      </c>
      <c r="C222" s="57" t="s">
        <v>33</v>
      </c>
      <c r="D222" s="18">
        <v>0</v>
      </c>
      <c r="E222" s="18">
        <v>0</v>
      </c>
      <c r="F222" s="18">
        <v>0</v>
      </c>
      <c r="G222" s="18">
        <v>0</v>
      </c>
      <c r="H222" s="18">
        <v>0</v>
      </c>
      <c r="I222" s="18">
        <v>0</v>
      </c>
      <c r="J222" s="18">
        <v>0</v>
      </c>
      <c r="K222" s="18">
        <v>0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0</v>
      </c>
      <c r="W222" s="18">
        <v>0</v>
      </c>
      <c r="X222" s="18">
        <v>0</v>
      </c>
      <c r="Y222" s="18">
        <v>0</v>
      </c>
      <c r="Z222" s="18">
        <v>0</v>
      </c>
      <c r="AA222" s="18">
        <v>0</v>
      </c>
      <c r="AB222" s="18">
        <v>0</v>
      </c>
      <c r="AC222" s="18">
        <v>0</v>
      </c>
      <c r="AD222" s="18">
        <v>0</v>
      </c>
      <c r="AE222" s="18">
        <v>0</v>
      </c>
      <c r="AF222" s="16">
        <v>0</v>
      </c>
      <c r="AG222" s="18">
        <v>0</v>
      </c>
      <c r="AH222" s="16">
        <v>0</v>
      </c>
      <c r="AI222" s="39" t="s">
        <v>34</v>
      </c>
    </row>
    <row r="223" spans="1:35" s="13" customFormat="1" ht="31.5" x14ac:dyDescent="0.25">
      <c r="A223" s="17" t="s">
        <v>435</v>
      </c>
      <c r="B223" s="17" t="s">
        <v>126</v>
      </c>
      <c r="C223" s="57" t="s">
        <v>33</v>
      </c>
      <c r="D223" s="18">
        <v>0</v>
      </c>
      <c r="E223" s="18">
        <v>0</v>
      </c>
      <c r="F223" s="18">
        <v>0</v>
      </c>
      <c r="G223" s="18">
        <v>0</v>
      </c>
      <c r="H223" s="18">
        <v>0</v>
      </c>
      <c r="I223" s="18">
        <v>0</v>
      </c>
      <c r="J223" s="18">
        <v>0</v>
      </c>
      <c r="K223" s="18">
        <v>0</v>
      </c>
      <c r="L223" s="18">
        <v>0</v>
      </c>
      <c r="M223" s="18">
        <v>0</v>
      </c>
      <c r="N223" s="18">
        <v>0</v>
      </c>
      <c r="O223" s="18">
        <v>0</v>
      </c>
      <c r="P223" s="18">
        <v>0</v>
      </c>
      <c r="Q223" s="18">
        <v>0</v>
      </c>
      <c r="R223" s="18">
        <v>0</v>
      </c>
      <c r="S223" s="18">
        <v>0</v>
      </c>
      <c r="T223" s="18">
        <v>0</v>
      </c>
      <c r="U223" s="18">
        <v>0</v>
      </c>
      <c r="V223" s="18">
        <v>0</v>
      </c>
      <c r="W223" s="18">
        <v>0</v>
      </c>
      <c r="X223" s="18">
        <v>0</v>
      </c>
      <c r="Y223" s="18">
        <v>0</v>
      </c>
      <c r="Z223" s="18">
        <v>0</v>
      </c>
      <c r="AA223" s="18">
        <v>0</v>
      </c>
      <c r="AB223" s="18">
        <v>0</v>
      </c>
      <c r="AC223" s="18">
        <v>0</v>
      </c>
      <c r="AD223" s="18">
        <v>0</v>
      </c>
      <c r="AE223" s="18">
        <v>0</v>
      </c>
      <c r="AF223" s="16">
        <v>0</v>
      </c>
      <c r="AG223" s="18">
        <v>0</v>
      </c>
      <c r="AH223" s="16">
        <v>0</v>
      </c>
      <c r="AI223" s="39" t="s">
        <v>34</v>
      </c>
    </row>
    <row r="224" spans="1:35" s="13" customFormat="1" ht="47.25" x14ac:dyDescent="0.25">
      <c r="A224" s="17" t="s">
        <v>436</v>
      </c>
      <c r="B224" s="17" t="s">
        <v>134</v>
      </c>
      <c r="C224" s="57" t="s">
        <v>33</v>
      </c>
      <c r="D224" s="18">
        <f>SUM(D225:D229)</f>
        <v>223.62699803999999</v>
      </c>
      <c r="E224" s="18">
        <f>SUM(E225:E229)</f>
        <v>0</v>
      </c>
      <c r="F224" s="18">
        <f t="shared" ref="F224:AD224" si="42">SUM(F225:F229)</f>
        <v>15.543998040000002</v>
      </c>
      <c r="G224" s="18">
        <f t="shared" si="42"/>
        <v>0</v>
      </c>
      <c r="H224" s="18">
        <f t="shared" si="42"/>
        <v>0</v>
      </c>
      <c r="I224" s="18">
        <f t="shared" si="42"/>
        <v>0</v>
      </c>
      <c r="J224" s="18">
        <f t="shared" si="42"/>
        <v>0</v>
      </c>
      <c r="K224" s="18">
        <f t="shared" si="42"/>
        <v>0</v>
      </c>
      <c r="L224" s="18">
        <f t="shared" si="42"/>
        <v>3</v>
      </c>
      <c r="M224" s="18">
        <f t="shared" si="42"/>
        <v>0</v>
      </c>
      <c r="N224" s="18">
        <f t="shared" si="42"/>
        <v>0</v>
      </c>
      <c r="O224" s="18">
        <f t="shared" si="42"/>
        <v>0</v>
      </c>
      <c r="P224" s="18">
        <f t="shared" si="42"/>
        <v>0</v>
      </c>
      <c r="Q224" s="18">
        <f t="shared" si="42"/>
        <v>0</v>
      </c>
      <c r="R224" s="18">
        <f t="shared" si="42"/>
        <v>0</v>
      </c>
      <c r="S224" s="18">
        <f t="shared" si="42"/>
        <v>12.831571869999999</v>
      </c>
      <c r="T224" s="18">
        <f t="shared" si="42"/>
        <v>0</v>
      </c>
      <c r="U224" s="18">
        <f t="shared" si="42"/>
        <v>0</v>
      </c>
      <c r="V224" s="18">
        <f t="shared" si="42"/>
        <v>0</v>
      </c>
      <c r="W224" s="18">
        <f t="shared" si="42"/>
        <v>0</v>
      </c>
      <c r="X224" s="18">
        <f t="shared" si="42"/>
        <v>0</v>
      </c>
      <c r="Y224" s="18">
        <f t="shared" si="42"/>
        <v>1</v>
      </c>
      <c r="Z224" s="18">
        <f t="shared" si="42"/>
        <v>0</v>
      </c>
      <c r="AA224" s="18">
        <f t="shared" si="42"/>
        <v>0</v>
      </c>
      <c r="AB224" s="18">
        <f t="shared" si="42"/>
        <v>0</v>
      </c>
      <c r="AC224" s="18">
        <f t="shared" si="42"/>
        <v>0</v>
      </c>
      <c r="AD224" s="18">
        <f t="shared" si="42"/>
        <v>0</v>
      </c>
      <c r="AE224" s="18">
        <v>0</v>
      </c>
      <c r="AF224" s="16">
        <v>0</v>
      </c>
      <c r="AG224" s="18">
        <v>-2.7124261700000014</v>
      </c>
      <c r="AH224" s="16">
        <v>-0.1744999042730194</v>
      </c>
      <c r="AI224" s="39" t="s">
        <v>34</v>
      </c>
    </row>
    <row r="225" spans="1:35" ht="47.25" x14ac:dyDescent="0.25">
      <c r="A225" s="27" t="s">
        <v>436</v>
      </c>
      <c r="B225" s="26" t="s">
        <v>437</v>
      </c>
      <c r="C225" s="21" t="s">
        <v>438</v>
      </c>
      <c r="D225" s="22">
        <v>72.3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  <c r="W225" s="23">
        <v>0</v>
      </c>
      <c r="X225" s="23">
        <v>0</v>
      </c>
      <c r="Y225" s="23">
        <v>0</v>
      </c>
      <c r="Z225" s="23">
        <v>0</v>
      </c>
      <c r="AA225" s="23">
        <v>0</v>
      </c>
      <c r="AB225" s="23">
        <v>0</v>
      </c>
      <c r="AC225" s="23">
        <v>0</v>
      </c>
      <c r="AD225" s="23">
        <v>0</v>
      </c>
      <c r="AE225" s="23">
        <v>0</v>
      </c>
      <c r="AF225" s="64">
        <v>0</v>
      </c>
      <c r="AG225" s="23">
        <v>0</v>
      </c>
      <c r="AH225" s="64">
        <v>0</v>
      </c>
      <c r="AI225" s="19" t="s">
        <v>34</v>
      </c>
    </row>
    <row r="226" spans="1:35" ht="47.25" x14ac:dyDescent="0.25">
      <c r="A226" s="27" t="s">
        <v>436</v>
      </c>
      <c r="B226" s="26" t="s">
        <v>439</v>
      </c>
      <c r="C226" s="21" t="s">
        <v>440</v>
      </c>
      <c r="D226" s="23">
        <v>28.743998040000001</v>
      </c>
      <c r="E226" s="23">
        <v>0</v>
      </c>
      <c r="F226" s="23">
        <v>13.243998040000001</v>
      </c>
      <c r="G226" s="23">
        <v>0</v>
      </c>
      <c r="H226" s="23">
        <v>0</v>
      </c>
      <c r="I226" s="23">
        <v>0</v>
      </c>
      <c r="J226" s="23">
        <v>0</v>
      </c>
      <c r="K226" s="23">
        <v>0</v>
      </c>
      <c r="L226" s="23">
        <v>1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12.831571869999999</v>
      </c>
      <c r="T226" s="23">
        <v>0</v>
      </c>
      <c r="U226" s="23">
        <v>0</v>
      </c>
      <c r="V226" s="23">
        <v>0</v>
      </c>
      <c r="W226" s="23">
        <v>0</v>
      </c>
      <c r="X226" s="23">
        <v>0</v>
      </c>
      <c r="Y226" s="23">
        <v>1</v>
      </c>
      <c r="Z226" s="23">
        <v>0</v>
      </c>
      <c r="AA226" s="23">
        <v>0</v>
      </c>
      <c r="AB226" s="23">
        <v>0</v>
      </c>
      <c r="AC226" s="23">
        <v>0</v>
      </c>
      <c r="AD226" s="23">
        <v>0</v>
      </c>
      <c r="AE226" s="23">
        <v>0</v>
      </c>
      <c r="AF226" s="64">
        <v>0</v>
      </c>
      <c r="AG226" s="23">
        <v>-0.41242617000000159</v>
      </c>
      <c r="AH226" s="64">
        <v>-3.1140609410721536E-2</v>
      </c>
      <c r="AI226" s="19" t="s">
        <v>34</v>
      </c>
    </row>
    <row r="227" spans="1:35" ht="63" x14ac:dyDescent="0.25">
      <c r="A227" s="27" t="s">
        <v>436</v>
      </c>
      <c r="B227" s="26" t="s">
        <v>441</v>
      </c>
      <c r="C227" s="21" t="s">
        <v>442</v>
      </c>
      <c r="D227" s="23">
        <v>21.547999999999998</v>
      </c>
      <c r="E227" s="23">
        <v>0</v>
      </c>
      <c r="F227" s="23">
        <v>0</v>
      </c>
      <c r="G227" s="23">
        <v>0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  <c r="W227" s="23">
        <v>0</v>
      </c>
      <c r="X227" s="23">
        <v>0</v>
      </c>
      <c r="Y227" s="23">
        <v>0</v>
      </c>
      <c r="Z227" s="23">
        <v>0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64">
        <v>0</v>
      </c>
      <c r="AG227" s="23">
        <v>0</v>
      </c>
      <c r="AH227" s="64">
        <v>0</v>
      </c>
      <c r="AI227" s="19" t="s">
        <v>34</v>
      </c>
    </row>
    <row r="228" spans="1:35" ht="31.5" x14ac:dyDescent="0.25">
      <c r="A228" s="27" t="s">
        <v>436</v>
      </c>
      <c r="B228" s="26" t="s">
        <v>443</v>
      </c>
      <c r="C228" s="21" t="s">
        <v>444</v>
      </c>
      <c r="D228" s="23">
        <v>2.2999999999999998</v>
      </c>
      <c r="E228" s="23">
        <v>0</v>
      </c>
      <c r="F228" s="23">
        <v>2.2999999999999998</v>
      </c>
      <c r="G228" s="23">
        <v>0</v>
      </c>
      <c r="H228" s="23">
        <v>0</v>
      </c>
      <c r="I228" s="23">
        <v>0</v>
      </c>
      <c r="J228" s="23">
        <v>0</v>
      </c>
      <c r="K228" s="23">
        <v>0</v>
      </c>
      <c r="L228" s="23">
        <v>2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  <c r="W228" s="23">
        <v>0</v>
      </c>
      <c r="X228" s="23">
        <v>0</v>
      </c>
      <c r="Y228" s="23">
        <v>0</v>
      </c>
      <c r="Z228" s="23">
        <v>0</v>
      </c>
      <c r="AA228" s="23">
        <v>0</v>
      </c>
      <c r="AB228" s="23">
        <v>0</v>
      </c>
      <c r="AC228" s="23">
        <v>0</v>
      </c>
      <c r="AD228" s="23">
        <v>0</v>
      </c>
      <c r="AE228" s="23">
        <v>0</v>
      </c>
      <c r="AF228" s="64">
        <v>0</v>
      </c>
      <c r="AG228" s="23">
        <v>-2.2999999999999998</v>
      </c>
      <c r="AH228" s="64">
        <v>-1</v>
      </c>
      <c r="AI228" s="19" t="s">
        <v>445</v>
      </c>
    </row>
    <row r="229" spans="1:35" ht="47.25" x14ac:dyDescent="0.25">
      <c r="A229" s="27" t="s">
        <v>436</v>
      </c>
      <c r="B229" s="26" t="s">
        <v>446</v>
      </c>
      <c r="C229" s="21" t="s">
        <v>447</v>
      </c>
      <c r="D229" s="23">
        <v>98.734999999999999</v>
      </c>
      <c r="E229" s="23">
        <v>0</v>
      </c>
      <c r="F229" s="23">
        <v>0</v>
      </c>
      <c r="G229" s="23">
        <v>0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  <c r="W229" s="23">
        <v>0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23">
        <v>0</v>
      </c>
      <c r="AF229" s="64">
        <v>0</v>
      </c>
      <c r="AG229" s="23">
        <v>0</v>
      </c>
      <c r="AH229" s="64">
        <v>0</v>
      </c>
      <c r="AI229" s="19" t="s">
        <v>34</v>
      </c>
    </row>
    <row r="230" spans="1:35" s="13" customFormat="1" ht="47.25" x14ac:dyDescent="0.25">
      <c r="A230" s="17" t="s">
        <v>448</v>
      </c>
      <c r="B230" s="17" t="s">
        <v>151</v>
      </c>
      <c r="C230" s="57" t="s">
        <v>33</v>
      </c>
      <c r="D230" s="18">
        <f>D231+D237+D238+D239</f>
        <v>683.09740624999995</v>
      </c>
      <c r="E230" s="18">
        <f>E231+E237+E238+E239</f>
        <v>0</v>
      </c>
      <c r="F230" s="18">
        <f t="shared" ref="F230:AD230" si="43">F231+F237+F238+F239</f>
        <v>249.88388777400002</v>
      </c>
      <c r="G230" s="18">
        <f t="shared" si="43"/>
        <v>0</v>
      </c>
      <c r="H230" s="18">
        <f t="shared" si="43"/>
        <v>0</v>
      </c>
      <c r="I230" s="18">
        <f t="shared" si="43"/>
        <v>0</v>
      </c>
      <c r="J230" s="18">
        <f t="shared" si="43"/>
        <v>0</v>
      </c>
      <c r="K230" s="18">
        <f t="shared" si="43"/>
        <v>0</v>
      </c>
      <c r="L230" s="18">
        <f t="shared" si="43"/>
        <v>328</v>
      </c>
      <c r="M230" s="18">
        <f t="shared" si="43"/>
        <v>0</v>
      </c>
      <c r="N230" s="18">
        <f t="shared" si="43"/>
        <v>0</v>
      </c>
      <c r="O230" s="18">
        <f t="shared" si="43"/>
        <v>0</v>
      </c>
      <c r="P230" s="18">
        <f t="shared" si="43"/>
        <v>0</v>
      </c>
      <c r="Q230" s="18">
        <f t="shared" si="43"/>
        <v>0</v>
      </c>
      <c r="R230" s="18">
        <f t="shared" si="43"/>
        <v>0</v>
      </c>
      <c r="S230" s="18">
        <f t="shared" si="43"/>
        <v>36.753734459999997</v>
      </c>
      <c r="T230" s="18">
        <f t="shared" si="43"/>
        <v>0</v>
      </c>
      <c r="U230" s="18">
        <f t="shared" si="43"/>
        <v>0</v>
      </c>
      <c r="V230" s="18">
        <f t="shared" si="43"/>
        <v>0</v>
      </c>
      <c r="W230" s="18">
        <f t="shared" si="43"/>
        <v>0</v>
      </c>
      <c r="X230" s="18">
        <f t="shared" si="43"/>
        <v>0</v>
      </c>
      <c r="Y230" s="18">
        <f t="shared" si="43"/>
        <v>319</v>
      </c>
      <c r="Z230" s="18">
        <f t="shared" si="43"/>
        <v>0</v>
      </c>
      <c r="AA230" s="18">
        <f t="shared" si="43"/>
        <v>0</v>
      </c>
      <c r="AB230" s="18">
        <f t="shared" si="43"/>
        <v>0</v>
      </c>
      <c r="AC230" s="18">
        <f t="shared" si="43"/>
        <v>0</v>
      </c>
      <c r="AD230" s="18">
        <f t="shared" si="43"/>
        <v>0</v>
      </c>
      <c r="AE230" s="18">
        <v>0</v>
      </c>
      <c r="AF230" s="16">
        <v>0</v>
      </c>
      <c r="AG230" s="18">
        <v>-213.13015331400004</v>
      </c>
      <c r="AH230" s="16">
        <v>-0.85291674950551122</v>
      </c>
      <c r="AI230" s="39" t="s">
        <v>34</v>
      </c>
    </row>
    <row r="231" spans="1:35" s="13" customFormat="1" ht="63" x14ac:dyDescent="0.25">
      <c r="A231" s="17" t="s">
        <v>449</v>
      </c>
      <c r="B231" s="17" t="s">
        <v>153</v>
      </c>
      <c r="C231" s="57" t="s">
        <v>33</v>
      </c>
      <c r="D231" s="18">
        <f>SUM(D232:D236)</f>
        <v>249.19913426999989</v>
      </c>
      <c r="E231" s="18">
        <f>SUM(E232:E236)</f>
        <v>0</v>
      </c>
      <c r="F231" s="18">
        <f t="shared" ref="F231:AD231" si="44">SUM(F232:F236)</f>
        <v>134.18558286000001</v>
      </c>
      <c r="G231" s="18">
        <f t="shared" si="44"/>
        <v>0</v>
      </c>
      <c r="H231" s="18">
        <f t="shared" si="44"/>
        <v>0</v>
      </c>
      <c r="I231" s="18">
        <f t="shared" si="44"/>
        <v>0</v>
      </c>
      <c r="J231" s="18">
        <f t="shared" si="44"/>
        <v>0</v>
      </c>
      <c r="K231" s="18">
        <f t="shared" si="44"/>
        <v>0</v>
      </c>
      <c r="L231" s="18">
        <f t="shared" si="44"/>
        <v>4</v>
      </c>
      <c r="M231" s="18">
        <f t="shared" si="44"/>
        <v>0</v>
      </c>
      <c r="N231" s="18">
        <f t="shared" si="44"/>
        <v>0</v>
      </c>
      <c r="O231" s="18">
        <f t="shared" si="44"/>
        <v>0</v>
      </c>
      <c r="P231" s="18">
        <f t="shared" si="44"/>
        <v>0</v>
      </c>
      <c r="Q231" s="18">
        <f t="shared" si="44"/>
        <v>0</v>
      </c>
      <c r="R231" s="18">
        <f t="shared" si="44"/>
        <v>0</v>
      </c>
      <c r="S231" s="18">
        <f t="shared" si="44"/>
        <v>0</v>
      </c>
      <c r="T231" s="18">
        <f t="shared" si="44"/>
        <v>0</v>
      </c>
      <c r="U231" s="18">
        <f t="shared" si="44"/>
        <v>0</v>
      </c>
      <c r="V231" s="18">
        <f t="shared" si="44"/>
        <v>0</v>
      </c>
      <c r="W231" s="18">
        <f t="shared" si="44"/>
        <v>0</v>
      </c>
      <c r="X231" s="18">
        <f t="shared" si="44"/>
        <v>0</v>
      </c>
      <c r="Y231" s="18">
        <f t="shared" si="44"/>
        <v>0</v>
      </c>
      <c r="Z231" s="18">
        <f t="shared" si="44"/>
        <v>0</v>
      </c>
      <c r="AA231" s="18">
        <f t="shared" si="44"/>
        <v>0</v>
      </c>
      <c r="AB231" s="18">
        <f t="shared" si="44"/>
        <v>0</v>
      </c>
      <c r="AC231" s="18">
        <f t="shared" si="44"/>
        <v>0</v>
      </c>
      <c r="AD231" s="18">
        <f t="shared" si="44"/>
        <v>0</v>
      </c>
      <c r="AE231" s="18">
        <v>0</v>
      </c>
      <c r="AF231" s="16">
        <v>0</v>
      </c>
      <c r="AG231" s="18">
        <v>-134.18558286000001</v>
      </c>
      <c r="AH231" s="16">
        <v>-1</v>
      </c>
      <c r="AI231" s="39" t="s">
        <v>34</v>
      </c>
    </row>
    <row r="232" spans="1:35" ht="31.5" x14ac:dyDescent="0.25">
      <c r="A232" s="27" t="s">
        <v>449</v>
      </c>
      <c r="B232" s="26" t="s">
        <v>450</v>
      </c>
      <c r="C232" s="21" t="s">
        <v>451</v>
      </c>
      <c r="D232" s="22">
        <v>15.01355141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  <c r="W232" s="23">
        <v>0</v>
      </c>
      <c r="X232" s="23">
        <v>0</v>
      </c>
      <c r="Y232" s="23">
        <v>0</v>
      </c>
      <c r="Z232" s="23">
        <v>0</v>
      </c>
      <c r="AA232" s="23">
        <v>0</v>
      </c>
      <c r="AB232" s="23">
        <v>0</v>
      </c>
      <c r="AC232" s="23">
        <v>0</v>
      </c>
      <c r="AD232" s="23">
        <v>0</v>
      </c>
      <c r="AE232" s="23">
        <v>0</v>
      </c>
      <c r="AF232" s="64">
        <v>0</v>
      </c>
      <c r="AG232" s="23">
        <v>0</v>
      </c>
      <c r="AH232" s="64">
        <v>0</v>
      </c>
      <c r="AI232" s="19" t="s">
        <v>34</v>
      </c>
    </row>
    <row r="233" spans="1:35" ht="31.5" x14ac:dyDescent="0.25">
      <c r="A233" s="27" t="s">
        <v>449</v>
      </c>
      <c r="B233" s="26" t="s">
        <v>452</v>
      </c>
      <c r="C233" s="21" t="s">
        <v>453</v>
      </c>
      <c r="D233" s="22">
        <v>113.86758285999991</v>
      </c>
      <c r="E233" s="22">
        <v>0</v>
      </c>
      <c r="F233" s="22">
        <v>113.86758286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2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  <c r="W233" s="23">
        <v>0</v>
      </c>
      <c r="X233" s="23">
        <v>0</v>
      </c>
      <c r="Y233" s="23">
        <v>0</v>
      </c>
      <c r="Z233" s="23">
        <v>0</v>
      </c>
      <c r="AA233" s="23">
        <v>0</v>
      </c>
      <c r="AB233" s="23">
        <v>0</v>
      </c>
      <c r="AC233" s="23">
        <v>0</v>
      </c>
      <c r="AD233" s="23">
        <v>0</v>
      </c>
      <c r="AE233" s="23">
        <v>0</v>
      </c>
      <c r="AF233" s="64">
        <v>0</v>
      </c>
      <c r="AG233" s="23">
        <v>-113.86758286</v>
      </c>
      <c r="AH233" s="64">
        <v>-1</v>
      </c>
      <c r="AI233" s="19" t="s">
        <v>114</v>
      </c>
    </row>
    <row r="234" spans="1:35" ht="78.75" x14ac:dyDescent="0.25">
      <c r="A234" s="27" t="s">
        <v>449</v>
      </c>
      <c r="B234" s="26" t="s">
        <v>454</v>
      </c>
      <c r="C234" s="21" t="s">
        <v>455</v>
      </c>
      <c r="D234" s="23">
        <v>12.98</v>
      </c>
      <c r="E234" s="23">
        <v>0</v>
      </c>
      <c r="F234" s="23">
        <v>12.98</v>
      </c>
      <c r="G234" s="23">
        <v>0</v>
      </c>
      <c r="H234" s="23">
        <v>0</v>
      </c>
      <c r="I234" s="23">
        <v>0</v>
      </c>
      <c r="J234" s="23">
        <v>0</v>
      </c>
      <c r="K234" s="23">
        <v>0</v>
      </c>
      <c r="L234" s="23">
        <v>1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  <c r="W234" s="23">
        <v>0</v>
      </c>
      <c r="X234" s="23">
        <v>0</v>
      </c>
      <c r="Y234" s="23">
        <v>0</v>
      </c>
      <c r="Z234" s="23">
        <v>0</v>
      </c>
      <c r="AA234" s="23">
        <v>0</v>
      </c>
      <c r="AB234" s="23">
        <v>0</v>
      </c>
      <c r="AC234" s="23">
        <v>0</v>
      </c>
      <c r="AD234" s="23">
        <v>0</v>
      </c>
      <c r="AE234" s="23">
        <v>0</v>
      </c>
      <c r="AF234" s="64">
        <v>0</v>
      </c>
      <c r="AG234" s="23">
        <v>-12.98</v>
      </c>
      <c r="AH234" s="64">
        <v>-1</v>
      </c>
      <c r="AI234" s="19" t="s">
        <v>114</v>
      </c>
    </row>
    <row r="235" spans="1:35" ht="31.5" x14ac:dyDescent="0.25">
      <c r="A235" s="27" t="s">
        <v>449</v>
      </c>
      <c r="B235" s="26" t="s">
        <v>456</v>
      </c>
      <c r="C235" s="21" t="s">
        <v>457</v>
      </c>
      <c r="D235" s="23">
        <v>100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  <c r="W235" s="23">
        <v>0</v>
      </c>
      <c r="X235" s="23">
        <v>0</v>
      </c>
      <c r="Y235" s="23">
        <v>0</v>
      </c>
      <c r="Z235" s="23">
        <v>0</v>
      </c>
      <c r="AA235" s="23">
        <v>0</v>
      </c>
      <c r="AB235" s="23">
        <v>0</v>
      </c>
      <c r="AC235" s="23">
        <v>0</v>
      </c>
      <c r="AD235" s="23">
        <v>0</v>
      </c>
      <c r="AE235" s="23">
        <v>0</v>
      </c>
      <c r="AF235" s="64">
        <v>0</v>
      </c>
      <c r="AG235" s="23">
        <v>0</v>
      </c>
      <c r="AH235" s="64">
        <v>0</v>
      </c>
      <c r="AI235" s="19" t="s">
        <v>34</v>
      </c>
    </row>
    <row r="236" spans="1:35" ht="31.5" x14ac:dyDescent="0.25">
      <c r="A236" s="27" t="s">
        <v>449</v>
      </c>
      <c r="B236" s="26" t="s">
        <v>458</v>
      </c>
      <c r="C236" s="21" t="s">
        <v>459</v>
      </c>
      <c r="D236" s="23">
        <v>7.3380000000000001</v>
      </c>
      <c r="E236" s="23">
        <v>0</v>
      </c>
      <c r="F236" s="23">
        <v>7.3380000000000001</v>
      </c>
      <c r="G236" s="23">
        <v>0</v>
      </c>
      <c r="H236" s="23">
        <v>0</v>
      </c>
      <c r="I236" s="23">
        <v>0</v>
      </c>
      <c r="J236" s="23">
        <v>0</v>
      </c>
      <c r="K236" s="23">
        <v>0</v>
      </c>
      <c r="L236" s="23">
        <v>1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  <c r="W236" s="23">
        <v>0</v>
      </c>
      <c r="X236" s="23">
        <v>0</v>
      </c>
      <c r="Y236" s="23">
        <v>0</v>
      </c>
      <c r="Z236" s="23">
        <v>0</v>
      </c>
      <c r="AA236" s="23">
        <v>0</v>
      </c>
      <c r="AB236" s="23">
        <v>0</v>
      </c>
      <c r="AC236" s="23">
        <v>0</v>
      </c>
      <c r="AD236" s="23">
        <v>0</v>
      </c>
      <c r="AE236" s="23">
        <v>0</v>
      </c>
      <c r="AF236" s="64">
        <v>0</v>
      </c>
      <c r="AG236" s="23">
        <v>-7.3380000000000001</v>
      </c>
      <c r="AH236" s="64">
        <v>-1</v>
      </c>
      <c r="AI236" s="19" t="s">
        <v>114</v>
      </c>
    </row>
    <row r="237" spans="1:35" s="13" customFormat="1" ht="47.25" x14ac:dyDescent="0.25">
      <c r="A237" s="17" t="s">
        <v>460</v>
      </c>
      <c r="B237" s="17" t="s">
        <v>177</v>
      </c>
      <c r="C237" s="57" t="s">
        <v>33</v>
      </c>
      <c r="D237" s="18">
        <v>0</v>
      </c>
      <c r="E237" s="18">
        <v>0</v>
      </c>
      <c r="F237" s="18">
        <v>0</v>
      </c>
      <c r="G237" s="18">
        <v>0</v>
      </c>
      <c r="H237" s="18">
        <v>0</v>
      </c>
      <c r="I237" s="18">
        <v>0</v>
      </c>
      <c r="J237" s="18">
        <v>0</v>
      </c>
      <c r="K237" s="18">
        <v>0</v>
      </c>
      <c r="L237" s="18">
        <v>0</v>
      </c>
      <c r="M237" s="18">
        <v>0</v>
      </c>
      <c r="N237" s="18">
        <v>0</v>
      </c>
      <c r="O237" s="18">
        <v>0</v>
      </c>
      <c r="P237" s="18">
        <v>0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8">
        <v>0</v>
      </c>
      <c r="W237" s="18">
        <v>0</v>
      </c>
      <c r="X237" s="18">
        <v>0</v>
      </c>
      <c r="Y237" s="18">
        <v>0</v>
      </c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18">
        <v>0</v>
      </c>
      <c r="AF237" s="16">
        <v>0</v>
      </c>
      <c r="AG237" s="18">
        <v>0</v>
      </c>
      <c r="AH237" s="16">
        <v>0</v>
      </c>
      <c r="AI237" s="39" t="s">
        <v>34</v>
      </c>
    </row>
    <row r="238" spans="1:35" s="13" customFormat="1" ht="47.25" x14ac:dyDescent="0.25">
      <c r="A238" s="17" t="s">
        <v>461</v>
      </c>
      <c r="B238" s="17" t="s">
        <v>179</v>
      </c>
      <c r="C238" s="57" t="s">
        <v>33</v>
      </c>
      <c r="D238" s="18">
        <v>0</v>
      </c>
      <c r="E238" s="18">
        <v>0</v>
      </c>
      <c r="F238" s="18">
        <v>0</v>
      </c>
      <c r="G238" s="18">
        <v>0</v>
      </c>
      <c r="H238" s="18">
        <v>0</v>
      </c>
      <c r="I238" s="18">
        <v>0</v>
      </c>
      <c r="J238" s="18">
        <v>0</v>
      </c>
      <c r="K238" s="18">
        <v>0</v>
      </c>
      <c r="L238" s="18">
        <v>0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0</v>
      </c>
      <c r="W238" s="18">
        <v>0</v>
      </c>
      <c r="X238" s="18">
        <v>0</v>
      </c>
      <c r="Y238" s="18">
        <v>0</v>
      </c>
      <c r="Z238" s="18">
        <v>0</v>
      </c>
      <c r="AA238" s="18">
        <v>0</v>
      </c>
      <c r="AB238" s="18">
        <v>0</v>
      </c>
      <c r="AC238" s="18">
        <v>0</v>
      </c>
      <c r="AD238" s="18">
        <v>0</v>
      </c>
      <c r="AE238" s="18">
        <v>0</v>
      </c>
      <c r="AF238" s="16">
        <v>0</v>
      </c>
      <c r="AG238" s="18">
        <v>0</v>
      </c>
      <c r="AH238" s="16">
        <v>0</v>
      </c>
      <c r="AI238" s="39" t="s">
        <v>34</v>
      </c>
    </row>
    <row r="239" spans="1:35" s="13" customFormat="1" ht="63" x14ac:dyDescent="0.25">
      <c r="A239" s="17" t="s">
        <v>462</v>
      </c>
      <c r="B239" s="17" t="s">
        <v>211</v>
      </c>
      <c r="C239" s="57" t="s">
        <v>33</v>
      </c>
      <c r="D239" s="18">
        <f>SUM(D240:D247)</f>
        <v>433.89827198</v>
      </c>
      <c r="E239" s="18">
        <f>SUM(E240:E247)</f>
        <v>0</v>
      </c>
      <c r="F239" s="18">
        <f t="shared" ref="F239:AD239" si="45">SUM(F240:F247)</f>
        <v>115.698304914</v>
      </c>
      <c r="G239" s="18">
        <f t="shared" si="45"/>
        <v>0</v>
      </c>
      <c r="H239" s="18">
        <f t="shared" si="45"/>
        <v>0</v>
      </c>
      <c r="I239" s="18">
        <f t="shared" si="45"/>
        <v>0</v>
      </c>
      <c r="J239" s="18">
        <f t="shared" si="45"/>
        <v>0</v>
      </c>
      <c r="K239" s="18">
        <f t="shared" si="45"/>
        <v>0</v>
      </c>
      <c r="L239" s="18">
        <f t="shared" si="45"/>
        <v>324</v>
      </c>
      <c r="M239" s="18">
        <f t="shared" si="45"/>
        <v>0</v>
      </c>
      <c r="N239" s="18">
        <f t="shared" si="45"/>
        <v>0</v>
      </c>
      <c r="O239" s="18">
        <f t="shared" si="45"/>
        <v>0</v>
      </c>
      <c r="P239" s="18">
        <f t="shared" si="45"/>
        <v>0</v>
      </c>
      <c r="Q239" s="18">
        <f t="shared" si="45"/>
        <v>0</v>
      </c>
      <c r="R239" s="18">
        <f t="shared" si="45"/>
        <v>0</v>
      </c>
      <c r="S239" s="18">
        <f t="shared" si="45"/>
        <v>36.753734459999997</v>
      </c>
      <c r="T239" s="18">
        <f t="shared" si="45"/>
        <v>0</v>
      </c>
      <c r="U239" s="18">
        <f t="shared" si="45"/>
        <v>0</v>
      </c>
      <c r="V239" s="18">
        <f t="shared" si="45"/>
        <v>0</v>
      </c>
      <c r="W239" s="18">
        <f t="shared" si="45"/>
        <v>0</v>
      </c>
      <c r="X239" s="18">
        <f t="shared" si="45"/>
        <v>0</v>
      </c>
      <c r="Y239" s="18">
        <f t="shared" si="45"/>
        <v>319</v>
      </c>
      <c r="Z239" s="18">
        <f t="shared" si="45"/>
        <v>0</v>
      </c>
      <c r="AA239" s="18">
        <f t="shared" si="45"/>
        <v>0</v>
      </c>
      <c r="AB239" s="18">
        <f t="shared" si="45"/>
        <v>0</v>
      </c>
      <c r="AC239" s="18">
        <f t="shared" si="45"/>
        <v>0</v>
      </c>
      <c r="AD239" s="18">
        <f t="shared" si="45"/>
        <v>0</v>
      </c>
      <c r="AE239" s="18">
        <v>0</v>
      </c>
      <c r="AF239" s="16">
        <v>0</v>
      </c>
      <c r="AG239" s="18">
        <v>-78.944570454000015</v>
      </c>
      <c r="AH239" s="16">
        <v>-0.68233126243881015</v>
      </c>
      <c r="AI239" s="39" t="s">
        <v>34</v>
      </c>
    </row>
    <row r="240" spans="1:35" ht="47.25" x14ac:dyDescent="0.25">
      <c r="A240" s="27" t="s">
        <v>462</v>
      </c>
      <c r="B240" s="26" t="s">
        <v>463</v>
      </c>
      <c r="C240" s="21" t="s">
        <v>464</v>
      </c>
      <c r="D240" s="23">
        <v>170.09186041999999</v>
      </c>
      <c r="E240" s="23">
        <v>0</v>
      </c>
      <c r="F240" s="23">
        <v>11.4101468</v>
      </c>
      <c r="G240" s="23">
        <v>0</v>
      </c>
      <c r="H240" s="23">
        <v>0</v>
      </c>
      <c r="I240" s="23">
        <v>0</v>
      </c>
      <c r="J240" s="23">
        <v>0</v>
      </c>
      <c r="K240" s="23">
        <v>0</v>
      </c>
      <c r="L240" s="23">
        <v>10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10.635284489999998</v>
      </c>
      <c r="T240" s="23">
        <v>0</v>
      </c>
      <c r="U240" s="23">
        <v>0</v>
      </c>
      <c r="V240" s="23">
        <v>0</v>
      </c>
      <c r="W240" s="23">
        <v>0</v>
      </c>
      <c r="X240" s="23">
        <v>0</v>
      </c>
      <c r="Y240" s="23">
        <v>10</v>
      </c>
      <c r="Z240" s="23">
        <v>0</v>
      </c>
      <c r="AA240" s="23">
        <v>0</v>
      </c>
      <c r="AB240" s="23">
        <v>0</v>
      </c>
      <c r="AC240" s="23">
        <v>0</v>
      </c>
      <c r="AD240" s="23">
        <v>0</v>
      </c>
      <c r="AE240" s="23">
        <v>0</v>
      </c>
      <c r="AF240" s="64">
        <v>0</v>
      </c>
      <c r="AG240" s="23">
        <v>-0.77486231000000139</v>
      </c>
      <c r="AH240" s="64">
        <v>-6.7909933463783434E-2</v>
      </c>
      <c r="AI240" s="19" t="s">
        <v>34</v>
      </c>
    </row>
    <row r="241" spans="1:35" ht="47.25" x14ac:dyDescent="0.25">
      <c r="A241" s="27" t="s">
        <v>462</v>
      </c>
      <c r="B241" s="26" t="s">
        <v>465</v>
      </c>
      <c r="C241" s="21" t="s">
        <v>466</v>
      </c>
      <c r="D241" s="23">
        <v>164.78720962</v>
      </c>
      <c r="E241" s="23">
        <v>0</v>
      </c>
      <c r="F241" s="23">
        <v>23.066120584</v>
      </c>
      <c r="G241" s="23">
        <v>0</v>
      </c>
      <c r="H241" s="23">
        <v>0</v>
      </c>
      <c r="I241" s="23">
        <v>0</v>
      </c>
      <c r="J241" s="23">
        <v>0</v>
      </c>
      <c r="K241" s="23">
        <v>0</v>
      </c>
      <c r="L241" s="23">
        <v>308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17.193066250000001</v>
      </c>
      <c r="T241" s="23">
        <v>0</v>
      </c>
      <c r="U241" s="23">
        <v>0</v>
      </c>
      <c r="V241" s="23">
        <v>0</v>
      </c>
      <c r="W241" s="23">
        <v>0</v>
      </c>
      <c r="X241" s="23">
        <v>0</v>
      </c>
      <c r="Y241" s="23">
        <v>308</v>
      </c>
      <c r="Z241" s="23">
        <v>0</v>
      </c>
      <c r="AA241" s="23">
        <v>0</v>
      </c>
      <c r="AB241" s="23">
        <v>0</v>
      </c>
      <c r="AC241" s="23">
        <v>0</v>
      </c>
      <c r="AD241" s="23">
        <v>0</v>
      </c>
      <c r="AE241" s="23">
        <v>0</v>
      </c>
      <c r="AF241" s="64">
        <v>0</v>
      </c>
      <c r="AG241" s="23">
        <v>-5.873054333999999</v>
      </c>
      <c r="AH241" s="64">
        <v>-0.25461820996782142</v>
      </c>
      <c r="AI241" s="19" t="s">
        <v>147</v>
      </c>
    </row>
    <row r="242" spans="1:35" ht="47.25" x14ac:dyDescent="0.25">
      <c r="A242" s="27" t="s">
        <v>462</v>
      </c>
      <c r="B242" s="26" t="s">
        <v>467</v>
      </c>
      <c r="C242" s="21" t="s">
        <v>468</v>
      </c>
      <c r="D242" s="22">
        <v>64.328130529999996</v>
      </c>
      <c r="E242" s="22">
        <v>0</v>
      </c>
      <c r="F242" s="22">
        <v>64.328130529999996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1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  <c r="W242" s="23">
        <v>0</v>
      </c>
      <c r="X242" s="23">
        <v>0</v>
      </c>
      <c r="Y242" s="23">
        <v>0</v>
      </c>
      <c r="Z242" s="23">
        <v>0</v>
      </c>
      <c r="AA242" s="23">
        <v>0</v>
      </c>
      <c r="AB242" s="23">
        <v>0</v>
      </c>
      <c r="AC242" s="23">
        <v>0</v>
      </c>
      <c r="AD242" s="23">
        <v>0</v>
      </c>
      <c r="AE242" s="23">
        <v>0</v>
      </c>
      <c r="AF242" s="64">
        <v>0</v>
      </c>
      <c r="AG242" s="23">
        <v>-64.328130529999996</v>
      </c>
      <c r="AH242" s="64">
        <v>-1</v>
      </c>
      <c r="AI242" s="19" t="s">
        <v>114</v>
      </c>
    </row>
    <row r="243" spans="1:35" ht="31.5" x14ac:dyDescent="0.25">
      <c r="A243" s="59" t="s">
        <v>462</v>
      </c>
      <c r="B243" s="29" t="s">
        <v>469</v>
      </c>
      <c r="C243" s="26" t="s">
        <v>470</v>
      </c>
      <c r="D243" s="22">
        <v>17.797164410000001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  <c r="W243" s="23">
        <v>0</v>
      </c>
      <c r="X243" s="23">
        <v>0</v>
      </c>
      <c r="Y243" s="23">
        <v>0</v>
      </c>
      <c r="Z243" s="23">
        <v>0</v>
      </c>
      <c r="AA243" s="23">
        <v>0</v>
      </c>
      <c r="AB243" s="23">
        <v>0</v>
      </c>
      <c r="AC243" s="23">
        <v>0</v>
      </c>
      <c r="AD243" s="23">
        <v>0</v>
      </c>
      <c r="AE243" s="23">
        <v>0</v>
      </c>
      <c r="AF243" s="64">
        <v>0</v>
      </c>
      <c r="AG243" s="23">
        <v>0</v>
      </c>
      <c r="AH243" s="64">
        <v>0</v>
      </c>
      <c r="AI243" s="19" t="s">
        <v>34</v>
      </c>
    </row>
    <row r="244" spans="1:35" ht="31.5" x14ac:dyDescent="0.25">
      <c r="A244" s="27" t="s">
        <v>462</v>
      </c>
      <c r="B244" s="26" t="s">
        <v>471</v>
      </c>
      <c r="C244" s="21" t="s">
        <v>472</v>
      </c>
      <c r="D244" s="22">
        <v>2.165</v>
      </c>
      <c r="E244" s="22">
        <v>0</v>
      </c>
      <c r="F244" s="22">
        <v>2.165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1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  <c r="W244" s="23">
        <v>0</v>
      </c>
      <c r="X244" s="23">
        <v>0</v>
      </c>
      <c r="Y244" s="23">
        <v>0</v>
      </c>
      <c r="Z244" s="23">
        <v>0</v>
      </c>
      <c r="AA244" s="23">
        <v>0</v>
      </c>
      <c r="AB244" s="23">
        <v>0</v>
      </c>
      <c r="AC244" s="23">
        <v>0</v>
      </c>
      <c r="AD244" s="23">
        <v>0</v>
      </c>
      <c r="AE244" s="23">
        <v>0</v>
      </c>
      <c r="AF244" s="64">
        <v>0</v>
      </c>
      <c r="AG244" s="23">
        <v>-2.165</v>
      </c>
      <c r="AH244" s="64">
        <v>-1</v>
      </c>
      <c r="AI244" s="19" t="s">
        <v>114</v>
      </c>
    </row>
    <row r="245" spans="1:35" ht="47.25" x14ac:dyDescent="0.25">
      <c r="A245" s="27" t="s">
        <v>462</v>
      </c>
      <c r="B245" s="26" t="s">
        <v>473</v>
      </c>
      <c r="C245" s="21" t="s">
        <v>474</v>
      </c>
      <c r="D245" s="22">
        <v>3.9860000000000002</v>
      </c>
      <c r="E245" s="22">
        <v>0</v>
      </c>
      <c r="F245" s="22">
        <v>3.9860000000000002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1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  <c r="W245" s="23">
        <v>0</v>
      </c>
      <c r="X245" s="23">
        <v>0</v>
      </c>
      <c r="Y245" s="23">
        <v>0</v>
      </c>
      <c r="Z245" s="23">
        <v>0</v>
      </c>
      <c r="AA245" s="23">
        <v>0</v>
      </c>
      <c r="AB245" s="23">
        <v>0</v>
      </c>
      <c r="AC245" s="23">
        <v>0</v>
      </c>
      <c r="AD245" s="23">
        <v>0</v>
      </c>
      <c r="AE245" s="23">
        <v>0</v>
      </c>
      <c r="AF245" s="64">
        <v>0</v>
      </c>
      <c r="AG245" s="23">
        <v>-3.9860000000000002</v>
      </c>
      <c r="AH245" s="64">
        <v>-1</v>
      </c>
      <c r="AI245" s="19" t="s">
        <v>114</v>
      </c>
    </row>
    <row r="246" spans="1:35" ht="63" x14ac:dyDescent="0.25">
      <c r="A246" s="27" t="s">
        <v>462</v>
      </c>
      <c r="B246" s="26" t="s">
        <v>475</v>
      </c>
      <c r="C246" s="21" t="s">
        <v>476</v>
      </c>
      <c r="D246" s="22">
        <v>1.4370000000000001</v>
      </c>
      <c r="E246" s="30">
        <v>0</v>
      </c>
      <c r="F246" s="22">
        <v>1.4370000000000001</v>
      </c>
      <c r="G246" s="30">
        <v>0</v>
      </c>
      <c r="H246" s="30">
        <v>0</v>
      </c>
      <c r="I246" s="30">
        <v>0</v>
      </c>
      <c r="J246" s="30">
        <v>0</v>
      </c>
      <c r="K246" s="30">
        <v>0</v>
      </c>
      <c r="L246" s="30">
        <v>2</v>
      </c>
      <c r="M246" s="30">
        <v>0</v>
      </c>
      <c r="N246" s="30">
        <v>0</v>
      </c>
      <c r="O246" s="30">
        <v>0</v>
      </c>
      <c r="P246" s="30">
        <v>0</v>
      </c>
      <c r="Q246" s="30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  <c r="W246" s="23">
        <v>0</v>
      </c>
      <c r="X246" s="23">
        <v>0</v>
      </c>
      <c r="Y246" s="23">
        <v>0</v>
      </c>
      <c r="Z246" s="23">
        <v>0</v>
      </c>
      <c r="AA246" s="23">
        <v>0</v>
      </c>
      <c r="AB246" s="23">
        <v>0</v>
      </c>
      <c r="AC246" s="23">
        <v>0</v>
      </c>
      <c r="AD246" s="23">
        <v>0</v>
      </c>
      <c r="AE246" s="23">
        <v>0</v>
      </c>
      <c r="AF246" s="64">
        <v>0</v>
      </c>
      <c r="AG246" s="23">
        <v>-1.4370000000000001</v>
      </c>
      <c r="AH246" s="64">
        <v>-1</v>
      </c>
      <c r="AI246" s="19" t="s">
        <v>114</v>
      </c>
    </row>
    <row r="247" spans="1:35" ht="94.5" x14ac:dyDescent="0.25">
      <c r="A247" s="27" t="s">
        <v>462</v>
      </c>
      <c r="B247" s="26" t="s">
        <v>477</v>
      </c>
      <c r="C247" s="21" t="s">
        <v>478</v>
      </c>
      <c r="D247" s="22">
        <v>9.3059069999999995</v>
      </c>
      <c r="E247" s="22">
        <v>0</v>
      </c>
      <c r="F247" s="22">
        <v>9.3059069999999995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1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3">
        <v>0</v>
      </c>
      <c r="S247" s="23">
        <v>8.9253837199999992</v>
      </c>
      <c r="T247" s="23">
        <v>0</v>
      </c>
      <c r="U247" s="23">
        <v>0</v>
      </c>
      <c r="V247" s="23">
        <v>0</v>
      </c>
      <c r="W247" s="23">
        <v>0</v>
      </c>
      <c r="X247" s="23">
        <v>0</v>
      </c>
      <c r="Y247" s="23">
        <v>1</v>
      </c>
      <c r="Z247" s="23">
        <v>0</v>
      </c>
      <c r="AA247" s="23">
        <v>0</v>
      </c>
      <c r="AB247" s="23">
        <v>0</v>
      </c>
      <c r="AC247" s="23">
        <v>0</v>
      </c>
      <c r="AD247" s="23">
        <v>0</v>
      </c>
      <c r="AE247" s="23">
        <v>0</v>
      </c>
      <c r="AF247" s="64">
        <v>0</v>
      </c>
      <c r="AG247" s="23">
        <v>-0.38052328000000024</v>
      </c>
      <c r="AH247" s="64">
        <v>-4.0890509651557903E-2</v>
      </c>
      <c r="AI247" s="19" t="s">
        <v>34</v>
      </c>
    </row>
    <row r="248" spans="1:35" s="13" customFormat="1" ht="78.75" x14ac:dyDescent="0.25">
      <c r="A248" s="17" t="s">
        <v>479</v>
      </c>
      <c r="B248" s="17" t="s">
        <v>246</v>
      </c>
      <c r="C248" s="57" t="s">
        <v>33</v>
      </c>
      <c r="D248" s="18">
        <f t="shared" ref="D248:AD248" si="46">D249</f>
        <v>104.53774669000001</v>
      </c>
      <c r="E248" s="18">
        <f t="shared" si="46"/>
        <v>0</v>
      </c>
      <c r="F248" s="18">
        <f t="shared" si="46"/>
        <v>104.53774669000001</v>
      </c>
      <c r="G248" s="18">
        <f t="shared" si="46"/>
        <v>0</v>
      </c>
      <c r="H248" s="18">
        <f t="shared" si="46"/>
        <v>0</v>
      </c>
      <c r="I248" s="18">
        <f t="shared" si="46"/>
        <v>0</v>
      </c>
      <c r="J248" s="18">
        <f t="shared" si="46"/>
        <v>0</v>
      </c>
      <c r="K248" s="18">
        <f t="shared" si="46"/>
        <v>0</v>
      </c>
      <c r="L248" s="18">
        <f t="shared" si="46"/>
        <v>0</v>
      </c>
      <c r="M248" s="18">
        <f t="shared" si="46"/>
        <v>0</v>
      </c>
      <c r="N248" s="18">
        <f t="shared" si="46"/>
        <v>0</v>
      </c>
      <c r="O248" s="18">
        <f t="shared" si="46"/>
        <v>4900</v>
      </c>
      <c r="P248" s="18">
        <f t="shared" si="46"/>
        <v>0</v>
      </c>
      <c r="Q248" s="18">
        <f t="shared" si="46"/>
        <v>0</v>
      </c>
      <c r="R248" s="18">
        <f t="shared" si="46"/>
        <v>0</v>
      </c>
      <c r="S248" s="18">
        <f t="shared" si="46"/>
        <v>105.16442941</v>
      </c>
      <c r="T248" s="18">
        <f t="shared" si="46"/>
        <v>0</v>
      </c>
      <c r="U248" s="18">
        <f t="shared" si="46"/>
        <v>0</v>
      </c>
      <c r="V248" s="18">
        <f t="shared" si="46"/>
        <v>0</v>
      </c>
      <c r="W248" s="18">
        <f t="shared" si="46"/>
        <v>0</v>
      </c>
      <c r="X248" s="18">
        <f t="shared" si="46"/>
        <v>0</v>
      </c>
      <c r="Y248" s="18">
        <f t="shared" si="46"/>
        <v>0</v>
      </c>
      <c r="Z248" s="18">
        <f t="shared" si="46"/>
        <v>0</v>
      </c>
      <c r="AA248" s="18">
        <f t="shared" si="46"/>
        <v>0</v>
      </c>
      <c r="AB248" s="18">
        <f t="shared" si="46"/>
        <v>4900</v>
      </c>
      <c r="AC248" s="18">
        <f t="shared" si="46"/>
        <v>0</v>
      </c>
      <c r="AD248" s="18">
        <f t="shared" si="46"/>
        <v>0</v>
      </c>
      <c r="AE248" s="18">
        <v>0</v>
      </c>
      <c r="AF248" s="16">
        <v>0</v>
      </c>
      <c r="AG248" s="18">
        <v>0.62668271999999092</v>
      </c>
      <c r="AH248" s="16">
        <v>5.9947984325544957E-3</v>
      </c>
      <c r="AI248" s="39" t="s">
        <v>34</v>
      </c>
    </row>
    <row r="249" spans="1:35" s="13" customFormat="1" x14ac:dyDescent="0.25">
      <c r="A249" s="17" t="s">
        <v>480</v>
      </c>
      <c r="B249" s="17" t="s">
        <v>481</v>
      </c>
      <c r="C249" s="57" t="s">
        <v>33</v>
      </c>
      <c r="D249" s="18">
        <f t="shared" ref="D249:AD249" si="47">D250+D251</f>
        <v>104.53774669000001</v>
      </c>
      <c r="E249" s="18">
        <f t="shared" si="47"/>
        <v>0</v>
      </c>
      <c r="F249" s="18">
        <f t="shared" si="47"/>
        <v>104.53774669000001</v>
      </c>
      <c r="G249" s="18">
        <f t="shared" si="47"/>
        <v>0</v>
      </c>
      <c r="H249" s="18">
        <f t="shared" si="47"/>
        <v>0</v>
      </c>
      <c r="I249" s="18">
        <f t="shared" si="47"/>
        <v>0</v>
      </c>
      <c r="J249" s="18">
        <f t="shared" si="47"/>
        <v>0</v>
      </c>
      <c r="K249" s="18">
        <f t="shared" si="47"/>
        <v>0</v>
      </c>
      <c r="L249" s="18">
        <f t="shared" si="47"/>
        <v>0</v>
      </c>
      <c r="M249" s="18">
        <f t="shared" si="47"/>
        <v>0</v>
      </c>
      <c r="N249" s="18">
        <f t="shared" si="47"/>
        <v>0</v>
      </c>
      <c r="O249" s="18">
        <f t="shared" si="47"/>
        <v>4900</v>
      </c>
      <c r="P249" s="18">
        <f t="shared" si="47"/>
        <v>0</v>
      </c>
      <c r="Q249" s="18">
        <f t="shared" si="47"/>
        <v>0</v>
      </c>
      <c r="R249" s="18">
        <f t="shared" si="47"/>
        <v>0</v>
      </c>
      <c r="S249" s="18">
        <f t="shared" si="47"/>
        <v>105.16442941</v>
      </c>
      <c r="T249" s="18">
        <f t="shared" si="47"/>
        <v>0</v>
      </c>
      <c r="U249" s="18">
        <f t="shared" si="47"/>
        <v>0</v>
      </c>
      <c r="V249" s="18">
        <f t="shared" si="47"/>
        <v>0</v>
      </c>
      <c r="W249" s="18">
        <f t="shared" si="47"/>
        <v>0</v>
      </c>
      <c r="X249" s="18">
        <f t="shared" si="47"/>
        <v>0</v>
      </c>
      <c r="Y249" s="18">
        <f t="shared" si="47"/>
        <v>0</v>
      </c>
      <c r="Z249" s="18">
        <f t="shared" si="47"/>
        <v>0</v>
      </c>
      <c r="AA249" s="18">
        <f t="shared" si="47"/>
        <v>0</v>
      </c>
      <c r="AB249" s="18">
        <f t="shared" si="47"/>
        <v>4900</v>
      </c>
      <c r="AC249" s="18">
        <f t="shared" si="47"/>
        <v>0</v>
      </c>
      <c r="AD249" s="18">
        <f t="shared" si="47"/>
        <v>0</v>
      </c>
      <c r="AE249" s="18">
        <v>0</v>
      </c>
      <c r="AF249" s="16">
        <v>0</v>
      </c>
      <c r="AG249" s="18">
        <v>0.62668271999999092</v>
      </c>
      <c r="AH249" s="16">
        <v>5.9947984325544957E-3</v>
      </c>
      <c r="AI249" s="39" t="s">
        <v>34</v>
      </c>
    </row>
    <row r="250" spans="1:35" s="13" customFormat="1" ht="78.75" x14ac:dyDescent="0.25">
      <c r="A250" s="17" t="s">
        <v>482</v>
      </c>
      <c r="B250" s="17" t="s">
        <v>250</v>
      </c>
      <c r="C250" s="57" t="s">
        <v>33</v>
      </c>
      <c r="D250" s="18">
        <v>0</v>
      </c>
      <c r="E250" s="18">
        <v>0</v>
      </c>
      <c r="F250" s="18">
        <v>0</v>
      </c>
      <c r="G250" s="18">
        <v>0</v>
      </c>
      <c r="H250" s="18">
        <v>0</v>
      </c>
      <c r="I250" s="18">
        <v>0</v>
      </c>
      <c r="J250" s="18">
        <v>0</v>
      </c>
      <c r="K250" s="18">
        <v>0</v>
      </c>
      <c r="L250" s="18">
        <v>0</v>
      </c>
      <c r="M250" s="18">
        <v>0</v>
      </c>
      <c r="N250" s="18">
        <v>0</v>
      </c>
      <c r="O250" s="18">
        <v>0</v>
      </c>
      <c r="P250" s="18">
        <v>0</v>
      </c>
      <c r="Q250" s="18">
        <v>0</v>
      </c>
      <c r="R250" s="18">
        <v>0</v>
      </c>
      <c r="S250" s="18">
        <v>0</v>
      </c>
      <c r="T250" s="18">
        <v>0</v>
      </c>
      <c r="U250" s="18">
        <v>0</v>
      </c>
      <c r="V250" s="18">
        <v>0</v>
      </c>
      <c r="W250" s="18">
        <v>0</v>
      </c>
      <c r="X250" s="18">
        <v>0</v>
      </c>
      <c r="Y250" s="18">
        <v>0</v>
      </c>
      <c r="Z250" s="18">
        <v>0</v>
      </c>
      <c r="AA250" s="18">
        <v>0</v>
      </c>
      <c r="AB250" s="18">
        <v>0</v>
      </c>
      <c r="AC250" s="18">
        <v>0</v>
      </c>
      <c r="AD250" s="18">
        <v>0</v>
      </c>
      <c r="AE250" s="18">
        <v>0</v>
      </c>
      <c r="AF250" s="16">
        <v>0</v>
      </c>
      <c r="AG250" s="18">
        <v>0</v>
      </c>
      <c r="AH250" s="16">
        <v>0</v>
      </c>
      <c r="AI250" s="39" t="s">
        <v>34</v>
      </c>
    </row>
    <row r="251" spans="1:35" s="13" customFormat="1" ht="63" x14ac:dyDescent="0.25">
      <c r="A251" s="17" t="s">
        <v>483</v>
      </c>
      <c r="B251" s="17" t="s">
        <v>252</v>
      </c>
      <c r="C251" s="57" t="s">
        <v>33</v>
      </c>
      <c r="D251" s="18">
        <f>SUM(D252:D252)</f>
        <v>104.53774669000001</v>
      </c>
      <c r="E251" s="18">
        <f>SUM(E252:E252)</f>
        <v>0</v>
      </c>
      <c r="F251" s="18">
        <f t="shared" ref="F251:AD251" si="48">SUM(F252:F252)</f>
        <v>104.53774669000001</v>
      </c>
      <c r="G251" s="18">
        <f t="shared" si="48"/>
        <v>0</v>
      </c>
      <c r="H251" s="18">
        <f t="shared" si="48"/>
        <v>0</v>
      </c>
      <c r="I251" s="18">
        <f t="shared" si="48"/>
        <v>0</v>
      </c>
      <c r="J251" s="18">
        <f t="shared" si="48"/>
        <v>0</v>
      </c>
      <c r="K251" s="18">
        <f t="shared" si="48"/>
        <v>0</v>
      </c>
      <c r="L251" s="18">
        <f t="shared" si="48"/>
        <v>0</v>
      </c>
      <c r="M251" s="18">
        <f t="shared" si="48"/>
        <v>0</v>
      </c>
      <c r="N251" s="18">
        <f t="shared" si="48"/>
        <v>0</v>
      </c>
      <c r="O251" s="18">
        <f t="shared" si="48"/>
        <v>4900</v>
      </c>
      <c r="P251" s="18">
        <f t="shared" si="48"/>
        <v>0</v>
      </c>
      <c r="Q251" s="18">
        <f t="shared" si="48"/>
        <v>0</v>
      </c>
      <c r="R251" s="18">
        <f t="shared" si="48"/>
        <v>0</v>
      </c>
      <c r="S251" s="18">
        <f t="shared" si="48"/>
        <v>105.16442941</v>
      </c>
      <c r="T251" s="18">
        <f t="shared" si="48"/>
        <v>0</v>
      </c>
      <c r="U251" s="18">
        <f t="shared" si="48"/>
        <v>0</v>
      </c>
      <c r="V251" s="18">
        <f t="shared" si="48"/>
        <v>0</v>
      </c>
      <c r="W251" s="18">
        <f t="shared" si="48"/>
        <v>0</v>
      </c>
      <c r="X251" s="18">
        <f t="shared" si="48"/>
        <v>0</v>
      </c>
      <c r="Y251" s="18">
        <f t="shared" si="48"/>
        <v>0</v>
      </c>
      <c r="Z251" s="18">
        <f t="shared" si="48"/>
        <v>0</v>
      </c>
      <c r="AA251" s="18">
        <f t="shared" si="48"/>
        <v>0</v>
      </c>
      <c r="AB251" s="18">
        <f t="shared" si="48"/>
        <v>4900</v>
      </c>
      <c r="AC251" s="18">
        <f t="shared" si="48"/>
        <v>0</v>
      </c>
      <c r="AD251" s="18">
        <f t="shared" si="48"/>
        <v>0</v>
      </c>
      <c r="AE251" s="18">
        <v>0</v>
      </c>
      <c r="AF251" s="16">
        <v>0</v>
      </c>
      <c r="AG251" s="18">
        <v>0.62668271999999092</v>
      </c>
      <c r="AH251" s="16">
        <v>5.9947984325544957E-3</v>
      </c>
      <c r="AI251" s="39" t="s">
        <v>34</v>
      </c>
    </row>
    <row r="252" spans="1:35" ht="157.5" x14ac:dyDescent="0.25">
      <c r="A252" s="27" t="s">
        <v>483</v>
      </c>
      <c r="B252" s="21" t="s">
        <v>484</v>
      </c>
      <c r="C252" s="26" t="s">
        <v>485</v>
      </c>
      <c r="D252" s="22">
        <v>104.53774669000001</v>
      </c>
      <c r="E252" s="30">
        <v>0</v>
      </c>
      <c r="F252" s="22">
        <v>104.53774669000001</v>
      </c>
      <c r="G252" s="30">
        <v>0</v>
      </c>
      <c r="H252" s="30">
        <v>0</v>
      </c>
      <c r="I252" s="30">
        <v>0</v>
      </c>
      <c r="J252" s="30"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4900</v>
      </c>
      <c r="P252" s="30">
        <v>0</v>
      </c>
      <c r="Q252" s="30">
        <v>0</v>
      </c>
      <c r="R252" s="23">
        <v>0</v>
      </c>
      <c r="S252" s="23">
        <v>105.16442941</v>
      </c>
      <c r="T252" s="23">
        <v>0</v>
      </c>
      <c r="U252" s="23">
        <v>0</v>
      </c>
      <c r="V252" s="23">
        <v>0</v>
      </c>
      <c r="W252" s="23">
        <v>0</v>
      </c>
      <c r="X252" s="23">
        <v>0</v>
      </c>
      <c r="Y252" s="23">
        <v>0</v>
      </c>
      <c r="Z252" s="23">
        <v>0</v>
      </c>
      <c r="AA252" s="23">
        <v>0</v>
      </c>
      <c r="AB252" s="23">
        <v>4900</v>
      </c>
      <c r="AC252" s="23">
        <v>0</v>
      </c>
      <c r="AD252" s="23">
        <v>0</v>
      </c>
      <c r="AE252" s="23">
        <v>0</v>
      </c>
      <c r="AF252" s="64">
        <v>0</v>
      </c>
      <c r="AG252" s="23">
        <v>0.62668271999999092</v>
      </c>
      <c r="AH252" s="64">
        <v>5.9947984325544957E-3</v>
      </c>
      <c r="AI252" s="19" t="s">
        <v>34</v>
      </c>
    </row>
    <row r="253" spans="1:35" s="13" customFormat="1" ht="31.5" x14ac:dyDescent="0.25">
      <c r="A253" s="17" t="s">
        <v>486</v>
      </c>
      <c r="B253" s="17" t="s">
        <v>256</v>
      </c>
      <c r="C253" s="57" t="s">
        <v>33</v>
      </c>
      <c r="D253" s="18">
        <v>0</v>
      </c>
      <c r="E253" s="18">
        <v>0</v>
      </c>
      <c r="F253" s="18">
        <v>0</v>
      </c>
      <c r="G253" s="18">
        <v>0</v>
      </c>
      <c r="H253" s="18">
        <v>0</v>
      </c>
      <c r="I253" s="18">
        <v>0</v>
      </c>
      <c r="J253" s="18">
        <v>0</v>
      </c>
      <c r="K253" s="18">
        <v>0</v>
      </c>
      <c r="L253" s="18">
        <v>0</v>
      </c>
      <c r="M253" s="18">
        <v>0</v>
      </c>
      <c r="N253" s="18">
        <v>0</v>
      </c>
      <c r="O253" s="18">
        <v>0</v>
      </c>
      <c r="P253" s="18">
        <v>0</v>
      </c>
      <c r="Q253" s="18">
        <v>0</v>
      </c>
      <c r="R253" s="18">
        <v>0</v>
      </c>
      <c r="S253" s="18">
        <v>0</v>
      </c>
      <c r="T253" s="18">
        <v>0</v>
      </c>
      <c r="U253" s="18">
        <v>0</v>
      </c>
      <c r="V253" s="18">
        <v>0</v>
      </c>
      <c r="W253" s="18">
        <v>0</v>
      </c>
      <c r="X253" s="18">
        <v>0</v>
      </c>
      <c r="Y253" s="18">
        <v>0</v>
      </c>
      <c r="Z253" s="18">
        <v>0</v>
      </c>
      <c r="AA253" s="18">
        <v>0</v>
      </c>
      <c r="AB253" s="18">
        <v>0</v>
      </c>
      <c r="AC253" s="18">
        <v>0</v>
      </c>
      <c r="AD253" s="18">
        <v>0</v>
      </c>
      <c r="AE253" s="18">
        <v>0</v>
      </c>
      <c r="AF253" s="16">
        <v>0</v>
      </c>
      <c r="AG253" s="18">
        <v>0</v>
      </c>
      <c r="AH253" s="16">
        <v>0</v>
      </c>
      <c r="AI253" s="39" t="s">
        <v>34</v>
      </c>
    </row>
    <row r="254" spans="1:35" s="13" customFormat="1" ht="78.75" x14ac:dyDescent="0.25">
      <c r="A254" s="17" t="s">
        <v>487</v>
      </c>
      <c r="B254" s="17" t="s">
        <v>250</v>
      </c>
      <c r="C254" s="57" t="s">
        <v>33</v>
      </c>
      <c r="D254" s="18">
        <v>0</v>
      </c>
      <c r="E254" s="18">
        <v>0</v>
      </c>
      <c r="F254" s="18">
        <v>0</v>
      </c>
      <c r="G254" s="18">
        <v>0</v>
      </c>
      <c r="H254" s="18">
        <v>0</v>
      </c>
      <c r="I254" s="18">
        <v>0</v>
      </c>
      <c r="J254" s="18">
        <v>0</v>
      </c>
      <c r="K254" s="18">
        <v>0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  <c r="Q254" s="18">
        <v>0</v>
      </c>
      <c r="R254" s="18">
        <v>0</v>
      </c>
      <c r="S254" s="18">
        <v>0</v>
      </c>
      <c r="T254" s="18">
        <v>0</v>
      </c>
      <c r="U254" s="18">
        <v>0</v>
      </c>
      <c r="V254" s="18">
        <v>0</v>
      </c>
      <c r="W254" s="18">
        <v>0</v>
      </c>
      <c r="X254" s="18">
        <v>0</v>
      </c>
      <c r="Y254" s="18">
        <v>0</v>
      </c>
      <c r="Z254" s="18">
        <v>0</v>
      </c>
      <c r="AA254" s="18">
        <v>0</v>
      </c>
      <c r="AB254" s="18">
        <v>0</v>
      </c>
      <c r="AC254" s="18">
        <v>0</v>
      </c>
      <c r="AD254" s="18">
        <v>0</v>
      </c>
      <c r="AE254" s="18">
        <v>0</v>
      </c>
      <c r="AF254" s="16">
        <v>0</v>
      </c>
      <c r="AG254" s="18">
        <v>0</v>
      </c>
      <c r="AH254" s="16">
        <v>0</v>
      </c>
      <c r="AI254" s="39" t="s">
        <v>34</v>
      </c>
    </row>
    <row r="255" spans="1:35" s="13" customFormat="1" ht="63" x14ac:dyDescent="0.25">
      <c r="A255" s="17" t="s">
        <v>488</v>
      </c>
      <c r="B255" s="17" t="s">
        <v>252</v>
      </c>
      <c r="C255" s="57" t="s">
        <v>33</v>
      </c>
      <c r="D255" s="18">
        <v>0</v>
      </c>
      <c r="E255" s="18">
        <v>0</v>
      </c>
      <c r="F255" s="18">
        <v>0</v>
      </c>
      <c r="G255" s="18">
        <v>0</v>
      </c>
      <c r="H255" s="18">
        <v>0</v>
      </c>
      <c r="I255" s="18">
        <v>0</v>
      </c>
      <c r="J255" s="18">
        <v>0</v>
      </c>
      <c r="K255" s="18">
        <v>0</v>
      </c>
      <c r="L255" s="18">
        <v>0</v>
      </c>
      <c r="M255" s="18">
        <v>0</v>
      </c>
      <c r="N255" s="18">
        <v>0</v>
      </c>
      <c r="O255" s="18">
        <v>0</v>
      </c>
      <c r="P255" s="18">
        <v>0</v>
      </c>
      <c r="Q255" s="18">
        <v>0</v>
      </c>
      <c r="R255" s="18">
        <v>0</v>
      </c>
      <c r="S255" s="18">
        <v>0</v>
      </c>
      <c r="T255" s="18">
        <v>0</v>
      </c>
      <c r="U255" s="18">
        <v>0</v>
      </c>
      <c r="V255" s="18">
        <v>0</v>
      </c>
      <c r="W255" s="18">
        <v>0</v>
      </c>
      <c r="X255" s="18">
        <v>0</v>
      </c>
      <c r="Y255" s="18">
        <v>0</v>
      </c>
      <c r="Z255" s="18">
        <v>0</v>
      </c>
      <c r="AA255" s="18">
        <v>0</v>
      </c>
      <c r="AB255" s="18">
        <v>0</v>
      </c>
      <c r="AC255" s="18">
        <v>0</v>
      </c>
      <c r="AD255" s="18">
        <v>0</v>
      </c>
      <c r="AE255" s="18">
        <v>0</v>
      </c>
      <c r="AF255" s="16">
        <v>0</v>
      </c>
      <c r="AG255" s="18">
        <v>0</v>
      </c>
      <c r="AH255" s="16">
        <v>0</v>
      </c>
      <c r="AI255" s="39" t="s">
        <v>34</v>
      </c>
    </row>
    <row r="256" spans="1:35" s="13" customFormat="1" ht="31.5" x14ac:dyDescent="0.25">
      <c r="A256" s="17" t="s">
        <v>489</v>
      </c>
      <c r="B256" s="17" t="s">
        <v>260</v>
      </c>
      <c r="C256" s="57" t="s">
        <v>33</v>
      </c>
      <c r="D256" s="18">
        <f t="shared" ref="D256:AD256" si="49">D257+D258+D259+D260</f>
        <v>5731.5249999999996</v>
      </c>
      <c r="E256" s="18">
        <f t="shared" si="49"/>
        <v>0</v>
      </c>
      <c r="F256" s="18">
        <f t="shared" si="49"/>
        <v>0</v>
      </c>
      <c r="G256" s="18">
        <f t="shared" si="49"/>
        <v>0</v>
      </c>
      <c r="H256" s="18">
        <f t="shared" si="49"/>
        <v>0</v>
      </c>
      <c r="I256" s="18">
        <f t="shared" si="49"/>
        <v>0</v>
      </c>
      <c r="J256" s="18">
        <f t="shared" si="49"/>
        <v>0</v>
      </c>
      <c r="K256" s="18">
        <f t="shared" si="49"/>
        <v>0</v>
      </c>
      <c r="L256" s="18">
        <f t="shared" si="49"/>
        <v>0</v>
      </c>
      <c r="M256" s="18">
        <f t="shared" si="49"/>
        <v>0</v>
      </c>
      <c r="N256" s="18">
        <f t="shared" si="49"/>
        <v>0</v>
      </c>
      <c r="O256" s="18">
        <f t="shared" si="49"/>
        <v>0</v>
      </c>
      <c r="P256" s="18">
        <f t="shared" si="49"/>
        <v>0</v>
      </c>
      <c r="Q256" s="18">
        <f t="shared" si="49"/>
        <v>0</v>
      </c>
      <c r="R256" s="18">
        <f t="shared" si="49"/>
        <v>0</v>
      </c>
      <c r="S256" s="18">
        <f t="shared" si="49"/>
        <v>0</v>
      </c>
      <c r="T256" s="18">
        <f t="shared" si="49"/>
        <v>0</v>
      </c>
      <c r="U256" s="18">
        <f t="shared" si="49"/>
        <v>0</v>
      </c>
      <c r="V256" s="18">
        <f t="shared" si="49"/>
        <v>0</v>
      </c>
      <c r="W256" s="18">
        <f t="shared" si="49"/>
        <v>0</v>
      </c>
      <c r="X256" s="18">
        <f t="shared" si="49"/>
        <v>0</v>
      </c>
      <c r="Y256" s="18">
        <f t="shared" si="49"/>
        <v>0</v>
      </c>
      <c r="Z256" s="18">
        <f t="shared" si="49"/>
        <v>0</v>
      </c>
      <c r="AA256" s="18">
        <f t="shared" si="49"/>
        <v>0</v>
      </c>
      <c r="AB256" s="18">
        <f t="shared" si="49"/>
        <v>0</v>
      </c>
      <c r="AC256" s="18">
        <f t="shared" si="49"/>
        <v>0</v>
      </c>
      <c r="AD256" s="18">
        <f t="shared" si="49"/>
        <v>0</v>
      </c>
      <c r="AE256" s="18">
        <v>0</v>
      </c>
      <c r="AF256" s="16">
        <v>0</v>
      </c>
      <c r="AG256" s="18">
        <v>0</v>
      </c>
      <c r="AH256" s="16">
        <v>0</v>
      </c>
      <c r="AI256" s="39" t="s">
        <v>34</v>
      </c>
    </row>
    <row r="257" spans="1:35" s="13" customFormat="1" ht="47.25" x14ac:dyDescent="0.25">
      <c r="A257" s="17" t="s">
        <v>490</v>
      </c>
      <c r="B257" s="17" t="s">
        <v>262</v>
      </c>
      <c r="C257" s="57" t="s">
        <v>33</v>
      </c>
      <c r="D257" s="18">
        <v>0</v>
      </c>
      <c r="E257" s="18">
        <v>0</v>
      </c>
      <c r="F257" s="18">
        <v>0</v>
      </c>
      <c r="G257" s="18">
        <v>0</v>
      </c>
      <c r="H257" s="18">
        <v>0</v>
      </c>
      <c r="I257" s="18">
        <v>0</v>
      </c>
      <c r="J257" s="18">
        <v>0</v>
      </c>
      <c r="K257" s="18">
        <v>0</v>
      </c>
      <c r="L257" s="18">
        <v>0</v>
      </c>
      <c r="M257" s="18">
        <v>0</v>
      </c>
      <c r="N257" s="18">
        <v>0</v>
      </c>
      <c r="O257" s="18">
        <v>0</v>
      </c>
      <c r="P257" s="18">
        <v>0</v>
      </c>
      <c r="Q257" s="18">
        <v>0</v>
      </c>
      <c r="R257" s="18">
        <v>0</v>
      </c>
      <c r="S257" s="18">
        <v>0</v>
      </c>
      <c r="T257" s="18">
        <v>0</v>
      </c>
      <c r="U257" s="18">
        <v>0</v>
      </c>
      <c r="V257" s="18">
        <v>0</v>
      </c>
      <c r="W257" s="18">
        <v>0</v>
      </c>
      <c r="X257" s="18">
        <v>0</v>
      </c>
      <c r="Y257" s="18">
        <v>0</v>
      </c>
      <c r="Z257" s="18">
        <v>0</v>
      </c>
      <c r="AA257" s="18">
        <v>0</v>
      </c>
      <c r="AB257" s="18">
        <v>0</v>
      </c>
      <c r="AC257" s="18">
        <v>0</v>
      </c>
      <c r="AD257" s="18">
        <v>0</v>
      </c>
      <c r="AE257" s="18">
        <v>0</v>
      </c>
      <c r="AF257" s="16">
        <v>0</v>
      </c>
      <c r="AG257" s="18">
        <v>0</v>
      </c>
      <c r="AH257" s="16">
        <v>0</v>
      </c>
      <c r="AI257" s="39" t="s">
        <v>34</v>
      </c>
    </row>
    <row r="258" spans="1:35" s="13" customFormat="1" ht="31.5" x14ac:dyDescent="0.25">
      <c r="A258" s="17" t="s">
        <v>491</v>
      </c>
      <c r="B258" s="17" t="s">
        <v>264</v>
      </c>
      <c r="C258" s="57" t="s">
        <v>33</v>
      </c>
      <c r="D258" s="18">
        <v>0</v>
      </c>
      <c r="E258" s="18">
        <v>0</v>
      </c>
      <c r="F258" s="18">
        <v>0</v>
      </c>
      <c r="G258" s="18">
        <v>0</v>
      </c>
      <c r="H258" s="18">
        <v>0</v>
      </c>
      <c r="I258" s="18">
        <v>0</v>
      </c>
      <c r="J258" s="18">
        <v>0</v>
      </c>
      <c r="K258" s="18">
        <v>0</v>
      </c>
      <c r="L258" s="18">
        <v>0</v>
      </c>
      <c r="M258" s="18">
        <v>0</v>
      </c>
      <c r="N258" s="18">
        <v>0</v>
      </c>
      <c r="O258" s="18">
        <v>0</v>
      </c>
      <c r="P258" s="18">
        <v>0</v>
      </c>
      <c r="Q258" s="18">
        <v>0</v>
      </c>
      <c r="R258" s="18">
        <v>0</v>
      </c>
      <c r="S258" s="18">
        <v>0</v>
      </c>
      <c r="T258" s="18">
        <v>0</v>
      </c>
      <c r="U258" s="18">
        <v>0</v>
      </c>
      <c r="V258" s="18">
        <v>0</v>
      </c>
      <c r="W258" s="18">
        <v>0</v>
      </c>
      <c r="X258" s="18">
        <v>0</v>
      </c>
      <c r="Y258" s="18">
        <v>0</v>
      </c>
      <c r="Z258" s="18">
        <v>0</v>
      </c>
      <c r="AA258" s="18">
        <v>0</v>
      </c>
      <c r="AB258" s="18">
        <v>0</v>
      </c>
      <c r="AC258" s="18">
        <v>0</v>
      </c>
      <c r="AD258" s="18">
        <v>0</v>
      </c>
      <c r="AE258" s="18">
        <v>0</v>
      </c>
      <c r="AF258" s="16">
        <v>0</v>
      </c>
      <c r="AG258" s="18">
        <v>0</v>
      </c>
      <c r="AH258" s="16">
        <v>0</v>
      </c>
      <c r="AI258" s="39" t="s">
        <v>34</v>
      </c>
    </row>
    <row r="259" spans="1:35" s="13" customFormat="1" ht="31.5" x14ac:dyDescent="0.25">
      <c r="A259" s="17" t="s">
        <v>492</v>
      </c>
      <c r="B259" s="17" t="s">
        <v>268</v>
      </c>
      <c r="C259" s="57" t="s">
        <v>33</v>
      </c>
      <c r="D259" s="18">
        <v>0</v>
      </c>
      <c r="E259" s="18">
        <v>0</v>
      </c>
      <c r="F259" s="18">
        <v>0</v>
      </c>
      <c r="G259" s="18">
        <v>0</v>
      </c>
      <c r="H259" s="18">
        <v>0</v>
      </c>
      <c r="I259" s="18">
        <v>0</v>
      </c>
      <c r="J259" s="18">
        <v>0</v>
      </c>
      <c r="K259" s="18">
        <v>0</v>
      </c>
      <c r="L259" s="18">
        <v>0</v>
      </c>
      <c r="M259" s="18">
        <v>0</v>
      </c>
      <c r="N259" s="18">
        <v>0</v>
      </c>
      <c r="O259" s="18">
        <v>0</v>
      </c>
      <c r="P259" s="18">
        <v>0</v>
      </c>
      <c r="Q259" s="18">
        <v>0</v>
      </c>
      <c r="R259" s="18">
        <v>0</v>
      </c>
      <c r="S259" s="18">
        <v>0</v>
      </c>
      <c r="T259" s="18">
        <v>0</v>
      </c>
      <c r="U259" s="18">
        <v>0</v>
      </c>
      <c r="V259" s="18">
        <v>0</v>
      </c>
      <c r="W259" s="18">
        <v>0</v>
      </c>
      <c r="X259" s="18">
        <v>0</v>
      </c>
      <c r="Y259" s="18">
        <v>0</v>
      </c>
      <c r="Z259" s="18">
        <v>0</v>
      </c>
      <c r="AA259" s="18">
        <v>0</v>
      </c>
      <c r="AB259" s="18">
        <v>0</v>
      </c>
      <c r="AC259" s="18">
        <v>0</v>
      </c>
      <c r="AD259" s="18">
        <v>0</v>
      </c>
      <c r="AE259" s="18">
        <v>0</v>
      </c>
      <c r="AF259" s="16">
        <v>0</v>
      </c>
      <c r="AG259" s="18">
        <v>0</v>
      </c>
      <c r="AH259" s="16">
        <v>0</v>
      </c>
      <c r="AI259" s="39" t="s">
        <v>34</v>
      </c>
    </row>
    <row r="260" spans="1:35" s="13" customFormat="1" ht="31.5" x14ac:dyDescent="0.25">
      <c r="A260" s="17" t="s">
        <v>493</v>
      </c>
      <c r="B260" s="17" t="s">
        <v>274</v>
      </c>
      <c r="C260" s="57" t="s">
        <v>33</v>
      </c>
      <c r="D260" s="18">
        <f t="shared" ref="D260:AD260" si="50">SUM(D261)</f>
        <v>5731.5249999999996</v>
      </c>
      <c r="E260" s="18">
        <f t="shared" si="50"/>
        <v>0</v>
      </c>
      <c r="F260" s="18">
        <f t="shared" si="50"/>
        <v>0</v>
      </c>
      <c r="G260" s="18">
        <f t="shared" si="50"/>
        <v>0</v>
      </c>
      <c r="H260" s="18">
        <f t="shared" si="50"/>
        <v>0</v>
      </c>
      <c r="I260" s="18">
        <f t="shared" si="50"/>
        <v>0</v>
      </c>
      <c r="J260" s="18">
        <f t="shared" si="50"/>
        <v>0</v>
      </c>
      <c r="K260" s="18">
        <f t="shared" si="50"/>
        <v>0</v>
      </c>
      <c r="L260" s="18">
        <f t="shared" si="50"/>
        <v>0</v>
      </c>
      <c r="M260" s="18">
        <f t="shared" si="50"/>
        <v>0</v>
      </c>
      <c r="N260" s="18">
        <f t="shared" si="50"/>
        <v>0</v>
      </c>
      <c r="O260" s="18">
        <f t="shared" si="50"/>
        <v>0</v>
      </c>
      <c r="P260" s="18">
        <f t="shared" si="50"/>
        <v>0</v>
      </c>
      <c r="Q260" s="18">
        <f t="shared" si="50"/>
        <v>0</v>
      </c>
      <c r="R260" s="18">
        <f t="shared" si="50"/>
        <v>0</v>
      </c>
      <c r="S260" s="18">
        <f t="shared" si="50"/>
        <v>0</v>
      </c>
      <c r="T260" s="18">
        <f t="shared" si="50"/>
        <v>0</v>
      </c>
      <c r="U260" s="18">
        <f t="shared" si="50"/>
        <v>0</v>
      </c>
      <c r="V260" s="18">
        <f t="shared" si="50"/>
        <v>0</v>
      </c>
      <c r="W260" s="18">
        <f t="shared" si="50"/>
        <v>0</v>
      </c>
      <c r="X260" s="18">
        <f t="shared" si="50"/>
        <v>0</v>
      </c>
      <c r="Y260" s="18">
        <f t="shared" si="50"/>
        <v>0</v>
      </c>
      <c r="Z260" s="18">
        <f t="shared" si="50"/>
        <v>0</v>
      </c>
      <c r="AA260" s="18">
        <f t="shared" si="50"/>
        <v>0</v>
      </c>
      <c r="AB260" s="18">
        <f t="shared" si="50"/>
        <v>0</v>
      </c>
      <c r="AC260" s="18">
        <f t="shared" si="50"/>
        <v>0</v>
      </c>
      <c r="AD260" s="18">
        <f t="shared" si="50"/>
        <v>0</v>
      </c>
      <c r="AE260" s="18">
        <v>0</v>
      </c>
      <c r="AF260" s="16">
        <v>0</v>
      </c>
      <c r="AG260" s="18">
        <v>0</v>
      </c>
      <c r="AH260" s="16">
        <v>0</v>
      </c>
      <c r="AI260" s="39" t="s">
        <v>34</v>
      </c>
    </row>
    <row r="261" spans="1:35" ht="47.25" x14ac:dyDescent="0.25">
      <c r="A261" s="27" t="s">
        <v>493</v>
      </c>
      <c r="B261" s="21" t="s">
        <v>494</v>
      </c>
      <c r="C261" s="26" t="s">
        <v>495</v>
      </c>
      <c r="D261" s="30">
        <v>5731.5249999999996</v>
      </c>
      <c r="E261" s="30">
        <v>0</v>
      </c>
      <c r="F261" s="30">
        <v>0</v>
      </c>
      <c r="G261" s="30">
        <v>0</v>
      </c>
      <c r="H261" s="30">
        <v>0</v>
      </c>
      <c r="I261" s="30">
        <v>0</v>
      </c>
      <c r="J261" s="30">
        <v>0</v>
      </c>
      <c r="K261" s="30">
        <v>0</v>
      </c>
      <c r="L261" s="30">
        <v>0</v>
      </c>
      <c r="M261" s="30">
        <v>0</v>
      </c>
      <c r="N261" s="30">
        <v>0</v>
      </c>
      <c r="O261" s="30">
        <v>0</v>
      </c>
      <c r="P261" s="30">
        <v>0</v>
      </c>
      <c r="Q261" s="30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  <c r="W261" s="23">
        <v>0</v>
      </c>
      <c r="X261" s="23">
        <v>0</v>
      </c>
      <c r="Y261" s="23">
        <v>0</v>
      </c>
      <c r="Z261" s="23">
        <v>0</v>
      </c>
      <c r="AA261" s="23">
        <v>0</v>
      </c>
      <c r="AB261" s="23">
        <v>0</v>
      </c>
      <c r="AC261" s="23">
        <v>0</v>
      </c>
      <c r="AD261" s="23">
        <v>0</v>
      </c>
      <c r="AE261" s="23">
        <v>0</v>
      </c>
      <c r="AF261" s="64">
        <v>0</v>
      </c>
      <c r="AG261" s="23">
        <v>0</v>
      </c>
      <c r="AH261" s="64">
        <v>0</v>
      </c>
      <c r="AI261" s="19" t="s">
        <v>34</v>
      </c>
    </row>
    <row r="262" spans="1:35" s="13" customFormat="1" ht="63" x14ac:dyDescent="0.25">
      <c r="A262" s="17" t="s">
        <v>496</v>
      </c>
      <c r="B262" s="17" t="s">
        <v>290</v>
      </c>
      <c r="C262" s="57" t="s">
        <v>33</v>
      </c>
      <c r="D262" s="18">
        <v>0</v>
      </c>
      <c r="E262" s="18">
        <v>0</v>
      </c>
      <c r="F262" s="18">
        <v>0</v>
      </c>
      <c r="G262" s="18">
        <v>0</v>
      </c>
      <c r="H262" s="18">
        <v>0</v>
      </c>
      <c r="I262" s="18">
        <v>0</v>
      </c>
      <c r="J262" s="18">
        <v>0</v>
      </c>
      <c r="K262" s="18">
        <v>0</v>
      </c>
      <c r="L262" s="18">
        <v>0</v>
      </c>
      <c r="M262" s="18">
        <v>0</v>
      </c>
      <c r="N262" s="18">
        <v>0</v>
      </c>
      <c r="O262" s="18">
        <v>0</v>
      </c>
      <c r="P262" s="18">
        <v>0</v>
      </c>
      <c r="Q262" s="18">
        <v>0</v>
      </c>
      <c r="R262" s="18">
        <v>0</v>
      </c>
      <c r="S262" s="18">
        <v>0</v>
      </c>
      <c r="T262" s="18">
        <v>0</v>
      </c>
      <c r="U262" s="18">
        <v>0</v>
      </c>
      <c r="V262" s="18">
        <v>0</v>
      </c>
      <c r="W262" s="18">
        <v>0</v>
      </c>
      <c r="X262" s="18">
        <v>0</v>
      </c>
      <c r="Y262" s="18">
        <v>0</v>
      </c>
      <c r="Z262" s="18">
        <v>0</v>
      </c>
      <c r="AA262" s="18">
        <v>0</v>
      </c>
      <c r="AB262" s="18">
        <v>0</v>
      </c>
      <c r="AC262" s="18">
        <v>0</v>
      </c>
      <c r="AD262" s="18">
        <v>0</v>
      </c>
      <c r="AE262" s="18">
        <v>0</v>
      </c>
      <c r="AF262" s="16">
        <v>0</v>
      </c>
      <c r="AG262" s="18">
        <v>0</v>
      </c>
      <c r="AH262" s="16">
        <v>0</v>
      </c>
      <c r="AI262" s="39" t="s">
        <v>34</v>
      </c>
    </row>
    <row r="263" spans="1:35" s="13" customFormat="1" ht="31.5" x14ac:dyDescent="0.25">
      <c r="A263" s="17" t="s">
        <v>497</v>
      </c>
      <c r="B263" s="17" t="s">
        <v>292</v>
      </c>
      <c r="C263" s="57" t="s">
        <v>33</v>
      </c>
      <c r="D263" s="18">
        <f>SUM(D264:D268,D269:D270,D271:D276,D277:D291)</f>
        <v>26.447704030000001</v>
      </c>
      <c r="E263" s="18">
        <f t="shared" ref="E263:AD263" si="51">SUM(E264:E268,E269:E270,E271:E276,E277:E291)</f>
        <v>0</v>
      </c>
      <c r="F263" s="18">
        <f t="shared" si="51"/>
        <v>25.213704030000002</v>
      </c>
      <c r="G263" s="18">
        <f t="shared" si="51"/>
        <v>0</v>
      </c>
      <c r="H263" s="18">
        <f t="shared" si="51"/>
        <v>0</v>
      </c>
      <c r="I263" s="18">
        <f t="shared" si="51"/>
        <v>0</v>
      </c>
      <c r="J263" s="18">
        <f t="shared" si="51"/>
        <v>0</v>
      </c>
      <c r="K263" s="18">
        <f t="shared" si="51"/>
        <v>0</v>
      </c>
      <c r="L263" s="18">
        <f t="shared" si="51"/>
        <v>40</v>
      </c>
      <c r="M263" s="18">
        <f t="shared" si="51"/>
        <v>0</v>
      </c>
      <c r="N263" s="18">
        <f t="shared" si="51"/>
        <v>0</v>
      </c>
      <c r="O263" s="18">
        <f t="shared" si="51"/>
        <v>0</v>
      </c>
      <c r="P263" s="18">
        <f t="shared" si="51"/>
        <v>0</v>
      </c>
      <c r="Q263" s="18">
        <f t="shared" si="51"/>
        <v>0</v>
      </c>
      <c r="R263" s="18">
        <f t="shared" si="51"/>
        <v>0</v>
      </c>
      <c r="S263" s="18">
        <f t="shared" si="51"/>
        <v>24.090297200000006</v>
      </c>
      <c r="T263" s="18">
        <f t="shared" si="51"/>
        <v>0</v>
      </c>
      <c r="U263" s="18">
        <f t="shared" si="51"/>
        <v>0</v>
      </c>
      <c r="V263" s="18">
        <f t="shared" si="51"/>
        <v>0</v>
      </c>
      <c r="W263" s="18">
        <f t="shared" si="51"/>
        <v>0</v>
      </c>
      <c r="X263" s="18">
        <f t="shared" si="51"/>
        <v>0</v>
      </c>
      <c r="Y263" s="18">
        <f t="shared" si="51"/>
        <v>40</v>
      </c>
      <c r="Z263" s="18">
        <f t="shared" si="51"/>
        <v>0</v>
      </c>
      <c r="AA263" s="18">
        <f t="shared" si="51"/>
        <v>0</v>
      </c>
      <c r="AB263" s="18">
        <f t="shared" si="51"/>
        <v>0</v>
      </c>
      <c r="AC263" s="18">
        <f t="shared" si="51"/>
        <v>0</v>
      </c>
      <c r="AD263" s="18">
        <f t="shared" si="51"/>
        <v>0</v>
      </c>
      <c r="AE263" s="18">
        <v>0</v>
      </c>
      <c r="AF263" s="16">
        <v>0</v>
      </c>
      <c r="AG263" s="18">
        <v>-1.2769448300000001</v>
      </c>
      <c r="AH263" s="16">
        <v>-5.0644872664510301E-2</v>
      </c>
      <c r="AI263" s="39" t="s">
        <v>34</v>
      </c>
    </row>
    <row r="264" spans="1:35" ht="31.5" x14ac:dyDescent="0.25">
      <c r="A264" s="27" t="s">
        <v>497</v>
      </c>
      <c r="B264" s="21" t="s">
        <v>498</v>
      </c>
      <c r="C264" s="26" t="s">
        <v>499</v>
      </c>
      <c r="D264" s="30">
        <v>1.3366986999999999</v>
      </c>
      <c r="E264" s="30">
        <v>0</v>
      </c>
      <c r="F264" s="30">
        <v>0.54869869999999998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11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23">
        <v>0</v>
      </c>
      <c r="S264" s="23">
        <v>0.54869869999999998</v>
      </c>
      <c r="T264" s="23">
        <v>0</v>
      </c>
      <c r="U264" s="23">
        <v>0</v>
      </c>
      <c r="V264" s="23">
        <v>0</v>
      </c>
      <c r="W264" s="23">
        <v>0</v>
      </c>
      <c r="X264" s="23">
        <v>0</v>
      </c>
      <c r="Y264" s="23">
        <v>9</v>
      </c>
      <c r="Z264" s="23">
        <v>0</v>
      </c>
      <c r="AA264" s="23">
        <v>0</v>
      </c>
      <c r="AB264" s="23">
        <v>0</v>
      </c>
      <c r="AC264" s="23">
        <v>0</v>
      </c>
      <c r="AD264" s="23">
        <v>0</v>
      </c>
      <c r="AE264" s="23">
        <v>0</v>
      </c>
      <c r="AF264" s="64">
        <v>0</v>
      </c>
      <c r="AG264" s="23">
        <v>0</v>
      </c>
      <c r="AH264" s="64">
        <v>0</v>
      </c>
      <c r="AI264" s="19" t="s">
        <v>34</v>
      </c>
    </row>
    <row r="265" spans="1:35" ht="31.5" x14ac:dyDescent="0.25">
      <c r="A265" s="27" t="s">
        <v>497</v>
      </c>
      <c r="B265" s="21" t="s">
        <v>500</v>
      </c>
      <c r="C265" s="26" t="s">
        <v>501</v>
      </c>
      <c r="D265" s="30">
        <v>0.70699999999999996</v>
      </c>
      <c r="E265" s="30">
        <v>0</v>
      </c>
      <c r="F265" s="30">
        <v>0.70699999999999996</v>
      </c>
      <c r="G265" s="30">
        <v>0</v>
      </c>
      <c r="H265" s="30">
        <v>0</v>
      </c>
      <c r="I265" s="30">
        <v>0</v>
      </c>
      <c r="J265" s="30">
        <v>0</v>
      </c>
      <c r="K265" s="30">
        <v>0</v>
      </c>
      <c r="L265" s="30">
        <v>2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23">
        <v>0</v>
      </c>
      <c r="S265" s="23">
        <v>0.70699999999999996</v>
      </c>
      <c r="T265" s="23">
        <v>0</v>
      </c>
      <c r="U265" s="23">
        <v>0</v>
      </c>
      <c r="V265" s="23">
        <v>0</v>
      </c>
      <c r="W265" s="23">
        <v>0</v>
      </c>
      <c r="X265" s="23">
        <v>0</v>
      </c>
      <c r="Y265" s="23">
        <v>1</v>
      </c>
      <c r="Z265" s="23">
        <v>0</v>
      </c>
      <c r="AA265" s="23">
        <v>0</v>
      </c>
      <c r="AB265" s="23">
        <v>0</v>
      </c>
      <c r="AC265" s="23">
        <v>0</v>
      </c>
      <c r="AD265" s="23">
        <v>0</v>
      </c>
      <c r="AE265" s="23">
        <v>0</v>
      </c>
      <c r="AF265" s="64">
        <v>0</v>
      </c>
      <c r="AG265" s="23">
        <v>0</v>
      </c>
      <c r="AH265" s="64">
        <v>0</v>
      </c>
      <c r="AI265" s="19" t="s">
        <v>34</v>
      </c>
    </row>
    <row r="266" spans="1:35" ht="31.5" x14ac:dyDescent="0.25">
      <c r="A266" s="27" t="s">
        <v>497</v>
      </c>
      <c r="B266" s="21" t="s">
        <v>502</v>
      </c>
      <c r="C266" s="26" t="s">
        <v>503</v>
      </c>
      <c r="D266" s="22">
        <v>0.27300000000000002</v>
      </c>
      <c r="E266" s="30">
        <v>0</v>
      </c>
      <c r="F266" s="22">
        <v>0.18099999999999999</v>
      </c>
      <c r="G266" s="30">
        <v>0</v>
      </c>
      <c r="H266" s="30">
        <v>0</v>
      </c>
      <c r="I266" s="30">
        <v>0</v>
      </c>
      <c r="J266" s="30">
        <v>0</v>
      </c>
      <c r="K266" s="30">
        <v>0</v>
      </c>
      <c r="L266" s="30">
        <v>1</v>
      </c>
      <c r="M266" s="30">
        <v>0</v>
      </c>
      <c r="N266" s="30">
        <v>0</v>
      </c>
      <c r="O266" s="30">
        <v>0</v>
      </c>
      <c r="P266" s="30">
        <v>0</v>
      </c>
      <c r="Q266" s="30">
        <v>0</v>
      </c>
      <c r="R266" s="23">
        <v>0</v>
      </c>
      <c r="S266" s="23">
        <v>0.11689982</v>
      </c>
      <c r="T266" s="23">
        <v>0</v>
      </c>
      <c r="U266" s="23">
        <v>0</v>
      </c>
      <c r="V266" s="23">
        <v>0</v>
      </c>
      <c r="W266" s="23">
        <v>0</v>
      </c>
      <c r="X266" s="23">
        <v>0</v>
      </c>
      <c r="Y266" s="23">
        <v>2</v>
      </c>
      <c r="Z266" s="23">
        <v>0</v>
      </c>
      <c r="AA266" s="23">
        <v>0</v>
      </c>
      <c r="AB266" s="23">
        <v>0</v>
      </c>
      <c r="AC266" s="23">
        <v>0</v>
      </c>
      <c r="AD266" s="23">
        <v>0</v>
      </c>
      <c r="AE266" s="23">
        <v>0</v>
      </c>
      <c r="AF266" s="64">
        <v>0</v>
      </c>
      <c r="AG266" s="23">
        <v>-6.4100179999999993E-2</v>
      </c>
      <c r="AH266" s="64">
        <v>-0.35414464088397785</v>
      </c>
      <c r="AI266" s="19" t="s">
        <v>504</v>
      </c>
    </row>
    <row r="267" spans="1:35" ht="47.25" x14ac:dyDescent="0.25">
      <c r="A267" s="27" t="s">
        <v>497</v>
      </c>
      <c r="B267" s="21" t="s">
        <v>505</v>
      </c>
      <c r="C267" s="26" t="s">
        <v>506</v>
      </c>
      <c r="D267" s="23">
        <v>0.191</v>
      </c>
      <c r="E267" s="23">
        <v>0</v>
      </c>
      <c r="F267" s="23">
        <v>0.114</v>
      </c>
      <c r="G267" s="23">
        <v>0</v>
      </c>
      <c r="H267" s="23">
        <v>0</v>
      </c>
      <c r="I267" s="23">
        <v>0</v>
      </c>
      <c r="J267" s="23">
        <v>0</v>
      </c>
      <c r="K267" s="23">
        <v>0</v>
      </c>
      <c r="L267" s="23">
        <v>1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0.1118</v>
      </c>
      <c r="T267" s="23">
        <v>0</v>
      </c>
      <c r="U267" s="23">
        <v>0</v>
      </c>
      <c r="V267" s="23">
        <v>0</v>
      </c>
      <c r="W267" s="23">
        <v>0</v>
      </c>
      <c r="X267" s="23">
        <v>0</v>
      </c>
      <c r="Y267" s="23">
        <v>1</v>
      </c>
      <c r="Z267" s="23">
        <v>0</v>
      </c>
      <c r="AA267" s="23">
        <v>0</v>
      </c>
      <c r="AB267" s="23">
        <v>0</v>
      </c>
      <c r="AC267" s="23">
        <v>0</v>
      </c>
      <c r="AD267" s="23">
        <v>0</v>
      </c>
      <c r="AE267" s="23">
        <v>0</v>
      </c>
      <c r="AF267" s="64">
        <v>0</v>
      </c>
      <c r="AG267" s="23">
        <v>-2.2000000000000075E-3</v>
      </c>
      <c r="AH267" s="64">
        <v>-1.9298245614035151E-2</v>
      </c>
      <c r="AI267" s="19" t="s">
        <v>34</v>
      </c>
    </row>
    <row r="268" spans="1:35" ht="31.5" x14ac:dyDescent="0.25">
      <c r="A268" s="27" t="s">
        <v>497</v>
      </c>
      <c r="B268" s="21" t="s">
        <v>507</v>
      </c>
      <c r="C268" s="26" t="s">
        <v>508</v>
      </c>
      <c r="D268" s="23">
        <v>0.31</v>
      </c>
      <c r="E268" s="23">
        <v>0</v>
      </c>
      <c r="F268" s="23">
        <v>0.31</v>
      </c>
      <c r="G268" s="23">
        <v>0</v>
      </c>
      <c r="H268" s="23">
        <v>0</v>
      </c>
      <c r="I268" s="23">
        <v>0</v>
      </c>
      <c r="J268" s="23">
        <v>0</v>
      </c>
      <c r="K268" s="23">
        <v>0</v>
      </c>
      <c r="L268" s="23">
        <v>1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0.31483467999999998</v>
      </c>
      <c r="T268" s="23">
        <v>0</v>
      </c>
      <c r="U268" s="23">
        <v>0</v>
      </c>
      <c r="V268" s="23">
        <v>0</v>
      </c>
      <c r="W268" s="23">
        <v>0</v>
      </c>
      <c r="X268" s="23">
        <v>0</v>
      </c>
      <c r="Y268" s="23">
        <v>1</v>
      </c>
      <c r="Z268" s="23">
        <v>0</v>
      </c>
      <c r="AA268" s="23">
        <v>0</v>
      </c>
      <c r="AB268" s="23">
        <v>0</v>
      </c>
      <c r="AC268" s="23">
        <v>0</v>
      </c>
      <c r="AD268" s="23">
        <v>0</v>
      </c>
      <c r="AE268" s="23">
        <v>0</v>
      </c>
      <c r="AF268" s="64">
        <v>0</v>
      </c>
      <c r="AG268" s="23">
        <v>4.8346799999999801E-3</v>
      </c>
      <c r="AH268" s="64">
        <v>1.5595741935483807E-2</v>
      </c>
      <c r="AI268" s="19" t="s">
        <v>34</v>
      </c>
    </row>
    <row r="269" spans="1:35" ht="31.5" x14ac:dyDescent="0.25">
      <c r="A269" s="27" t="s">
        <v>497</v>
      </c>
      <c r="B269" s="21" t="s">
        <v>509</v>
      </c>
      <c r="C269" s="26" t="s">
        <v>510</v>
      </c>
      <c r="D269" s="22">
        <v>0.51023400000000008</v>
      </c>
      <c r="E269" s="23">
        <v>0</v>
      </c>
      <c r="F269" s="22">
        <v>0.233234</v>
      </c>
      <c r="G269" s="23">
        <v>0</v>
      </c>
      <c r="H269" s="23">
        <v>0</v>
      </c>
      <c r="I269" s="23">
        <v>0</v>
      </c>
      <c r="J269" s="23">
        <v>0</v>
      </c>
      <c r="K269" s="23">
        <v>0</v>
      </c>
      <c r="L269" s="23">
        <v>1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0.233234</v>
      </c>
      <c r="T269" s="23">
        <v>0</v>
      </c>
      <c r="U269" s="23">
        <v>0</v>
      </c>
      <c r="V269" s="23">
        <v>0</v>
      </c>
      <c r="W269" s="23">
        <v>0</v>
      </c>
      <c r="X269" s="23">
        <v>0</v>
      </c>
      <c r="Y269" s="23">
        <v>2</v>
      </c>
      <c r="Z269" s="23">
        <v>0</v>
      </c>
      <c r="AA269" s="23">
        <v>0</v>
      </c>
      <c r="AB269" s="23">
        <v>0</v>
      </c>
      <c r="AC269" s="23">
        <v>0</v>
      </c>
      <c r="AD269" s="23">
        <v>0</v>
      </c>
      <c r="AE269" s="23">
        <v>0</v>
      </c>
      <c r="AF269" s="64">
        <v>0</v>
      </c>
      <c r="AG269" s="23">
        <v>0</v>
      </c>
      <c r="AH269" s="64">
        <v>0</v>
      </c>
      <c r="AI269" s="19" t="s">
        <v>34</v>
      </c>
    </row>
    <row r="270" spans="1:35" ht="31.5" x14ac:dyDescent="0.25">
      <c r="A270" s="27" t="s">
        <v>497</v>
      </c>
      <c r="B270" s="21" t="s">
        <v>511</v>
      </c>
      <c r="C270" s="26" t="s">
        <v>512</v>
      </c>
      <c r="D270" s="22">
        <v>4.5833329999999999E-2</v>
      </c>
      <c r="E270" s="23">
        <v>0</v>
      </c>
      <c r="F270" s="22">
        <v>4.5833329999999999E-2</v>
      </c>
      <c r="G270" s="23">
        <v>0</v>
      </c>
      <c r="H270" s="23">
        <v>0</v>
      </c>
      <c r="I270" s="23">
        <v>0</v>
      </c>
      <c r="J270" s="23">
        <v>0</v>
      </c>
      <c r="K270" s="23">
        <v>0</v>
      </c>
      <c r="L270" s="23">
        <v>1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4.5833329999999999E-2</v>
      </c>
      <c r="T270" s="23">
        <v>0</v>
      </c>
      <c r="U270" s="23">
        <v>0</v>
      </c>
      <c r="V270" s="23">
        <v>0</v>
      </c>
      <c r="W270" s="23">
        <v>0</v>
      </c>
      <c r="X270" s="23">
        <v>0</v>
      </c>
      <c r="Y270" s="23">
        <v>1</v>
      </c>
      <c r="Z270" s="23">
        <v>0</v>
      </c>
      <c r="AA270" s="23">
        <v>0</v>
      </c>
      <c r="AB270" s="23">
        <v>0</v>
      </c>
      <c r="AC270" s="23">
        <v>0</v>
      </c>
      <c r="AD270" s="23">
        <v>0</v>
      </c>
      <c r="AE270" s="23">
        <v>0</v>
      </c>
      <c r="AF270" s="64">
        <v>0</v>
      </c>
      <c r="AG270" s="23">
        <v>0</v>
      </c>
      <c r="AH270" s="64">
        <v>0</v>
      </c>
      <c r="AI270" s="19" t="s">
        <v>34</v>
      </c>
    </row>
    <row r="271" spans="1:35" ht="31.5" x14ac:dyDescent="0.25">
      <c r="A271" s="27" t="s">
        <v>497</v>
      </c>
      <c r="B271" s="21" t="s">
        <v>513</v>
      </c>
      <c r="C271" s="26" t="s">
        <v>514</v>
      </c>
      <c r="D271" s="22">
        <v>2.4430000000000001</v>
      </c>
      <c r="E271" s="23">
        <v>0</v>
      </c>
      <c r="F271" s="22">
        <v>2.4430000000000001</v>
      </c>
      <c r="G271" s="23">
        <v>0</v>
      </c>
      <c r="H271" s="23">
        <v>0</v>
      </c>
      <c r="I271" s="23">
        <v>0</v>
      </c>
      <c r="J271" s="23">
        <v>0</v>
      </c>
      <c r="K271" s="23">
        <v>0</v>
      </c>
      <c r="L271" s="23">
        <v>1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3</v>
      </c>
      <c r="T271" s="23">
        <v>0</v>
      </c>
      <c r="U271" s="23">
        <v>0</v>
      </c>
      <c r="V271" s="23">
        <v>0</v>
      </c>
      <c r="W271" s="23">
        <v>0</v>
      </c>
      <c r="X271" s="23">
        <v>0</v>
      </c>
      <c r="Y271" s="23">
        <v>1</v>
      </c>
      <c r="Z271" s="23">
        <v>0</v>
      </c>
      <c r="AA271" s="23">
        <v>0</v>
      </c>
      <c r="AB271" s="23">
        <v>0</v>
      </c>
      <c r="AC271" s="23">
        <v>0</v>
      </c>
      <c r="AD271" s="23">
        <v>0</v>
      </c>
      <c r="AE271" s="23">
        <v>0</v>
      </c>
      <c r="AF271" s="64">
        <v>0</v>
      </c>
      <c r="AG271" s="23">
        <v>0.55699999999999994</v>
      </c>
      <c r="AH271" s="64">
        <v>0.22799836266884974</v>
      </c>
      <c r="AI271" s="19" t="s">
        <v>504</v>
      </c>
    </row>
    <row r="272" spans="1:35" ht="31.5" x14ac:dyDescent="0.25">
      <c r="A272" s="27" t="s">
        <v>497</v>
      </c>
      <c r="B272" s="21" t="s">
        <v>515</v>
      </c>
      <c r="C272" s="26" t="s">
        <v>516</v>
      </c>
      <c r="D272" s="22">
        <v>4.8159999999999998</v>
      </c>
      <c r="E272" s="30">
        <v>0</v>
      </c>
      <c r="F272" s="22">
        <v>4.8159999999999998</v>
      </c>
      <c r="G272" s="30">
        <v>0</v>
      </c>
      <c r="H272" s="30">
        <v>0</v>
      </c>
      <c r="I272" s="30">
        <v>0</v>
      </c>
      <c r="J272" s="30">
        <v>0</v>
      </c>
      <c r="K272" s="30">
        <v>0</v>
      </c>
      <c r="L272" s="30">
        <v>1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23">
        <v>0</v>
      </c>
      <c r="S272" s="23">
        <v>4.3</v>
      </c>
      <c r="T272" s="23">
        <v>0</v>
      </c>
      <c r="U272" s="23">
        <v>0</v>
      </c>
      <c r="V272" s="23">
        <v>0</v>
      </c>
      <c r="W272" s="23">
        <v>0</v>
      </c>
      <c r="X272" s="23">
        <v>0</v>
      </c>
      <c r="Y272" s="23">
        <v>1</v>
      </c>
      <c r="Z272" s="23">
        <v>0</v>
      </c>
      <c r="AA272" s="23">
        <v>0</v>
      </c>
      <c r="AB272" s="23">
        <v>0</v>
      </c>
      <c r="AC272" s="23">
        <v>0</v>
      </c>
      <c r="AD272" s="23">
        <v>0</v>
      </c>
      <c r="AE272" s="23">
        <v>0</v>
      </c>
      <c r="AF272" s="64">
        <v>0</v>
      </c>
      <c r="AG272" s="23">
        <v>-0.51600000000000001</v>
      </c>
      <c r="AH272" s="64">
        <v>-0.10714285714285715</v>
      </c>
      <c r="AI272" s="19" t="s">
        <v>504</v>
      </c>
    </row>
    <row r="273" spans="1:35" ht="31.5" x14ac:dyDescent="0.25">
      <c r="A273" s="27" t="s">
        <v>497</v>
      </c>
      <c r="B273" s="21" t="s">
        <v>517</v>
      </c>
      <c r="C273" s="26" t="s">
        <v>518</v>
      </c>
      <c r="D273" s="22">
        <v>2.56</v>
      </c>
      <c r="E273" s="30">
        <v>0</v>
      </c>
      <c r="F273" s="22">
        <v>2.56</v>
      </c>
      <c r="G273" s="30">
        <v>0</v>
      </c>
      <c r="H273" s="30">
        <v>0</v>
      </c>
      <c r="I273" s="30">
        <v>0</v>
      </c>
      <c r="J273" s="30">
        <v>0</v>
      </c>
      <c r="K273" s="30">
        <v>0</v>
      </c>
      <c r="L273" s="30">
        <v>1</v>
      </c>
      <c r="M273" s="30">
        <v>0</v>
      </c>
      <c r="N273" s="30">
        <v>0</v>
      </c>
      <c r="O273" s="30">
        <v>0</v>
      </c>
      <c r="P273" s="30">
        <v>0</v>
      </c>
      <c r="Q273" s="30">
        <v>0</v>
      </c>
      <c r="R273" s="23">
        <v>0</v>
      </c>
      <c r="S273" s="23">
        <v>2.57</v>
      </c>
      <c r="T273" s="23">
        <v>0</v>
      </c>
      <c r="U273" s="23">
        <v>0</v>
      </c>
      <c r="V273" s="23">
        <v>0</v>
      </c>
      <c r="W273" s="23">
        <v>0</v>
      </c>
      <c r="X273" s="23">
        <v>0</v>
      </c>
      <c r="Y273" s="23">
        <v>1</v>
      </c>
      <c r="Z273" s="23">
        <v>0</v>
      </c>
      <c r="AA273" s="23">
        <v>0</v>
      </c>
      <c r="AB273" s="23">
        <v>0</v>
      </c>
      <c r="AC273" s="23">
        <v>0</v>
      </c>
      <c r="AD273" s="23">
        <v>0</v>
      </c>
      <c r="AE273" s="23">
        <v>0</v>
      </c>
      <c r="AF273" s="64">
        <v>0</v>
      </c>
      <c r="AG273" s="23">
        <v>9.9999999999997868E-3</v>
      </c>
      <c r="AH273" s="64">
        <v>3.9062499999999167E-3</v>
      </c>
      <c r="AI273" s="19" t="s">
        <v>34</v>
      </c>
    </row>
    <row r="274" spans="1:35" ht="31.5" x14ac:dyDescent="0.25">
      <c r="A274" s="27" t="s">
        <v>497</v>
      </c>
      <c r="B274" s="21" t="s">
        <v>519</v>
      </c>
      <c r="C274" s="26" t="s">
        <v>520</v>
      </c>
      <c r="D274" s="22">
        <v>2.3849999999999998</v>
      </c>
      <c r="E274" s="30">
        <v>0</v>
      </c>
      <c r="F274" s="22">
        <v>2.3849999999999998</v>
      </c>
      <c r="G274" s="30">
        <v>0</v>
      </c>
      <c r="H274" s="30">
        <v>0</v>
      </c>
      <c r="I274" s="30">
        <v>0</v>
      </c>
      <c r="J274" s="30">
        <v>0</v>
      </c>
      <c r="K274" s="30">
        <v>0</v>
      </c>
      <c r="L274" s="30">
        <v>1</v>
      </c>
      <c r="M274" s="30">
        <v>0</v>
      </c>
      <c r="N274" s="30">
        <v>0</v>
      </c>
      <c r="O274" s="30">
        <v>0</v>
      </c>
      <c r="P274" s="30">
        <v>0</v>
      </c>
      <c r="Q274" s="30">
        <v>0</v>
      </c>
      <c r="R274" s="23">
        <v>0</v>
      </c>
      <c r="S274" s="23">
        <v>2.375</v>
      </c>
      <c r="T274" s="23">
        <v>0</v>
      </c>
      <c r="U274" s="23">
        <v>0</v>
      </c>
      <c r="V274" s="23">
        <v>0</v>
      </c>
      <c r="W274" s="23">
        <v>0</v>
      </c>
      <c r="X274" s="23">
        <v>0</v>
      </c>
      <c r="Y274" s="23">
        <v>1</v>
      </c>
      <c r="Z274" s="23">
        <v>0</v>
      </c>
      <c r="AA274" s="23">
        <v>0</v>
      </c>
      <c r="AB274" s="23">
        <v>0</v>
      </c>
      <c r="AC274" s="23">
        <v>0</v>
      </c>
      <c r="AD274" s="23">
        <v>0</v>
      </c>
      <c r="AE274" s="23">
        <v>0</v>
      </c>
      <c r="AF274" s="64">
        <v>0</v>
      </c>
      <c r="AG274" s="23">
        <v>-9.9999999999997868E-3</v>
      </c>
      <c r="AH274" s="64">
        <v>-4.1928721174003302E-3</v>
      </c>
      <c r="AI274" s="19" t="s">
        <v>34</v>
      </c>
    </row>
    <row r="275" spans="1:35" ht="31.5" x14ac:dyDescent="0.25">
      <c r="A275" s="27" t="s">
        <v>497</v>
      </c>
      <c r="B275" s="21" t="s">
        <v>521</v>
      </c>
      <c r="C275" s="26" t="s">
        <v>522</v>
      </c>
      <c r="D275" s="22">
        <v>4.117</v>
      </c>
      <c r="E275" s="23">
        <v>0</v>
      </c>
      <c r="F275" s="22">
        <v>4.117</v>
      </c>
      <c r="G275" s="23">
        <v>0</v>
      </c>
      <c r="H275" s="23">
        <v>0</v>
      </c>
      <c r="I275" s="23">
        <v>0</v>
      </c>
      <c r="J275" s="23">
        <v>0</v>
      </c>
      <c r="K275" s="23">
        <v>0</v>
      </c>
      <c r="L275" s="23">
        <v>1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2.8666666699999999</v>
      </c>
      <c r="T275" s="23">
        <v>0</v>
      </c>
      <c r="U275" s="23">
        <v>0</v>
      </c>
      <c r="V275" s="23">
        <v>0</v>
      </c>
      <c r="W275" s="23">
        <v>0</v>
      </c>
      <c r="X275" s="23">
        <v>0</v>
      </c>
      <c r="Y275" s="23">
        <v>1</v>
      </c>
      <c r="Z275" s="23">
        <v>0</v>
      </c>
      <c r="AA275" s="23">
        <v>0</v>
      </c>
      <c r="AB275" s="23">
        <v>0</v>
      </c>
      <c r="AC275" s="23">
        <v>0</v>
      </c>
      <c r="AD275" s="23">
        <v>0</v>
      </c>
      <c r="AE275" s="23">
        <v>0</v>
      </c>
      <c r="AF275" s="64">
        <v>0</v>
      </c>
      <c r="AG275" s="23">
        <v>-1.2503333300000001</v>
      </c>
      <c r="AH275" s="64">
        <v>-0.30370010444498424</v>
      </c>
      <c r="AI275" s="19" t="s">
        <v>504</v>
      </c>
    </row>
    <row r="276" spans="1:35" ht="47.25" x14ac:dyDescent="0.25">
      <c r="A276" s="27" t="s">
        <v>497</v>
      </c>
      <c r="B276" s="21" t="s">
        <v>523</v>
      </c>
      <c r="C276" s="26" t="s">
        <v>524</v>
      </c>
      <c r="D276" s="22">
        <v>1.387</v>
      </c>
      <c r="E276" s="23">
        <v>0</v>
      </c>
      <c r="F276" s="22">
        <v>1.387</v>
      </c>
      <c r="G276" s="22">
        <v>0</v>
      </c>
      <c r="H276" s="22">
        <v>0</v>
      </c>
      <c r="I276" s="22">
        <v>0</v>
      </c>
      <c r="J276" s="22">
        <v>0</v>
      </c>
      <c r="K276" s="22">
        <v>0</v>
      </c>
      <c r="L276" s="22">
        <v>1</v>
      </c>
      <c r="M276" s="22">
        <v>0</v>
      </c>
      <c r="N276" s="22">
        <v>0</v>
      </c>
      <c r="O276" s="22">
        <v>0</v>
      </c>
      <c r="P276" s="22">
        <v>0</v>
      </c>
      <c r="Q276" s="22">
        <v>0</v>
      </c>
      <c r="R276" s="23">
        <v>0</v>
      </c>
      <c r="S276" s="23">
        <v>1.387</v>
      </c>
      <c r="T276" s="23">
        <v>0</v>
      </c>
      <c r="U276" s="23">
        <v>0</v>
      </c>
      <c r="V276" s="23">
        <v>0</v>
      </c>
      <c r="W276" s="23">
        <v>0</v>
      </c>
      <c r="X276" s="23">
        <v>0</v>
      </c>
      <c r="Y276" s="23">
        <v>1</v>
      </c>
      <c r="Z276" s="23">
        <v>0</v>
      </c>
      <c r="AA276" s="23">
        <v>0</v>
      </c>
      <c r="AB276" s="23">
        <v>0</v>
      </c>
      <c r="AC276" s="23">
        <v>0</v>
      </c>
      <c r="AD276" s="23">
        <v>0</v>
      </c>
      <c r="AE276" s="23">
        <v>0</v>
      </c>
      <c r="AF276" s="64">
        <v>0</v>
      </c>
      <c r="AG276" s="23">
        <v>0</v>
      </c>
      <c r="AH276" s="64">
        <v>0</v>
      </c>
      <c r="AI276" s="19" t="s">
        <v>34</v>
      </c>
    </row>
    <row r="277" spans="1:35" ht="63" x14ac:dyDescent="0.25">
      <c r="A277" s="27" t="s">
        <v>497</v>
      </c>
      <c r="B277" s="21" t="s">
        <v>525</v>
      </c>
      <c r="C277" s="26" t="s">
        <v>526</v>
      </c>
      <c r="D277" s="22">
        <v>5.4448000000000003E-2</v>
      </c>
      <c r="E277" s="23">
        <v>0</v>
      </c>
      <c r="F277" s="22">
        <v>5.4448000000000003E-2</v>
      </c>
      <c r="G277" s="23">
        <v>0</v>
      </c>
      <c r="H277" s="23">
        <v>0</v>
      </c>
      <c r="I277" s="23">
        <v>0</v>
      </c>
      <c r="J277" s="23">
        <v>0</v>
      </c>
      <c r="K277" s="23">
        <v>0</v>
      </c>
      <c r="L277" s="23">
        <v>1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5.4448000000000003E-2</v>
      </c>
      <c r="T277" s="23">
        <v>0</v>
      </c>
      <c r="U277" s="23">
        <v>0</v>
      </c>
      <c r="V277" s="23">
        <v>0</v>
      </c>
      <c r="W277" s="23">
        <v>0</v>
      </c>
      <c r="X277" s="23">
        <v>0</v>
      </c>
      <c r="Y277" s="23">
        <v>1</v>
      </c>
      <c r="Z277" s="23">
        <v>0</v>
      </c>
      <c r="AA277" s="23">
        <v>0</v>
      </c>
      <c r="AB277" s="23">
        <v>0</v>
      </c>
      <c r="AC277" s="23">
        <v>0</v>
      </c>
      <c r="AD277" s="23">
        <v>0</v>
      </c>
      <c r="AE277" s="23">
        <v>0</v>
      </c>
      <c r="AF277" s="64">
        <v>0</v>
      </c>
      <c r="AG277" s="23">
        <v>0</v>
      </c>
      <c r="AH277" s="64">
        <v>0</v>
      </c>
      <c r="AI277" s="19" t="s">
        <v>34</v>
      </c>
    </row>
    <row r="278" spans="1:35" ht="31.5" x14ac:dyDescent="0.25">
      <c r="A278" s="27" t="s">
        <v>497</v>
      </c>
      <c r="B278" s="21" t="s">
        <v>527</v>
      </c>
      <c r="C278" s="26" t="s">
        <v>528</v>
      </c>
      <c r="D278" s="22">
        <v>0.08</v>
      </c>
      <c r="E278" s="23">
        <v>0</v>
      </c>
      <c r="F278" s="22">
        <v>0.08</v>
      </c>
      <c r="G278" s="23">
        <v>0</v>
      </c>
      <c r="H278" s="23">
        <v>0</v>
      </c>
      <c r="I278" s="23">
        <v>0</v>
      </c>
      <c r="J278" s="23">
        <v>0</v>
      </c>
      <c r="K278" s="23">
        <v>0</v>
      </c>
      <c r="L278" s="23">
        <v>1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5.6973999999999997E-2</v>
      </c>
      <c r="T278" s="23">
        <v>0</v>
      </c>
      <c r="U278" s="23">
        <v>0</v>
      </c>
      <c r="V278" s="23">
        <v>0</v>
      </c>
      <c r="W278" s="23">
        <v>0</v>
      </c>
      <c r="X278" s="23">
        <v>0</v>
      </c>
      <c r="Y278" s="23">
        <v>1</v>
      </c>
      <c r="Z278" s="23">
        <v>0</v>
      </c>
      <c r="AA278" s="23">
        <v>0</v>
      </c>
      <c r="AB278" s="23">
        <v>0</v>
      </c>
      <c r="AC278" s="23">
        <v>0</v>
      </c>
      <c r="AD278" s="23">
        <v>0</v>
      </c>
      <c r="AE278" s="23">
        <v>0</v>
      </c>
      <c r="AF278" s="64">
        <v>0</v>
      </c>
      <c r="AG278" s="23">
        <v>-2.3026000000000005E-2</v>
      </c>
      <c r="AH278" s="64">
        <v>-0.28782500000000005</v>
      </c>
      <c r="AI278" s="19" t="s">
        <v>504</v>
      </c>
    </row>
    <row r="279" spans="1:35" ht="31.5" x14ac:dyDescent="0.25">
      <c r="A279" s="27" t="s">
        <v>497</v>
      </c>
      <c r="B279" s="21" t="s">
        <v>529</v>
      </c>
      <c r="C279" s="26" t="s">
        <v>530</v>
      </c>
      <c r="D279" s="22">
        <v>6.3551999999999997E-2</v>
      </c>
      <c r="E279" s="23">
        <v>0</v>
      </c>
      <c r="F279" s="22">
        <v>6.3551999999999997E-2</v>
      </c>
      <c r="G279" s="23">
        <v>0</v>
      </c>
      <c r="H279" s="23">
        <v>0</v>
      </c>
      <c r="I279" s="23">
        <v>0</v>
      </c>
      <c r="J279" s="23">
        <v>0</v>
      </c>
      <c r="K279" s="23">
        <v>0</v>
      </c>
      <c r="L279" s="23">
        <v>1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6.3551999999999997E-2</v>
      </c>
      <c r="T279" s="23">
        <v>0</v>
      </c>
      <c r="U279" s="23">
        <v>0</v>
      </c>
      <c r="V279" s="23">
        <v>0</v>
      </c>
      <c r="W279" s="23">
        <v>0</v>
      </c>
      <c r="X279" s="23">
        <v>0</v>
      </c>
      <c r="Y279" s="23">
        <v>1</v>
      </c>
      <c r="Z279" s="23">
        <v>0</v>
      </c>
      <c r="AA279" s="23">
        <v>0</v>
      </c>
      <c r="AB279" s="23">
        <v>0</v>
      </c>
      <c r="AC279" s="23">
        <v>0</v>
      </c>
      <c r="AD279" s="23">
        <v>0</v>
      </c>
      <c r="AE279" s="23">
        <v>0</v>
      </c>
      <c r="AF279" s="64">
        <v>0</v>
      </c>
      <c r="AG279" s="23">
        <v>0</v>
      </c>
      <c r="AH279" s="64">
        <v>0</v>
      </c>
      <c r="AI279" s="19" t="s">
        <v>34</v>
      </c>
    </row>
    <row r="280" spans="1:35" ht="31.5" x14ac:dyDescent="0.25">
      <c r="A280" s="27" t="s">
        <v>497</v>
      </c>
      <c r="B280" s="21" t="s">
        <v>531</v>
      </c>
      <c r="C280" s="26" t="s">
        <v>532</v>
      </c>
      <c r="D280" s="22">
        <v>2.601</v>
      </c>
      <c r="E280" s="23">
        <v>0</v>
      </c>
      <c r="F280" s="22">
        <v>2.601</v>
      </c>
      <c r="G280" s="23">
        <v>0</v>
      </c>
      <c r="H280" s="23">
        <v>0</v>
      </c>
      <c r="I280" s="23">
        <v>0</v>
      </c>
      <c r="J280" s="23">
        <v>0</v>
      </c>
      <c r="K280" s="23">
        <v>0</v>
      </c>
      <c r="L280" s="23">
        <v>1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2.601</v>
      </c>
      <c r="T280" s="23">
        <v>0</v>
      </c>
      <c r="U280" s="23">
        <v>0</v>
      </c>
      <c r="V280" s="23">
        <v>0</v>
      </c>
      <c r="W280" s="23">
        <v>0</v>
      </c>
      <c r="X280" s="23">
        <v>0</v>
      </c>
      <c r="Y280" s="23">
        <v>1</v>
      </c>
      <c r="Z280" s="23">
        <v>0</v>
      </c>
      <c r="AA280" s="23">
        <v>0</v>
      </c>
      <c r="AB280" s="23">
        <v>0</v>
      </c>
      <c r="AC280" s="23">
        <v>0</v>
      </c>
      <c r="AD280" s="23">
        <v>0</v>
      </c>
      <c r="AE280" s="23">
        <v>0</v>
      </c>
      <c r="AF280" s="64">
        <v>0</v>
      </c>
      <c r="AG280" s="23">
        <v>0</v>
      </c>
      <c r="AH280" s="64">
        <v>0</v>
      </c>
      <c r="AI280" s="19" t="s">
        <v>34</v>
      </c>
    </row>
    <row r="281" spans="1:35" ht="31.5" x14ac:dyDescent="0.25">
      <c r="A281" s="27" t="s">
        <v>497</v>
      </c>
      <c r="B281" s="21" t="s">
        <v>533</v>
      </c>
      <c r="C281" s="26" t="s">
        <v>534</v>
      </c>
      <c r="D281" s="22">
        <v>0.3856</v>
      </c>
      <c r="E281" s="23">
        <v>0</v>
      </c>
      <c r="F281" s="23">
        <v>0.3856</v>
      </c>
      <c r="G281" s="23">
        <v>0</v>
      </c>
      <c r="H281" s="23">
        <v>0</v>
      </c>
      <c r="I281" s="23">
        <v>0</v>
      </c>
      <c r="J281" s="23">
        <v>0</v>
      </c>
      <c r="K281" s="23">
        <v>0</v>
      </c>
      <c r="L281" s="23">
        <v>2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0.3856</v>
      </c>
      <c r="T281" s="23">
        <v>0</v>
      </c>
      <c r="U281" s="23">
        <v>0</v>
      </c>
      <c r="V281" s="23">
        <v>0</v>
      </c>
      <c r="W281" s="23">
        <v>0</v>
      </c>
      <c r="X281" s="23">
        <v>0</v>
      </c>
      <c r="Y281" s="23">
        <v>2</v>
      </c>
      <c r="Z281" s="23">
        <v>0</v>
      </c>
      <c r="AA281" s="23">
        <v>0</v>
      </c>
      <c r="AB281" s="23">
        <v>0</v>
      </c>
      <c r="AC281" s="23">
        <v>0</v>
      </c>
      <c r="AD281" s="23">
        <v>0</v>
      </c>
      <c r="AE281" s="23">
        <v>0</v>
      </c>
      <c r="AF281" s="64">
        <v>0</v>
      </c>
      <c r="AG281" s="23">
        <v>0</v>
      </c>
      <c r="AH281" s="64">
        <v>0</v>
      </c>
      <c r="AI281" s="19" t="s">
        <v>34</v>
      </c>
    </row>
    <row r="282" spans="1:35" ht="31.5" x14ac:dyDescent="0.25">
      <c r="A282" s="27" t="s">
        <v>497</v>
      </c>
      <c r="B282" s="21" t="s">
        <v>535</v>
      </c>
      <c r="C282" s="26" t="s">
        <v>536</v>
      </c>
      <c r="D282" s="22">
        <v>4.1529000000000003E-2</v>
      </c>
      <c r="E282" s="23">
        <v>0</v>
      </c>
      <c r="F282" s="22">
        <v>4.1529000000000003E-2</v>
      </c>
      <c r="G282" s="23">
        <v>0</v>
      </c>
      <c r="H282" s="23">
        <v>0</v>
      </c>
      <c r="I282" s="23">
        <v>0</v>
      </c>
      <c r="J282" s="23">
        <v>0</v>
      </c>
      <c r="K282" s="23">
        <v>0</v>
      </c>
      <c r="L282" s="23">
        <v>2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4.1529000000000003E-2</v>
      </c>
      <c r="T282" s="23">
        <v>0</v>
      </c>
      <c r="U282" s="23">
        <v>0</v>
      </c>
      <c r="V282" s="23">
        <v>0</v>
      </c>
      <c r="W282" s="23">
        <v>0</v>
      </c>
      <c r="X282" s="23">
        <v>0</v>
      </c>
      <c r="Y282" s="23">
        <v>1</v>
      </c>
      <c r="Z282" s="23">
        <v>0</v>
      </c>
      <c r="AA282" s="23">
        <v>0</v>
      </c>
      <c r="AB282" s="23">
        <v>0</v>
      </c>
      <c r="AC282" s="23">
        <v>0</v>
      </c>
      <c r="AD282" s="23">
        <v>0</v>
      </c>
      <c r="AE282" s="23">
        <v>0</v>
      </c>
      <c r="AF282" s="64">
        <v>0</v>
      </c>
      <c r="AG282" s="23">
        <v>0</v>
      </c>
      <c r="AH282" s="64">
        <v>0</v>
      </c>
      <c r="AI282" s="38" t="s">
        <v>34</v>
      </c>
    </row>
    <row r="283" spans="1:35" ht="31.5" x14ac:dyDescent="0.25">
      <c r="A283" s="27" t="s">
        <v>497</v>
      </c>
      <c r="B283" s="21" t="s">
        <v>537</v>
      </c>
      <c r="C283" s="26" t="s">
        <v>538</v>
      </c>
      <c r="D283" s="22">
        <v>0.2382</v>
      </c>
      <c r="E283" s="22">
        <v>0</v>
      </c>
      <c r="F283" s="22">
        <v>0.2382</v>
      </c>
      <c r="G283" s="22">
        <v>0</v>
      </c>
      <c r="H283" s="22">
        <v>0</v>
      </c>
      <c r="I283" s="22">
        <v>0</v>
      </c>
      <c r="J283" s="22">
        <v>0</v>
      </c>
      <c r="K283" s="22">
        <v>0</v>
      </c>
      <c r="L283" s="22">
        <v>1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23">
        <v>0</v>
      </c>
      <c r="S283" s="23">
        <v>0.2382</v>
      </c>
      <c r="T283" s="23">
        <v>0</v>
      </c>
      <c r="U283" s="23">
        <v>0</v>
      </c>
      <c r="V283" s="23">
        <v>0</v>
      </c>
      <c r="W283" s="23">
        <v>0</v>
      </c>
      <c r="X283" s="23">
        <v>0</v>
      </c>
      <c r="Y283" s="23">
        <v>1</v>
      </c>
      <c r="Z283" s="23">
        <v>0</v>
      </c>
      <c r="AA283" s="23">
        <v>0</v>
      </c>
      <c r="AB283" s="23">
        <v>0</v>
      </c>
      <c r="AC283" s="23">
        <v>0</v>
      </c>
      <c r="AD283" s="23">
        <v>0</v>
      </c>
      <c r="AE283" s="23">
        <v>0</v>
      </c>
      <c r="AF283" s="64">
        <v>0</v>
      </c>
      <c r="AG283" s="23">
        <v>0</v>
      </c>
      <c r="AH283" s="64">
        <v>0</v>
      </c>
      <c r="AI283" s="19" t="s">
        <v>34</v>
      </c>
    </row>
    <row r="284" spans="1:35" ht="31.5" x14ac:dyDescent="0.25">
      <c r="A284" s="27" t="s">
        <v>497</v>
      </c>
      <c r="B284" s="21" t="s">
        <v>539</v>
      </c>
      <c r="C284" s="26" t="s">
        <v>540</v>
      </c>
      <c r="D284" s="22">
        <v>0.2382</v>
      </c>
      <c r="E284" s="22">
        <v>0</v>
      </c>
      <c r="F284" s="22">
        <v>0.2382</v>
      </c>
      <c r="G284" s="22">
        <v>0</v>
      </c>
      <c r="H284" s="22">
        <v>0</v>
      </c>
      <c r="I284" s="22">
        <v>0</v>
      </c>
      <c r="J284" s="22">
        <v>0</v>
      </c>
      <c r="K284" s="22">
        <v>0</v>
      </c>
      <c r="L284" s="22">
        <v>1</v>
      </c>
      <c r="M284" s="22">
        <v>0</v>
      </c>
      <c r="N284" s="22">
        <v>0</v>
      </c>
      <c r="O284" s="22">
        <v>0</v>
      </c>
      <c r="P284" s="22">
        <v>0</v>
      </c>
      <c r="Q284" s="22">
        <v>0</v>
      </c>
      <c r="R284" s="23">
        <v>0</v>
      </c>
      <c r="S284" s="23">
        <v>0.2382</v>
      </c>
      <c r="T284" s="23">
        <v>0</v>
      </c>
      <c r="U284" s="23">
        <v>0</v>
      </c>
      <c r="V284" s="23">
        <v>0</v>
      </c>
      <c r="W284" s="23">
        <v>0</v>
      </c>
      <c r="X284" s="23">
        <v>0</v>
      </c>
      <c r="Y284" s="23">
        <v>1</v>
      </c>
      <c r="Z284" s="23">
        <v>0</v>
      </c>
      <c r="AA284" s="23">
        <v>0</v>
      </c>
      <c r="AB284" s="23">
        <v>0</v>
      </c>
      <c r="AC284" s="23">
        <v>0</v>
      </c>
      <c r="AD284" s="23">
        <v>0</v>
      </c>
      <c r="AE284" s="23">
        <v>0</v>
      </c>
      <c r="AF284" s="64">
        <v>0</v>
      </c>
      <c r="AG284" s="23">
        <v>0</v>
      </c>
      <c r="AH284" s="64">
        <v>0</v>
      </c>
      <c r="AI284" s="19" t="s">
        <v>34</v>
      </c>
    </row>
    <row r="285" spans="1:35" ht="31.5" x14ac:dyDescent="0.25">
      <c r="A285" s="27" t="s">
        <v>497</v>
      </c>
      <c r="B285" s="21" t="s">
        <v>541</v>
      </c>
      <c r="C285" s="26" t="s">
        <v>542</v>
      </c>
      <c r="D285" s="22">
        <v>6.2189000000000001E-2</v>
      </c>
      <c r="E285" s="22">
        <v>0</v>
      </c>
      <c r="F285" s="22">
        <v>6.2189000000000001E-2</v>
      </c>
      <c r="G285" s="22">
        <v>0</v>
      </c>
      <c r="H285" s="22">
        <v>0</v>
      </c>
      <c r="I285" s="22">
        <v>0</v>
      </c>
      <c r="J285" s="22">
        <v>0</v>
      </c>
      <c r="K285" s="22">
        <v>0</v>
      </c>
      <c r="L285" s="22">
        <v>1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23">
        <v>0</v>
      </c>
      <c r="S285" s="23">
        <v>6.2189000000000001E-2</v>
      </c>
      <c r="T285" s="23">
        <v>0</v>
      </c>
      <c r="U285" s="23">
        <v>0</v>
      </c>
      <c r="V285" s="23">
        <v>0</v>
      </c>
      <c r="W285" s="23">
        <v>0</v>
      </c>
      <c r="X285" s="23">
        <v>0</v>
      </c>
      <c r="Y285" s="23">
        <v>1</v>
      </c>
      <c r="Z285" s="23">
        <v>0</v>
      </c>
      <c r="AA285" s="23">
        <v>0</v>
      </c>
      <c r="AB285" s="23">
        <v>0</v>
      </c>
      <c r="AC285" s="23">
        <v>0</v>
      </c>
      <c r="AD285" s="23">
        <v>0</v>
      </c>
      <c r="AE285" s="23">
        <v>0</v>
      </c>
      <c r="AF285" s="64">
        <v>0</v>
      </c>
      <c r="AG285" s="23">
        <v>0</v>
      </c>
      <c r="AH285" s="64">
        <v>0</v>
      </c>
      <c r="AI285" s="19" t="s">
        <v>34</v>
      </c>
    </row>
    <row r="286" spans="1:35" ht="31.5" x14ac:dyDescent="0.25">
      <c r="A286" s="27" t="s">
        <v>497</v>
      </c>
      <c r="B286" s="21" t="s">
        <v>543</v>
      </c>
      <c r="C286" s="26" t="s">
        <v>544</v>
      </c>
      <c r="D286" s="22">
        <v>0.33682000000000001</v>
      </c>
      <c r="E286" s="22">
        <v>0</v>
      </c>
      <c r="F286" s="22">
        <v>0.33682000000000001</v>
      </c>
      <c r="G286" s="22">
        <v>0</v>
      </c>
      <c r="H286" s="22">
        <v>0</v>
      </c>
      <c r="I286" s="22">
        <v>0</v>
      </c>
      <c r="J286" s="22">
        <v>0</v>
      </c>
      <c r="K286" s="22">
        <v>0</v>
      </c>
      <c r="L286" s="22">
        <v>1</v>
      </c>
      <c r="M286" s="22">
        <v>0</v>
      </c>
      <c r="N286" s="22">
        <v>0</v>
      </c>
      <c r="O286" s="22">
        <v>0</v>
      </c>
      <c r="P286" s="22">
        <v>0</v>
      </c>
      <c r="Q286" s="22">
        <v>0</v>
      </c>
      <c r="R286" s="23">
        <v>0</v>
      </c>
      <c r="S286" s="23">
        <v>0.33682000000000001</v>
      </c>
      <c r="T286" s="23">
        <v>0</v>
      </c>
      <c r="U286" s="23">
        <v>0</v>
      </c>
      <c r="V286" s="23">
        <v>0</v>
      </c>
      <c r="W286" s="23">
        <v>0</v>
      </c>
      <c r="X286" s="23">
        <v>0</v>
      </c>
      <c r="Y286" s="23">
        <v>1</v>
      </c>
      <c r="Z286" s="23">
        <v>0</v>
      </c>
      <c r="AA286" s="23">
        <v>0</v>
      </c>
      <c r="AB286" s="23">
        <v>0</v>
      </c>
      <c r="AC286" s="23">
        <v>0</v>
      </c>
      <c r="AD286" s="23">
        <v>0</v>
      </c>
      <c r="AE286" s="23">
        <v>0</v>
      </c>
      <c r="AF286" s="64">
        <v>0</v>
      </c>
      <c r="AG286" s="23">
        <v>0</v>
      </c>
      <c r="AH286" s="64">
        <v>0</v>
      </c>
      <c r="AI286" s="19" t="s">
        <v>34</v>
      </c>
    </row>
    <row r="287" spans="1:35" ht="31.5" x14ac:dyDescent="0.25">
      <c r="A287" s="27" t="s">
        <v>497</v>
      </c>
      <c r="B287" s="21" t="s">
        <v>545</v>
      </c>
      <c r="C287" s="26" t="s">
        <v>546</v>
      </c>
      <c r="D287" s="22">
        <v>8.7999999999999995E-2</v>
      </c>
      <c r="E287" s="22">
        <v>0</v>
      </c>
      <c r="F287" s="22">
        <v>8.7999999999999995E-2</v>
      </c>
      <c r="G287" s="22">
        <v>0</v>
      </c>
      <c r="H287" s="22">
        <v>0</v>
      </c>
      <c r="I287" s="22">
        <v>0</v>
      </c>
      <c r="J287" s="22">
        <v>0</v>
      </c>
      <c r="K287" s="22">
        <v>0</v>
      </c>
      <c r="L287" s="22">
        <v>1</v>
      </c>
      <c r="M287" s="22">
        <v>0</v>
      </c>
      <c r="N287" s="22">
        <v>0</v>
      </c>
      <c r="O287" s="22">
        <v>0</v>
      </c>
      <c r="P287" s="22">
        <v>0</v>
      </c>
      <c r="Q287" s="22">
        <v>0</v>
      </c>
      <c r="R287" s="23">
        <v>0</v>
      </c>
      <c r="S287" s="23">
        <v>0.10488</v>
      </c>
      <c r="T287" s="23">
        <v>0</v>
      </c>
      <c r="U287" s="23">
        <v>0</v>
      </c>
      <c r="V287" s="23">
        <v>0</v>
      </c>
      <c r="W287" s="23">
        <v>0</v>
      </c>
      <c r="X287" s="23">
        <v>0</v>
      </c>
      <c r="Y287" s="23">
        <v>1</v>
      </c>
      <c r="Z287" s="23">
        <v>0</v>
      </c>
      <c r="AA287" s="23">
        <v>0</v>
      </c>
      <c r="AB287" s="23">
        <v>0</v>
      </c>
      <c r="AC287" s="23">
        <v>0</v>
      </c>
      <c r="AD287" s="23">
        <v>0</v>
      </c>
      <c r="AE287" s="23">
        <v>0</v>
      </c>
      <c r="AF287" s="64">
        <v>0</v>
      </c>
      <c r="AG287" s="23">
        <v>1.6880000000000006E-2</v>
      </c>
      <c r="AH287" s="64">
        <v>0.19181818181818189</v>
      </c>
      <c r="AI287" s="19" t="s">
        <v>504</v>
      </c>
    </row>
    <row r="288" spans="1:35" ht="31.5" x14ac:dyDescent="0.25">
      <c r="A288" s="27" t="s">
        <v>497</v>
      </c>
      <c r="B288" s="21" t="s">
        <v>547</v>
      </c>
      <c r="C288" s="26" t="s">
        <v>548</v>
      </c>
      <c r="D288" s="22">
        <v>0.2261</v>
      </c>
      <c r="E288" s="22">
        <v>0</v>
      </c>
      <c r="F288" s="22">
        <v>0.2261</v>
      </c>
      <c r="G288" s="22">
        <v>0</v>
      </c>
      <c r="H288" s="22">
        <v>0</v>
      </c>
      <c r="I288" s="22">
        <v>0</v>
      </c>
      <c r="J288" s="22">
        <v>0</v>
      </c>
      <c r="K288" s="22">
        <v>0</v>
      </c>
      <c r="L288" s="22">
        <v>1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23">
        <v>0</v>
      </c>
      <c r="S288" s="23">
        <v>0.2261</v>
      </c>
      <c r="T288" s="23">
        <v>0</v>
      </c>
      <c r="U288" s="23">
        <v>0</v>
      </c>
      <c r="V288" s="23">
        <v>0</v>
      </c>
      <c r="W288" s="23">
        <v>0</v>
      </c>
      <c r="X288" s="23">
        <v>0</v>
      </c>
      <c r="Y288" s="23">
        <v>1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23">
        <v>0</v>
      </c>
      <c r="AF288" s="64">
        <v>0</v>
      </c>
      <c r="AG288" s="23">
        <v>0</v>
      </c>
      <c r="AH288" s="64">
        <v>0</v>
      </c>
      <c r="AI288" s="19" t="s">
        <v>34</v>
      </c>
    </row>
    <row r="289" spans="1:35" ht="47.25" x14ac:dyDescent="0.25">
      <c r="A289" s="27" t="s">
        <v>497</v>
      </c>
      <c r="B289" s="21" t="s">
        <v>549</v>
      </c>
      <c r="C289" s="26" t="s">
        <v>550</v>
      </c>
      <c r="D289" s="22">
        <v>0.41899999999999998</v>
      </c>
      <c r="E289" s="22">
        <v>0</v>
      </c>
      <c r="F289" s="22">
        <v>0.41899999999999998</v>
      </c>
      <c r="G289" s="22">
        <v>0</v>
      </c>
      <c r="H289" s="22">
        <v>0</v>
      </c>
      <c r="I289" s="22">
        <v>0</v>
      </c>
      <c r="J289" s="22">
        <v>0</v>
      </c>
      <c r="K289" s="22">
        <v>0</v>
      </c>
      <c r="L289" s="22">
        <v>1</v>
      </c>
      <c r="M289" s="22">
        <v>0</v>
      </c>
      <c r="N289" s="22">
        <v>0</v>
      </c>
      <c r="O289" s="22">
        <v>0</v>
      </c>
      <c r="P289" s="22">
        <v>0</v>
      </c>
      <c r="Q289" s="22">
        <v>0</v>
      </c>
      <c r="R289" s="23">
        <v>0</v>
      </c>
      <c r="S289" s="23">
        <v>0.41899999999999998</v>
      </c>
      <c r="T289" s="23">
        <v>0</v>
      </c>
      <c r="U289" s="23">
        <v>0</v>
      </c>
      <c r="V289" s="23">
        <v>0</v>
      </c>
      <c r="W289" s="23">
        <v>0</v>
      </c>
      <c r="X289" s="23">
        <v>0</v>
      </c>
      <c r="Y289" s="23">
        <v>1</v>
      </c>
      <c r="Z289" s="23">
        <v>0</v>
      </c>
      <c r="AA289" s="23">
        <v>0</v>
      </c>
      <c r="AB289" s="23">
        <v>0</v>
      </c>
      <c r="AC289" s="23">
        <v>0</v>
      </c>
      <c r="AD289" s="23">
        <v>0</v>
      </c>
      <c r="AE289" s="23">
        <v>0</v>
      </c>
      <c r="AF289" s="64">
        <v>0</v>
      </c>
      <c r="AG289" s="23">
        <v>0</v>
      </c>
      <c r="AH289" s="64">
        <v>0</v>
      </c>
      <c r="AI289" s="19" t="s">
        <v>34</v>
      </c>
    </row>
    <row r="290" spans="1:35" ht="31.5" x14ac:dyDescent="0.25">
      <c r="A290" s="27" t="s">
        <v>497</v>
      </c>
      <c r="B290" s="21" t="s">
        <v>551</v>
      </c>
      <c r="C290" s="26" t="s">
        <v>552</v>
      </c>
      <c r="D290" s="22" t="s">
        <v>34</v>
      </c>
      <c r="E290" s="22" t="s">
        <v>34</v>
      </c>
      <c r="F290" s="22" t="s">
        <v>34</v>
      </c>
      <c r="G290" s="22" t="s">
        <v>34</v>
      </c>
      <c r="H290" s="22" t="s">
        <v>34</v>
      </c>
      <c r="I290" s="22" t="s">
        <v>34</v>
      </c>
      <c r="J290" s="22" t="s">
        <v>34</v>
      </c>
      <c r="K290" s="22" t="s">
        <v>34</v>
      </c>
      <c r="L290" s="22" t="s">
        <v>34</v>
      </c>
      <c r="M290" s="22" t="s">
        <v>34</v>
      </c>
      <c r="N290" s="22" t="s">
        <v>34</v>
      </c>
      <c r="O290" s="22" t="s">
        <v>34</v>
      </c>
      <c r="P290" s="22" t="s">
        <v>34</v>
      </c>
      <c r="Q290" s="22" t="s">
        <v>34</v>
      </c>
      <c r="R290" s="23">
        <v>0</v>
      </c>
      <c r="S290" s="23">
        <v>0.15353800000000001</v>
      </c>
      <c r="T290" s="23">
        <v>0</v>
      </c>
      <c r="U290" s="23">
        <v>0</v>
      </c>
      <c r="V290" s="23">
        <v>0</v>
      </c>
      <c r="W290" s="23">
        <v>0</v>
      </c>
      <c r="X290" s="23">
        <v>0</v>
      </c>
      <c r="Y290" s="23">
        <v>2</v>
      </c>
      <c r="Z290" s="23">
        <v>0</v>
      </c>
      <c r="AA290" s="23">
        <v>0</v>
      </c>
      <c r="AB290" s="23">
        <v>0</v>
      </c>
      <c r="AC290" s="23">
        <v>0</v>
      </c>
      <c r="AD290" s="23">
        <v>0</v>
      </c>
      <c r="AE290" s="23" t="s">
        <v>34</v>
      </c>
      <c r="AF290" s="64" t="s">
        <v>34</v>
      </c>
      <c r="AG290" s="23" t="s">
        <v>34</v>
      </c>
      <c r="AH290" s="64" t="s">
        <v>34</v>
      </c>
      <c r="AI290" s="19" t="s">
        <v>363</v>
      </c>
    </row>
    <row r="291" spans="1:35" ht="31.5" x14ac:dyDescent="0.25">
      <c r="A291" s="27" t="s">
        <v>497</v>
      </c>
      <c r="B291" s="21" t="s">
        <v>553</v>
      </c>
      <c r="C291" s="26" t="s">
        <v>554</v>
      </c>
      <c r="D291" s="22">
        <v>0.53129999999999999</v>
      </c>
      <c r="E291" s="22">
        <v>0</v>
      </c>
      <c r="F291" s="22">
        <v>0.53129999999999999</v>
      </c>
      <c r="G291" s="22">
        <v>0</v>
      </c>
      <c r="H291" s="22">
        <v>0</v>
      </c>
      <c r="I291" s="22">
        <v>0</v>
      </c>
      <c r="J291" s="22">
        <v>0</v>
      </c>
      <c r="K291" s="22">
        <v>0</v>
      </c>
      <c r="L291" s="22">
        <v>1</v>
      </c>
      <c r="M291" s="22">
        <v>0</v>
      </c>
      <c r="N291" s="22">
        <v>0</v>
      </c>
      <c r="O291" s="22">
        <v>0</v>
      </c>
      <c r="P291" s="22">
        <v>0</v>
      </c>
      <c r="Q291" s="22">
        <v>0</v>
      </c>
      <c r="R291" s="23">
        <v>0</v>
      </c>
      <c r="S291" s="23">
        <v>0.53129999999999999</v>
      </c>
      <c r="T291" s="23">
        <v>0</v>
      </c>
      <c r="U291" s="23">
        <v>0</v>
      </c>
      <c r="V291" s="23">
        <v>0</v>
      </c>
      <c r="W291" s="23">
        <v>0</v>
      </c>
      <c r="X291" s="23">
        <v>0</v>
      </c>
      <c r="Y291" s="23">
        <v>1</v>
      </c>
      <c r="Z291" s="23">
        <v>0</v>
      </c>
      <c r="AA291" s="23">
        <v>0</v>
      </c>
      <c r="AB291" s="23">
        <v>0</v>
      </c>
      <c r="AC291" s="23">
        <v>0</v>
      </c>
      <c r="AD291" s="23">
        <v>0</v>
      </c>
      <c r="AE291" s="23">
        <v>0</v>
      </c>
      <c r="AF291" s="64">
        <v>0</v>
      </c>
      <c r="AG291" s="23">
        <v>0</v>
      </c>
      <c r="AH291" s="64">
        <v>0</v>
      </c>
      <c r="AI291" s="19" t="s">
        <v>34</v>
      </c>
    </row>
    <row r="292" spans="1:35" s="13" customFormat="1" x14ac:dyDescent="0.25">
      <c r="A292" s="17" t="s">
        <v>555</v>
      </c>
      <c r="B292" s="17" t="s">
        <v>556</v>
      </c>
      <c r="C292" s="57" t="s">
        <v>33</v>
      </c>
      <c r="D292" s="18">
        <f t="shared" ref="D292:AD292" si="52">SUM(D293,D332,D344,D411,D418,D425,D426)</f>
        <v>10116.177945311081</v>
      </c>
      <c r="E292" s="18">
        <f t="shared" si="52"/>
        <v>63.807499999999997</v>
      </c>
      <c r="F292" s="18">
        <f t="shared" si="52"/>
        <v>1636.7162065310226</v>
      </c>
      <c r="G292" s="18">
        <f t="shared" si="52"/>
        <v>0</v>
      </c>
      <c r="H292" s="18">
        <f t="shared" si="52"/>
        <v>0</v>
      </c>
      <c r="I292" s="18">
        <f t="shared" si="52"/>
        <v>6.2972000000000001</v>
      </c>
      <c r="J292" s="18">
        <f t="shared" si="52"/>
        <v>0</v>
      </c>
      <c r="K292" s="18">
        <f t="shared" si="52"/>
        <v>0</v>
      </c>
      <c r="L292" s="18">
        <f t="shared" si="52"/>
        <v>120</v>
      </c>
      <c r="M292" s="18">
        <f t="shared" si="52"/>
        <v>2.8559999999999999</v>
      </c>
      <c r="N292" s="18">
        <f t="shared" si="52"/>
        <v>0</v>
      </c>
      <c r="O292" s="18">
        <f t="shared" si="52"/>
        <v>0</v>
      </c>
      <c r="P292" s="18">
        <f t="shared" si="52"/>
        <v>0</v>
      </c>
      <c r="Q292" s="18">
        <f t="shared" si="52"/>
        <v>0.8</v>
      </c>
      <c r="R292" s="18">
        <f t="shared" si="52"/>
        <v>0</v>
      </c>
      <c r="S292" s="18">
        <f t="shared" si="52"/>
        <v>1040.9982773199999</v>
      </c>
      <c r="T292" s="18">
        <f t="shared" si="52"/>
        <v>0</v>
      </c>
      <c r="U292" s="18">
        <f t="shared" si="52"/>
        <v>0</v>
      </c>
      <c r="V292" s="18">
        <f t="shared" si="52"/>
        <v>4.9441000000000006</v>
      </c>
      <c r="W292" s="18">
        <f t="shared" si="52"/>
        <v>0</v>
      </c>
      <c r="X292" s="18">
        <f t="shared" si="52"/>
        <v>0</v>
      </c>
      <c r="Y292" s="18">
        <f t="shared" si="52"/>
        <v>72</v>
      </c>
      <c r="Z292" s="18">
        <f t="shared" si="52"/>
        <v>2.6580000000000004</v>
      </c>
      <c r="AA292" s="18">
        <f t="shared" si="52"/>
        <v>0</v>
      </c>
      <c r="AB292" s="18">
        <f t="shared" si="52"/>
        <v>0</v>
      </c>
      <c r="AC292" s="18">
        <f t="shared" si="52"/>
        <v>0</v>
      </c>
      <c r="AD292" s="18">
        <f t="shared" si="52"/>
        <v>0.76700000000000002</v>
      </c>
      <c r="AE292" s="18">
        <v>63.807499999999997</v>
      </c>
      <c r="AF292" s="16">
        <v>1</v>
      </c>
      <c r="AG292" s="18">
        <v>-700.74477980102267</v>
      </c>
      <c r="AH292" s="16">
        <v>-0.42814067399395583</v>
      </c>
      <c r="AI292" s="39" t="s">
        <v>34</v>
      </c>
    </row>
    <row r="293" spans="1:35" s="13" customFormat="1" ht="31.5" x14ac:dyDescent="0.25">
      <c r="A293" s="17" t="s">
        <v>557</v>
      </c>
      <c r="B293" s="17" t="s">
        <v>52</v>
      </c>
      <c r="C293" s="57" t="s">
        <v>33</v>
      </c>
      <c r="D293" s="18">
        <f>D294+D297+D300+D331</f>
        <v>1073.3012143574576</v>
      </c>
      <c r="E293" s="18">
        <f t="shared" ref="E293:AD293" si="53">E294+E297+E300+E331</f>
        <v>0</v>
      </c>
      <c r="F293" s="18">
        <f t="shared" si="53"/>
        <v>343.89396403745764</v>
      </c>
      <c r="G293" s="18">
        <f t="shared" si="53"/>
        <v>0</v>
      </c>
      <c r="H293" s="18">
        <f t="shared" si="53"/>
        <v>0</v>
      </c>
      <c r="I293" s="18">
        <f t="shared" si="53"/>
        <v>3.5177999999999998</v>
      </c>
      <c r="J293" s="18">
        <f t="shared" si="53"/>
        <v>0</v>
      </c>
      <c r="K293" s="18">
        <f t="shared" si="53"/>
        <v>0</v>
      </c>
      <c r="L293" s="18">
        <f t="shared" si="53"/>
        <v>2</v>
      </c>
      <c r="M293" s="18">
        <f t="shared" si="53"/>
        <v>0</v>
      </c>
      <c r="N293" s="18">
        <f t="shared" si="53"/>
        <v>0</v>
      </c>
      <c r="O293" s="18">
        <f t="shared" si="53"/>
        <v>0</v>
      </c>
      <c r="P293" s="18">
        <f t="shared" si="53"/>
        <v>0</v>
      </c>
      <c r="Q293" s="18">
        <f t="shared" si="53"/>
        <v>0</v>
      </c>
      <c r="R293" s="18">
        <f t="shared" si="53"/>
        <v>0</v>
      </c>
      <c r="S293" s="18">
        <f t="shared" si="53"/>
        <v>291.58977234999998</v>
      </c>
      <c r="T293" s="18">
        <f t="shared" si="53"/>
        <v>0</v>
      </c>
      <c r="U293" s="18">
        <f t="shared" si="53"/>
        <v>0</v>
      </c>
      <c r="V293" s="18">
        <f t="shared" si="53"/>
        <v>2.8027000000000002</v>
      </c>
      <c r="W293" s="18">
        <f t="shared" si="53"/>
        <v>0</v>
      </c>
      <c r="X293" s="18">
        <f t="shared" si="53"/>
        <v>0</v>
      </c>
      <c r="Y293" s="18">
        <f t="shared" si="53"/>
        <v>2</v>
      </c>
      <c r="Z293" s="18">
        <f t="shared" si="53"/>
        <v>0</v>
      </c>
      <c r="AA293" s="18">
        <f t="shared" si="53"/>
        <v>0</v>
      </c>
      <c r="AB293" s="18">
        <f t="shared" si="53"/>
        <v>0</v>
      </c>
      <c r="AC293" s="18">
        <f t="shared" si="53"/>
        <v>0</v>
      </c>
      <c r="AD293" s="18">
        <f t="shared" si="53"/>
        <v>0</v>
      </c>
      <c r="AE293" s="18">
        <v>0</v>
      </c>
      <c r="AF293" s="16">
        <v>0</v>
      </c>
      <c r="AG293" s="18">
        <v>-52.304191687457617</v>
      </c>
      <c r="AH293" s="16">
        <v>-0.15209395091843059</v>
      </c>
      <c r="AI293" s="39" t="s">
        <v>34</v>
      </c>
    </row>
    <row r="294" spans="1:35" s="13" customFormat="1" ht="126" x14ac:dyDescent="0.25">
      <c r="A294" s="17" t="s">
        <v>558</v>
      </c>
      <c r="B294" s="17" t="s">
        <v>54</v>
      </c>
      <c r="C294" s="57" t="s">
        <v>33</v>
      </c>
      <c r="D294" s="18">
        <v>0</v>
      </c>
      <c r="E294" s="18">
        <v>0</v>
      </c>
      <c r="F294" s="18">
        <v>0</v>
      </c>
      <c r="G294" s="18">
        <v>0</v>
      </c>
      <c r="H294" s="18">
        <v>0</v>
      </c>
      <c r="I294" s="18">
        <v>0</v>
      </c>
      <c r="J294" s="18">
        <v>0</v>
      </c>
      <c r="K294" s="18">
        <v>0</v>
      </c>
      <c r="L294" s="18">
        <v>0</v>
      </c>
      <c r="M294" s="18">
        <v>0</v>
      </c>
      <c r="N294" s="18">
        <v>0</v>
      </c>
      <c r="O294" s="18">
        <v>0</v>
      </c>
      <c r="P294" s="18">
        <v>0</v>
      </c>
      <c r="Q294" s="18">
        <v>0</v>
      </c>
      <c r="R294" s="18">
        <v>0</v>
      </c>
      <c r="S294" s="18">
        <v>0</v>
      </c>
      <c r="T294" s="18">
        <v>0</v>
      </c>
      <c r="U294" s="18">
        <v>0</v>
      </c>
      <c r="V294" s="18">
        <v>0</v>
      </c>
      <c r="W294" s="18">
        <v>0</v>
      </c>
      <c r="X294" s="18">
        <v>0</v>
      </c>
      <c r="Y294" s="18">
        <v>0</v>
      </c>
      <c r="Z294" s="18">
        <v>0</v>
      </c>
      <c r="AA294" s="18">
        <v>0</v>
      </c>
      <c r="AB294" s="18">
        <v>0</v>
      </c>
      <c r="AC294" s="18">
        <v>0</v>
      </c>
      <c r="AD294" s="18">
        <v>0</v>
      </c>
      <c r="AE294" s="18">
        <v>0</v>
      </c>
      <c r="AF294" s="16">
        <v>0</v>
      </c>
      <c r="AG294" s="18">
        <v>0</v>
      </c>
      <c r="AH294" s="16">
        <v>0</v>
      </c>
      <c r="AI294" s="39" t="s">
        <v>34</v>
      </c>
    </row>
    <row r="295" spans="1:35" s="13" customFormat="1" ht="47.25" x14ac:dyDescent="0.25">
      <c r="A295" s="17" t="s">
        <v>559</v>
      </c>
      <c r="B295" s="17" t="s">
        <v>60</v>
      </c>
      <c r="C295" s="57" t="s">
        <v>33</v>
      </c>
      <c r="D295" s="18">
        <v>0</v>
      </c>
      <c r="E295" s="18">
        <v>0</v>
      </c>
      <c r="F295" s="18">
        <v>0</v>
      </c>
      <c r="G295" s="18">
        <v>0</v>
      </c>
      <c r="H295" s="18">
        <v>0</v>
      </c>
      <c r="I295" s="18">
        <v>0</v>
      </c>
      <c r="J295" s="18">
        <v>0</v>
      </c>
      <c r="K295" s="18">
        <v>0</v>
      </c>
      <c r="L295" s="18">
        <v>0</v>
      </c>
      <c r="M295" s="18">
        <v>0</v>
      </c>
      <c r="N295" s="18">
        <v>0</v>
      </c>
      <c r="O295" s="18">
        <v>0</v>
      </c>
      <c r="P295" s="18">
        <v>0</v>
      </c>
      <c r="Q295" s="18">
        <v>0</v>
      </c>
      <c r="R295" s="18">
        <v>0</v>
      </c>
      <c r="S295" s="18">
        <v>0</v>
      </c>
      <c r="T295" s="18">
        <v>0</v>
      </c>
      <c r="U295" s="18">
        <v>0</v>
      </c>
      <c r="V295" s="18">
        <v>0</v>
      </c>
      <c r="W295" s="18">
        <v>0</v>
      </c>
      <c r="X295" s="18">
        <v>0</v>
      </c>
      <c r="Y295" s="18">
        <v>0</v>
      </c>
      <c r="Z295" s="18">
        <v>0</v>
      </c>
      <c r="AA295" s="18">
        <v>0</v>
      </c>
      <c r="AB295" s="18">
        <v>0</v>
      </c>
      <c r="AC295" s="18">
        <v>0</v>
      </c>
      <c r="AD295" s="18">
        <v>0</v>
      </c>
      <c r="AE295" s="18">
        <v>0</v>
      </c>
      <c r="AF295" s="16">
        <v>0</v>
      </c>
      <c r="AG295" s="18">
        <v>0</v>
      </c>
      <c r="AH295" s="16">
        <v>0</v>
      </c>
      <c r="AI295" s="39" t="s">
        <v>34</v>
      </c>
    </row>
    <row r="296" spans="1:35" s="13" customFormat="1" ht="47.25" x14ac:dyDescent="0.25">
      <c r="A296" s="17" t="s">
        <v>560</v>
      </c>
      <c r="B296" s="17" t="s">
        <v>60</v>
      </c>
      <c r="C296" s="57" t="s">
        <v>33</v>
      </c>
      <c r="D296" s="18">
        <v>0</v>
      </c>
      <c r="E296" s="18">
        <v>0</v>
      </c>
      <c r="F296" s="18">
        <v>0</v>
      </c>
      <c r="G296" s="18">
        <v>0</v>
      </c>
      <c r="H296" s="18">
        <v>0</v>
      </c>
      <c r="I296" s="18">
        <v>0</v>
      </c>
      <c r="J296" s="18">
        <v>0</v>
      </c>
      <c r="K296" s="18">
        <v>0</v>
      </c>
      <c r="L296" s="18">
        <v>0</v>
      </c>
      <c r="M296" s="18">
        <v>0</v>
      </c>
      <c r="N296" s="18">
        <v>0</v>
      </c>
      <c r="O296" s="18">
        <v>0</v>
      </c>
      <c r="P296" s="18">
        <v>0</v>
      </c>
      <c r="Q296" s="18">
        <v>0</v>
      </c>
      <c r="R296" s="18">
        <v>0</v>
      </c>
      <c r="S296" s="18">
        <v>0</v>
      </c>
      <c r="T296" s="18">
        <v>0</v>
      </c>
      <c r="U296" s="18">
        <v>0</v>
      </c>
      <c r="V296" s="18">
        <v>0</v>
      </c>
      <c r="W296" s="18">
        <v>0</v>
      </c>
      <c r="X296" s="18">
        <v>0</v>
      </c>
      <c r="Y296" s="18">
        <v>0</v>
      </c>
      <c r="Z296" s="18">
        <v>0</v>
      </c>
      <c r="AA296" s="18">
        <v>0</v>
      </c>
      <c r="AB296" s="18">
        <v>0</v>
      </c>
      <c r="AC296" s="18">
        <v>0</v>
      </c>
      <c r="AD296" s="18">
        <v>0</v>
      </c>
      <c r="AE296" s="18">
        <v>0</v>
      </c>
      <c r="AF296" s="16">
        <v>0</v>
      </c>
      <c r="AG296" s="18">
        <v>0</v>
      </c>
      <c r="AH296" s="16">
        <v>0</v>
      </c>
      <c r="AI296" s="39" t="s">
        <v>34</v>
      </c>
    </row>
    <row r="297" spans="1:35" s="13" customFormat="1" ht="78.75" x14ac:dyDescent="0.25">
      <c r="A297" s="17" t="s">
        <v>561</v>
      </c>
      <c r="B297" s="17" t="s">
        <v>62</v>
      </c>
      <c r="C297" s="57" t="s">
        <v>33</v>
      </c>
      <c r="D297" s="18">
        <v>0</v>
      </c>
      <c r="E297" s="18">
        <v>0</v>
      </c>
      <c r="F297" s="18">
        <v>0</v>
      </c>
      <c r="G297" s="18">
        <v>0</v>
      </c>
      <c r="H297" s="18">
        <v>0</v>
      </c>
      <c r="I297" s="18">
        <v>0</v>
      </c>
      <c r="J297" s="18">
        <v>0</v>
      </c>
      <c r="K297" s="18">
        <v>0</v>
      </c>
      <c r="L297" s="18">
        <v>0</v>
      </c>
      <c r="M297" s="18">
        <v>0</v>
      </c>
      <c r="N297" s="18">
        <v>0</v>
      </c>
      <c r="O297" s="18">
        <v>0</v>
      </c>
      <c r="P297" s="18">
        <v>0</v>
      </c>
      <c r="Q297" s="18">
        <v>0</v>
      </c>
      <c r="R297" s="18">
        <v>0</v>
      </c>
      <c r="S297" s="18">
        <v>0</v>
      </c>
      <c r="T297" s="18">
        <v>0</v>
      </c>
      <c r="U297" s="18">
        <v>0</v>
      </c>
      <c r="V297" s="18">
        <v>0</v>
      </c>
      <c r="W297" s="18">
        <v>0</v>
      </c>
      <c r="X297" s="18">
        <v>0</v>
      </c>
      <c r="Y297" s="18">
        <v>0</v>
      </c>
      <c r="Z297" s="18">
        <v>0</v>
      </c>
      <c r="AA297" s="18">
        <v>0</v>
      </c>
      <c r="AB297" s="18">
        <v>0</v>
      </c>
      <c r="AC297" s="18">
        <v>0</v>
      </c>
      <c r="AD297" s="18">
        <v>0</v>
      </c>
      <c r="AE297" s="18">
        <v>0</v>
      </c>
      <c r="AF297" s="16">
        <v>0</v>
      </c>
      <c r="AG297" s="18">
        <v>0</v>
      </c>
      <c r="AH297" s="16">
        <v>0</v>
      </c>
      <c r="AI297" s="39" t="s">
        <v>34</v>
      </c>
    </row>
    <row r="298" spans="1:35" s="13" customFormat="1" ht="47.25" x14ac:dyDescent="0.25">
      <c r="A298" s="17" t="s">
        <v>562</v>
      </c>
      <c r="B298" s="17" t="s">
        <v>60</v>
      </c>
      <c r="C298" s="57" t="s">
        <v>33</v>
      </c>
      <c r="D298" s="18">
        <v>0</v>
      </c>
      <c r="E298" s="18">
        <v>0</v>
      </c>
      <c r="F298" s="18">
        <v>0</v>
      </c>
      <c r="G298" s="18">
        <v>0</v>
      </c>
      <c r="H298" s="18">
        <v>0</v>
      </c>
      <c r="I298" s="18">
        <v>0</v>
      </c>
      <c r="J298" s="18">
        <v>0</v>
      </c>
      <c r="K298" s="18">
        <v>0</v>
      </c>
      <c r="L298" s="18">
        <v>0</v>
      </c>
      <c r="M298" s="18">
        <v>0</v>
      </c>
      <c r="N298" s="18">
        <v>0</v>
      </c>
      <c r="O298" s="18">
        <v>0</v>
      </c>
      <c r="P298" s="18">
        <v>0</v>
      </c>
      <c r="Q298" s="18">
        <v>0</v>
      </c>
      <c r="R298" s="18">
        <v>0</v>
      </c>
      <c r="S298" s="18">
        <v>0</v>
      </c>
      <c r="T298" s="18">
        <v>0</v>
      </c>
      <c r="U298" s="18">
        <v>0</v>
      </c>
      <c r="V298" s="18">
        <v>0</v>
      </c>
      <c r="W298" s="18">
        <v>0</v>
      </c>
      <c r="X298" s="18">
        <v>0</v>
      </c>
      <c r="Y298" s="18">
        <v>0</v>
      </c>
      <c r="Z298" s="18">
        <v>0</v>
      </c>
      <c r="AA298" s="18">
        <v>0</v>
      </c>
      <c r="AB298" s="18">
        <v>0</v>
      </c>
      <c r="AC298" s="18">
        <v>0</v>
      </c>
      <c r="AD298" s="18">
        <v>0</v>
      </c>
      <c r="AE298" s="18">
        <v>0</v>
      </c>
      <c r="AF298" s="16">
        <v>0</v>
      </c>
      <c r="AG298" s="18">
        <v>0</v>
      </c>
      <c r="AH298" s="16">
        <v>0</v>
      </c>
      <c r="AI298" s="39" t="s">
        <v>34</v>
      </c>
    </row>
    <row r="299" spans="1:35" s="13" customFormat="1" ht="47.25" x14ac:dyDescent="0.25">
      <c r="A299" s="17" t="s">
        <v>563</v>
      </c>
      <c r="B299" s="17" t="s">
        <v>60</v>
      </c>
      <c r="C299" s="57" t="s">
        <v>33</v>
      </c>
      <c r="D299" s="18">
        <v>0</v>
      </c>
      <c r="E299" s="18">
        <v>0</v>
      </c>
      <c r="F299" s="18">
        <v>0</v>
      </c>
      <c r="G299" s="18">
        <v>0</v>
      </c>
      <c r="H299" s="18">
        <v>0</v>
      </c>
      <c r="I299" s="18">
        <v>0</v>
      </c>
      <c r="J299" s="18">
        <v>0</v>
      </c>
      <c r="K299" s="18">
        <v>0</v>
      </c>
      <c r="L299" s="18">
        <v>0</v>
      </c>
      <c r="M299" s="18">
        <v>0</v>
      </c>
      <c r="N299" s="18">
        <v>0</v>
      </c>
      <c r="O299" s="18">
        <v>0</v>
      </c>
      <c r="P299" s="18">
        <v>0</v>
      </c>
      <c r="Q299" s="18">
        <v>0</v>
      </c>
      <c r="R299" s="18">
        <v>0</v>
      </c>
      <c r="S299" s="18">
        <v>0</v>
      </c>
      <c r="T299" s="18">
        <v>0</v>
      </c>
      <c r="U299" s="18">
        <v>0</v>
      </c>
      <c r="V299" s="18">
        <v>0</v>
      </c>
      <c r="W299" s="18">
        <v>0</v>
      </c>
      <c r="X299" s="18">
        <v>0</v>
      </c>
      <c r="Y299" s="18">
        <v>0</v>
      </c>
      <c r="Z299" s="18">
        <v>0</v>
      </c>
      <c r="AA299" s="18">
        <v>0</v>
      </c>
      <c r="AB299" s="18">
        <v>0</v>
      </c>
      <c r="AC299" s="18">
        <v>0</v>
      </c>
      <c r="AD299" s="18">
        <v>0</v>
      </c>
      <c r="AE299" s="18">
        <v>0</v>
      </c>
      <c r="AF299" s="16">
        <v>0</v>
      </c>
      <c r="AG299" s="18">
        <v>0</v>
      </c>
      <c r="AH299" s="16">
        <v>0</v>
      </c>
      <c r="AI299" s="39" t="s">
        <v>34</v>
      </c>
    </row>
    <row r="300" spans="1:35" s="13" customFormat="1" ht="78.75" x14ac:dyDescent="0.25">
      <c r="A300" s="17" t="s">
        <v>564</v>
      </c>
      <c r="B300" s="17" t="s">
        <v>66</v>
      </c>
      <c r="C300" s="57" t="s">
        <v>33</v>
      </c>
      <c r="D300" s="18">
        <f>SUM(D301,D302,D304,D305,D308)</f>
        <v>1073.3012143574576</v>
      </c>
      <c r="E300" s="18">
        <f>SUM(E301,E302,E304,E305,E308)</f>
        <v>0</v>
      </c>
      <c r="F300" s="18">
        <f t="shared" ref="F300:AD300" si="54">SUM(F301,F302,F304,F305,F308)</f>
        <v>343.89396403745764</v>
      </c>
      <c r="G300" s="18">
        <f t="shared" si="54"/>
        <v>0</v>
      </c>
      <c r="H300" s="18">
        <f t="shared" si="54"/>
        <v>0</v>
      </c>
      <c r="I300" s="18">
        <f t="shared" si="54"/>
        <v>3.5177999999999998</v>
      </c>
      <c r="J300" s="18">
        <f t="shared" si="54"/>
        <v>0</v>
      </c>
      <c r="K300" s="18">
        <f t="shared" si="54"/>
        <v>0</v>
      </c>
      <c r="L300" s="18">
        <f t="shared" si="54"/>
        <v>2</v>
      </c>
      <c r="M300" s="18">
        <f t="shared" si="54"/>
        <v>0</v>
      </c>
      <c r="N300" s="18">
        <f t="shared" si="54"/>
        <v>0</v>
      </c>
      <c r="O300" s="18">
        <f t="shared" si="54"/>
        <v>0</v>
      </c>
      <c r="P300" s="18">
        <f t="shared" si="54"/>
        <v>0</v>
      </c>
      <c r="Q300" s="18">
        <f t="shared" si="54"/>
        <v>0</v>
      </c>
      <c r="R300" s="18">
        <f t="shared" si="54"/>
        <v>0</v>
      </c>
      <c r="S300" s="18">
        <f t="shared" si="54"/>
        <v>291.58977234999998</v>
      </c>
      <c r="T300" s="18">
        <f t="shared" si="54"/>
        <v>0</v>
      </c>
      <c r="U300" s="18">
        <f t="shared" si="54"/>
        <v>0</v>
      </c>
      <c r="V300" s="18">
        <f t="shared" si="54"/>
        <v>2.8027000000000002</v>
      </c>
      <c r="W300" s="18">
        <f t="shared" si="54"/>
        <v>0</v>
      </c>
      <c r="X300" s="18">
        <f t="shared" si="54"/>
        <v>0</v>
      </c>
      <c r="Y300" s="18">
        <f t="shared" si="54"/>
        <v>2</v>
      </c>
      <c r="Z300" s="18">
        <f t="shared" si="54"/>
        <v>0</v>
      </c>
      <c r="AA300" s="18">
        <f t="shared" si="54"/>
        <v>0</v>
      </c>
      <c r="AB300" s="18">
        <f t="shared" si="54"/>
        <v>0</v>
      </c>
      <c r="AC300" s="18">
        <f t="shared" si="54"/>
        <v>0</v>
      </c>
      <c r="AD300" s="18">
        <f t="shared" si="54"/>
        <v>0</v>
      </c>
      <c r="AE300" s="18">
        <v>0</v>
      </c>
      <c r="AF300" s="16">
        <v>0</v>
      </c>
      <c r="AG300" s="18">
        <v>-52.304191687457617</v>
      </c>
      <c r="AH300" s="16">
        <v>-0.15209395091843059</v>
      </c>
      <c r="AI300" s="39" t="s">
        <v>34</v>
      </c>
    </row>
    <row r="301" spans="1:35" s="13" customFormat="1" ht="110.25" x14ac:dyDescent="0.25">
      <c r="A301" s="17" t="s">
        <v>565</v>
      </c>
      <c r="B301" s="17" t="s">
        <v>68</v>
      </c>
      <c r="C301" s="57" t="s">
        <v>33</v>
      </c>
      <c r="D301" s="18">
        <v>0</v>
      </c>
      <c r="E301" s="18">
        <v>0</v>
      </c>
      <c r="F301" s="18">
        <v>0</v>
      </c>
      <c r="G301" s="18">
        <v>0</v>
      </c>
      <c r="H301" s="18">
        <v>0</v>
      </c>
      <c r="I301" s="18">
        <v>0</v>
      </c>
      <c r="J301" s="18">
        <v>0</v>
      </c>
      <c r="K301" s="18">
        <v>0</v>
      </c>
      <c r="L301" s="18">
        <v>0</v>
      </c>
      <c r="M301" s="18">
        <v>0</v>
      </c>
      <c r="N301" s="18">
        <v>0</v>
      </c>
      <c r="O301" s="18">
        <v>0</v>
      </c>
      <c r="P301" s="18">
        <v>0</v>
      </c>
      <c r="Q301" s="18">
        <v>0</v>
      </c>
      <c r="R301" s="18">
        <v>0</v>
      </c>
      <c r="S301" s="18">
        <v>0</v>
      </c>
      <c r="T301" s="18">
        <v>0</v>
      </c>
      <c r="U301" s="18">
        <v>0</v>
      </c>
      <c r="V301" s="18">
        <v>0</v>
      </c>
      <c r="W301" s="18">
        <v>0</v>
      </c>
      <c r="X301" s="18">
        <v>0</v>
      </c>
      <c r="Y301" s="18">
        <v>0</v>
      </c>
      <c r="Z301" s="18">
        <v>0</v>
      </c>
      <c r="AA301" s="18">
        <v>0</v>
      </c>
      <c r="AB301" s="18">
        <v>0</v>
      </c>
      <c r="AC301" s="18">
        <v>0</v>
      </c>
      <c r="AD301" s="18">
        <v>0</v>
      </c>
      <c r="AE301" s="18">
        <v>0</v>
      </c>
      <c r="AF301" s="16">
        <v>0</v>
      </c>
      <c r="AG301" s="18">
        <v>0</v>
      </c>
      <c r="AH301" s="16">
        <v>0</v>
      </c>
      <c r="AI301" s="39" t="s">
        <v>34</v>
      </c>
    </row>
    <row r="302" spans="1:35" s="13" customFormat="1" ht="126" x14ac:dyDescent="0.25">
      <c r="A302" s="17" t="s">
        <v>566</v>
      </c>
      <c r="B302" s="17" t="s">
        <v>70</v>
      </c>
      <c r="C302" s="57" t="s">
        <v>33</v>
      </c>
      <c r="D302" s="18">
        <f>D303</f>
        <v>0.632436</v>
      </c>
      <c r="E302" s="18">
        <f t="shared" ref="E302:AD302" si="55">E303</f>
        <v>0</v>
      </c>
      <c r="F302" s="18">
        <f t="shared" si="55"/>
        <v>0.632436</v>
      </c>
      <c r="G302" s="18">
        <f t="shared" si="55"/>
        <v>0</v>
      </c>
      <c r="H302" s="18">
        <f t="shared" si="55"/>
        <v>0</v>
      </c>
      <c r="I302" s="18">
        <f t="shared" si="55"/>
        <v>5.5E-2</v>
      </c>
      <c r="J302" s="18">
        <f t="shared" si="55"/>
        <v>0</v>
      </c>
      <c r="K302" s="18">
        <f t="shared" si="55"/>
        <v>0</v>
      </c>
      <c r="L302" s="18">
        <f t="shared" si="55"/>
        <v>0</v>
      </c>
      <c r="M302" s="18">
        <f t="shared" si="55"/>
        <v>0</v>
      </c>
      <c r="N302" s="18">
        <f t="shared" si="55"/>
        <v>0</v>
      </c>
      <c r="O302" s="18">
        <f t="shared" si="55"/>
        <v>0</v>
      </c>
      <c r="P302" s="18">
        <f t="shared" si="55"/>
        <v>0</v>
      </c>
      <c r="Q302" s="18">
        <f t="shared" si="55"/>
        <v>0</v>
      </c>
      <c r="R302" s="18">
        <f t="shared" si="55"/>
        <v>0</v>
      </c>
      <c r="S302" s="18">
        <f t="shared" si="55"/>
        <v>0.43538072</v>
      </c>
      <c r="T302" s="18">
        <f t="shared" si="55"/>
        <v>0</v>
      </c>
      <c r="U302" s="18">
        <f t="shared" si="55"/>
        <v>0</v>
      </c>
      <c r="V302" s="18">
        <f t="shared" si="55"/>
        <v>1.2E-2</v>
      </c>
      <c r="W302" s="18">
        <f t="shared" si="55"/>
        <v>0</v>
      </c>
      <c r="X302" s="18">
        <f t="shared" si="55"/>
        <v>0</v>
      </c>
      <c r="Y302" s="18">
        <f t="shared" si="55"/>
        <v>0</v>
      </c>
      <c r="Z302" s="18">
        <f t="shared" si="55"/>
        <v>0</v>
      </c>
      <c r="AA302" s="18">
        <f t="shared" si="55"/>
        <v>0</v>
      </c>
      <c r="AB302" s="18">
        <f t="shared" si="55"/>
        <v>0</v>
      </c>
      <c r="AC302" s="18">
        <f t="shared" si="55"/>
        <v>0</v>
      </c>
      <c r="AD302" s="18">
        <f t="shared" si="55"/>
        <v>0</v>
      </c>
      <c r="AE302" s="18">
        <v>0</v>
      </c>
      <c r="AF302" s="16">
        <v>0</v>
      </c>
      <c r="AG302" s="18">
        <v>-0.19705528</v>
      </c>
      <c r="AH302" s="16">
        <v>-0.31158137740419584</v>
      </c>
      <c r="AI302" s="39" t="s">
        <v>34</v>
      </c>
    </row>
    <row r="303" spans="1:35" ht="78.75" x14ac:dyDescent="0.25">
      <c r="A303" s="27" t="s">
        <v>566</v>
      </c>
      <c r="B303" s="21" t="s">
        <v>567</v>
      </c>
      <c r="C303" s="26" t="s">
        <v>568</v>
      </c>
      <c r="D303" s="22">
        <v>0.632436</v>
      </c>
      <c r="E303" s="23">
        <v>0</v>
      </c>
      <c r="F303" s="23">
        <v>0.632436</v>
      </c>
      <c r="G303" s="23">
        <v>0</v>
      </c>
      <c r="H303" s="23">
        <v>0</v>
      </c>
      <c r="I303" s="23">
        <v>5.5E-2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0.43538072</v>
      </c>
      <c r="T303" s="23">
        <v>0</v>
      </c>
      <c r="U303" s="23">
        <v>0</v>
      </c>
      <c r="V303" s="23">
        <v>1.2E-2</v>
      </c>
      <c r="W303" s="23">
        <v>0</v>
      </c>
      <c r="X303" s="23">
        <v>0</v>
      </c>
      <c r="Y303" s="23">
        <v>0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23">
        <v>0</v>
      </c>
      <c r="AF303" s="64">
        <v>0</v>
      </c>
      <c r="AG303" s="23">
        <v>-0.19705528</v>
      </c>
      <c r="AH303" s="64">
        <v>-0.31158137740419584</v>
      </c>
      <c r="AI303" s="19" t="s">
        <v>147</v>
      </c>
    </row>
    <row r="304" spans="1:35" s="13" customFormat="1" ht="110.25" x14ac:dyDescent="0.25">
      <c r="A304" s="17" t="s">
        <v>569</v>
      </c>
      <c r="B304" s="17" t="s">
        <v>72</v>
      </c>
      <c r="C304" s="57" t="s">
        <v>33</v>
      </c>
      <c r="D304" s="18">
        <v>0</v>
      </c>
      <c r="E304" s="18">
        <v>0</v>
      </c>
      <c r="F304" s="18">
        <v>0</v>
      </c>
      <c r="G304" s="18">
        <v>0</v>
      </c>
      <c r="H304" s="18">
        <v>0</v>
      </c>
      <c r="I304" s="18">
        <v>0</v>
      </c>
      <c r="J304" s="18">
        <v>0</v>
      </c>
      <c r="K304" s="18">
        <v>0</v>
      </c>
      <c r="L304" s="18">
        <v>0</v>
      </c>
      <c r="M304" s="18">
        <v>0</v>
      </c>
      <c r="N304" s="18">
        <v>0</v>
      </c>
      <c r="O304" s="18">
        <v>0</v>
      </c>
      <c r="P304" s="18">
        <v>0</v>
      </c>
      <c r="Q304" s="18">
        <v>0</v>
      </c>
      <c r="R304" s="18">
        <v>0</v>
      </c>
      <c r="S304" s="18">
        <v>0</v>
      </c>
      <c r="T304" s="18">
        <v>0</v>
      </c>
      <c r="U304" s="18">
        <v>0</v>
      </c>
      <c r="V304" s="18">
        <v>0</v>
      </c>
      <c r="W304" s="18">
        <v>0</v>
      </c>
      <c r="X304" s="18">
        <v>0</v>
      </c>
      <c r="Y304" s="18">
        <v>0</v>
      </c>
      <c r="Z304" s="18">
        <v>0</v>
      </c>
      <c r="AA304" s="18">
        <v>0</v>
      </c>
      <c r="AB304" s="18">
        <v>0</v>
      </c>
      <c r="AC304" s="18">
        <v>0</v>
      </c>
      <c r="AD304" s="18">
        <v>0</v>
      </c>
      <c r="AE304" s="18">
        <v>0</v>
      </c>
      <c r="AF304" s="16">
        <v>0</v>
      </c>
      <c r="AG304" s="18">
        <v>0</v>
      </c>
      <c r="AH304" s="16">
        <v>0</v>
      </c>
      <c r="AI304" s="39" t="s">
        <v>34</v>
      </c>
    </row>
    <row r="305" spans="1:35" s="13" customFormat="1" ht="141.75" x14ac:dyDescent="0.25">
      <c r="A305" s="17" t="s">
        <v>570</v>
      </c>
      <c r="B305" s="17" t="s">
        <v>79</v>
      </c>
      <c r="C305" s="57" t="s">
        <v>33</v>
      </c>
      <c r="D305" s="18">
        <f>SUM(D306:D307)</f>
        <v>639.05631943000003</v>
      </c>
      <c r="E305" s="18">
        <f>SUM(E306:E307)</f>
        <v>0</v>
      </c>
      <c r="F305" s="18">
        <f>SUM(F306:F307)</f>
        <v>145.86291735</v>
      </c>
      <c r="G305" s="18">
        <f>SUM(G306:G307)</f>
        <v>0</v>
      </c>
      <c r="H305" s="18">
        <f>SUM(H306:H307)</f>
        <v>0</v>
      </c>
      <c r="I305" s="18">
        <f t="shared" ref="I305:AD305" si="56">SUM(I306:I307)</f>
        <v>0</v>
      </c>
      <c r="J305" s="18">
        <f t="shared" si="56"/>
        <v>0</v>
      </c>
      <c r="K305" s="18">
        <f t="shared" si="56"/>
        <v>0</v>
      </c>
      <c r="L305" s="18">
        <f t="shared" si="56"/>
        <v>2</v>
      </c>
      <c r="M305" s="18">
        <f t="shared" si="56"/>
        <v>0</v>
      </c>
      <c r="N305" s="18">
        <f t="shared" si="56"/>
        <v>0</v>
      </c>
      <c r="O305" s="18">
        <f t="shared" si="56"/>
        <v>0</v>
      </c>
      <c r="P305" s="18">
        <f t="shared" si="56"/>
        <v>0</v>
      </c>
      <c r="Q305" s="18">
        <f t="shared" si="56"/>
        <v>0</v>
      </c>
      <c r="R305" s="18">
        <f t="shared" si="56"/>
        <v>0</v>
      </c>
      <c r="S305" s="18">
        <f t="shared" si="56"/>
        <v>145.86291735</v>
      </c>
      <c r="T305" s="18">
        <f t="shared" si="56"/>
        <v>0</v>
      </c>
      <c r="U305" s="18">
        <f t="shared" si="56"/>
        <v>0</v>
      </c>
      <c r="V305" s="18">
        <f t="shared" si="56"/>
        <v>0</v>
      </c>
      <c r="W305" s="18">
        <f t="shared" si="56"/>
        <v>0</v>
      </c>
      <c r="X305" s="18">
        <f t="shared" si="56"/>
        <v>0</v>
      </c>
      <c r="Y305" s="18">
        <f t="shared" si="56"/>
        <v>2</v>
      </c>
      <c r="Z305" s="18">
        <f t="shared" si="56"/>
        <v>0</v>
      </c>
      <c r="AA305" s="18">
        <f t="shared" si="56"/>
        <v>0</v>
      </c>
      <c r="AB305" s="18">
        <f t="shared" si="56"/>
        <v>0</v>
      </c>
      <c r="AC305" s="18">
        <f t="shared" si="56"/>
        <v>0</v>
      </c>
      <c r="AD305" s="18">
        <f t="shared" si="56"/>
        <v>0</v>
      </c>
      <c r="AE305" s="18">
        <v>0</v>
      </c>
      <c r="AF305" s="16">
        <v>0</v>
      </c>
      <c r="AG305" s="18">
        <v>0</v>
      </c>
      <c r="AH305" s="16">
        <v>0</v>
      </c>
      <c r="AI305" s="39" t="s">
        <v>34</v>
      </c>
    </row>
    <row r="306" spans="1:35" ht="47.25" x14ac:dyDescent="0.25">
      <c r="A306" s="27" t="s">
        <v>570</v>
      </c>
      <c r="B306" s="21" t="s">
        <v>571</v>
      </c>
      <c r="C306" s="26" t="s">
        <v>572</v>
      </c>
      <c r="D306" s="22">
        <v>626.98</v>
      </c>
      <c r="E306" s="22">
        <v>0</v>
      </c>
      <c r="F306" s="22">
        <v>145.86291735</v>
      </c>
      <c r="G306" s="22">
        <v>0</v>
      </c>
      <c r="H306" s="22">
        <v>0</v>
      </c>
      <c r="I306" s="22">
        <v>0</v>
      </c>
      <c r="J306" s="22">
        <v>0</v>
      </c>
      <c r="K306" s="22">
        <v>0</v>
      </c>
      <c r="L306" s="22">
        <v>2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23">
        <v>0</v>
      </c>
      <c r="S306" s="23">
        <v>145.86291735</v>
      </c>
      <c r="T306" s="23">
        <v>0</v>
      </c>
      <c r="U306" s="23">
        <v>0</v>
      </c>
      <c r="V306" s="23">
        <v>0</v>
      </c>
      <c r="W306" s="23">
        <v>0</v>
      </c>
      <c r="X306" s="23">
        <v>0</v>
      </c>
      <c r="Y306" s="23">
        <v>2</v>
      </c>
      <c r="Z306" s="23">
        <v>0</v>
      </c>
      <c r="AA306" s="23">
        <v>0</v>
      </c>
      <c r="AB306" s="23">
        <v>0</v>
      </c>
      <c r="AC306" s="23">
        <v>0</v>
      </c>
      <c r="AD306" s="23">
        <v>0</v>
      </c>
      <c r="AE306" s="23">
        <v>0</v>
      </c>
      <c r="AF306" s="64">
        <v>0</v>
      </c>
      <c r="AG306" s="23">
        <v>0</v>
      </c>
      <c r="AH306" s="64">
        <v>0</v>
      </c>
      <c r="AI306" s="19" t="s">
        <v>34</v>
      </c>
    </row>
    <row r="307" spans="1:35" ht="31.5" x14ac:dyDescent="0.25">
      <c r="A307" s="27" t="s">
        <v>570</v>
      </c>
      <c r="B307" s="21" t="s">
        <v>573</v>
      </c>
      <c r="C307" s="26" t="s">
        <v>574</v>
      </c>
      <c r="D307" s="22">
        <v>12.07631943</v>
      </c>
      <c r="E307" s="22">
        <v>0</v>
      </c>
      <c r="F307" s="22">
        <v>0</v>
      </c>
      <c r="G307" s="22">
        <v>0</v>
      </c>
      <c r="H307" s="22">
        <v>0</v>
      </c>
      <c r="I307" s="22">
        <v>0</v>
      </c>
      <c r="J307" s="22">
        <v>0</v>
      </c>
      <c r="K307" s="22">
        <v>0</v>
      </c>
      <c r="L307" s="22">
        <v>0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  <c r="W307" s="23">
        <v>0</v>
      </c>
      <c r="X307" s="23">
        <v>0</v>
      </c>
      <c r="Y307" s="23">
        <v>0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23">
        <v>0</v>
      </c>
      <c r="AF307" s="64">
        <v>0</v>
      </c>
      <c r="AG307" s="23">
        <v>0</v>
      </c>
      <c r="AH307" s="64">
        <v>0</v>
      </c>
      <c r="AI307" s="19" t="s">
        <v>34</v>
      </c>
    </row>
    <row r="308" spans="1:35" s="13" customFormat="1" ht="126" x14ac:dyDescent="0.25">
      <c r="A308" s="17" t="s">
        <v>575</v>
      </c>
      <c r="B308" s="17" t="s">
        <v>83</v>
      </c>
      <c r="C308" s="57" t="s">
        <v>33</v>
      </c>
      <c r="D308" s="18">
        <f>SUM(D309:D330)</f>
        <v>433.61245892745768</v>
      </c>
      <c r="E308" s="18">
        <f t="shared" ref="E308:AD308" si="57">SUM(E309:E330)</f>
        <v>0</v>
      </c>
      <c r="F308" s="18">
        <f>SUM(F309:F330)</f>
        <v>197.39861068745765</v>
      </c>
      <c r="G308" s="18">
        <f t="shared" si="57"/>
        <v>0</v>
      </c>
      <c r="H308" s="18">
        <f t="shared" si="57"/>
        <v>0</v>
      </c>
      <c r="I308" s="18">
        <f t="shared" si="57"/>
        <v>3.4627999999999997</v>
      </c>
      <c r="J308" s="18">
        <f t="shared" si="57"/>
        <v>0</v>
      </c>
      <c r="K308" s="18">
        <f t="shared" si="57"/>
        <v>0</v>
      </c>
      <c r="L308" s="18">
        <f t="shared" si="57"/>
        <v>0</v>
      </c>
      <c r="M308" s="18">
        <f t="shared" si="57"/>
        <v>0</v>
      </c>
      <c r="N308" s="18">
        <f t="shared" si="57"/>
        <v>0</v>
      </c>
      <c r="O308" s="18">
        <f t="shared" si="57"/>
        <v>0</v>
      </c>
      <c r="P308" s="18">
        <f t="shared" si="57"/>
        <v>0</v>
      </c>
      <c r="Q308" s="18">
        <f t="shared" si="57"/>
        <v>0</v>
      </c>
      <c r="R308" s="18">
        <f t="shared" si="57"/>
        <v>0</v>
      </c>
      <c r="S308" s="18">
        <f t="shared" si="57"/>
        <v>145.29147427999999</v>
      </c>
      <c r="T308" s="18">
        <f t="shared" si="57"/>
        <v>0</v>
      </c>
      <c r="U308" s="18">
        <f t="shared" si="57"/>
        <v>0</v>
      </c>
      <c r="V308" s="18">
        <f t="shared" si="57"/>
        <v>2.7907000000000002</v>
      </c>
      <c r="W308" s="18">
        <f t="shared" si="57"/>
        <v>0</v>
      </c>
      <c r="X308" s="18">
        <f t="shared" si="57"/>
        <v>0</v>
      </c>
      <c r="Y308" s="18">
        <f t="shared" si="57"/>
        <v>0</v>
      </c>
      <c r="Z308" s="18">
        <f t="shared" si="57"/>
        <v>0</v>
      </c>
      <c r="AA308" s="18">
        <f t="shared" si="57"/>
        <v>0</v>
      </c>
      <c r="AB308" s="18">
        <f t="shared" si="57"/>
        <v>0</v>
      </c>
      <c r="AC308" s="18">
        <f t="shared" si="57"/>
        <v>0</v>
      </c>
      <c r="AD308" s="18">
        <f t="shared" si="57"/>
        <v>0</v>
      </c>
      <c r="AE308" s="18">
        <v>0</v>
      </c>
      <c r="AF308" s="16">
        <v>0</v>
      </c>
      <c r="AG308" s="18">
        <v>-52.107136407457617</v>
      </c>
      <c r="AH308" s="16">
        <v>-0.26396911419989244</v>
      </c>
      <c r="AI308" s="39" t="s">
        <v>34</v>
      </c>
    </row>
    <row r="309" spans="1:35" ht="47.25" x14ac:dyDescent="0.25">
      <c r="A309" s="27" t="s">
        <v>575</v>
      </c>
      <c r="B309" s="21" t="s">
        <v>576</v>
      </c>
      <c r="C309" s="26" t="s">
        <v>577</v>
      </c>
      <c r="D309" s="22">
        <v>13.24853746</v>
      </c>
      <c r="E309" s="23">
        <v>0</v>
      </c>
      <c r="F309" s="22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  <c r="W309" s="23">
        <v>0</v>
      </c>
      <c r="X309" s="23">
        <v>0</v>
      </c>
      <c r="Y309" s="23">
        <v>0</v>
      </c>
      <c r="Z309" s="23">
        <v>0</v>
      </c>
      <c r="AA309" s="23">
        <v>0</v>
      </c>
      <c r="AB309" s="23">
        <v>0</v>
      </c>
      <c r="AC309" s="23">
        <v>0</v>
      </c>
      <c r="AD309" s="23">
        <v>0</v>
      </c>
      <c r="AE309" s="23">
        <v>0</v>
      </c>
      <c r="AF309" s="64">
        <v>0</v>
      </c>
      <c r="AG309" s="23">
        <v>0</v>
      </c>
      <c r="AH309" s="64">
        <v>0</v>
      </c>
      <c r="AI309" s="19" t="s">
        <v>34</v>
      </c>
    </row>
    <row r="310" spans="1:35" ht="47.25" x14ac:dyDescent="0.25">
      <c r="A310" s="27" t="s">
        <v>575</v>
      </c>
      <c r="B310" s="21" t="s">
        <v>578</v>
      </c>
      <c r="C310" s="26" t="s">
        <v>579</v>
      </c>
      <c r="D310" s="22">
        <v>23.057558910000001</v>
      </c>
      <c r="E310" s="23">
        <v>0</v>
      </c>
      <c r="F310" s="23">
        <v>0</v>
      </c>
      <c r="G310" s="23">
        <v>0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  <c r="W310" s="23">
        <v>0</v>
      </c>
      <c r="X310" s="23">
        <v>0</v>
      </c>
      <c r="Y310" s="23">
        <v>0</v>
      </c>
      <c r="Z310" s="23">
        <v>0</v>
      </c>
      <c r="AA310" s="23">
        <v>0</v>
      </c>
      <c r="AB310" s="23">
        <v>0</v>
      </c>
      <c r="AC310" s="23">
        <v>0</v>
      </c>
      <c r="AD310" s="23">
        <v>0</v>
      </c>
      <c r="AE310" s="23">
        <v>0</v>
      </c>
      <c r="AF310" s="64">
        <v>0</v>
      </c>
      <c r="AG310" s="23">
        <v>0</v>
      </c>
      <c r="AH310" s="64">
        <v>0</v>
      </c>
      <c r="AI310" s="19" t="s">
        <v>34</v>
      </c>
    </row>
    <row r="311" spans="1:35" ht="47.25" x14ac:dyDescent="0.25">
      <c r="A311" s="27" t="s">
        <v>575</v>
      </c>
      <c r="B311" s="21" t="s">
        <v>580</v>
      </c>
      <c r="C311" s="26" t="s">
        <v>581</v>
      </c>
      <c r="D311" s="22">
        <v>13.879258819999999</v>
      </c>
      <c r="E311" s="23">
        <v>0</v>
      </c>
      <c r="F311" s="22">
        <v>0</v>
      </c>
      <c r="G311" s="23">
        <v>0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  <c r="W311" s="23">
        <v>0</v>
      </c>
      <c r="X311" s="23">
        <v>0</v>
      </c>
      <c r="Y311" s="23">
        <v>0</v>
      </c>
      <c r="Z311" s="23">
        <v>0</v>
      </c>
      <c r="AA311" s="23">
        <v>0</v>
      </c>
      <c r="AB311" s="23">
        <v>0</v>
      </c>
      <c r="AC311" s="23">
        <v>0</v>
      </c>
      <c r="AD311" s="23">
        <v>0</v>
      </c>
      <c r="AE311" s="23">
        <v>0</v>
      </c>
      <c r="AF311" s="64">
        <v>0</v>
      </c>
      <c r="AG311" s="23">
        <v>0</v>
      </c>
      <c r="AH311" s="64">
        <v>0</v>
      </c>
      <c r="AI311" s="19" t="s">
        <v>34</v>
      </c>
    </row>
    <row r="312" spans="1:35" ht="63" x14ac:dyDescent="0.25">
      <c r="A312" s="27" t="s">
        <v>575</v>
      </c>
      <c r="B312" s="21" t="s">
        <v>582</v>
      </c>
      <c r="C312" s="26" t="s">
        <v>583</v>
      </c>
      <c r="D312" s="22">
        <v>30.361416950000002</v>
      </c>
      <c r="E312" s="23">
        <v>0</v>
      </c>
      <c r="F312" s="22">
        <v>0</v>
      </c>
      <c r="G312" s="23">
        <v>0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  <c r="W312" s="23">
        <v>0</v>
      </c>
      <c r="X312" s="23">
        <v>0</v>
      </c>
      <c r="Y312" s="23">
        <v>0</v>
      </c>
      <c r="Z312" s="23">
        <v>0</v>
      </c>
      <c r="AA312" s="23">
        <v>0</v>
      </c>
      <c r="AB312" s="23">
        <v>0</v>
      </c>
      <c r="AC312" s="23">
        <v>0</v>
      </c>
      <c r="AD312" s="23">
        <v>0</v>
      </c>
      <c r="AE312" s="23">
        <v>0</v>
      </c>
      <c r="AF312" s="64">
        <v>0</v>
      </c>
      <c r="AG312" s="23">
        <v>0</v>
      </c>
      <c r="AH312" s="64">
        <v>0</v>
      </c>
      <c r="AI312" s="19" t="s">
        <v>34</v>
      </c>
    </row>
    <row r="313" spans="1:35" ht="63" x14ac:dyDescent="0.25">
      <c r="A313" s="27" t="s">
        <v>575</v>
      </c>
      <c r="B313" s="21" t="s">
        <v>584</v>
      </c>
      <c r="C313" s="26" t="s">
        <v>585</v>
      </c>
      <c r="D313" s="22">
        <v>15.91512129</v>
      </c>
      <c r="E313" s="22">
        <v>0</v>
      </c>
      <c r="F313" s="22">
        <v>0</v>
      </c>
      <c r="G313" s="22">
        <v>0</v>
      </c>
      <c r="H313" s="22">
        <v>0</v>
      </c>
      <c r="I313" s="22">
        <v>0</v>
      </c>
      <c r="J313" s="22">
        <v>0</v>
      </c>
      <c r="K313" s="22">
        <v>0</v>
      </c>
      <c r="L313" s="22">
        <v>0</v>
      </c>
      <c r="M313" s="22">
        <v>0</v>
      </c>
      <c r="N313" s="22">
        <v>0</v>
      </c>
      <c r="O313" s="22">
        <v>0</v>
      </c>
      <c r="P313" s="22">
        <v>0</v>
      </c>
      <c r="Q313" s="22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  <c r="W313" s="23">
        <v>0</v>
      </c>
      <c r="X313" s="23">
        <v>0</v>
      </c>
      <c r="Y313" s="23">
        <v>0</v>
      </c>
      <c r="Z313" s="23">
        <v>0</v>
      </c>
      <c r="AA313" s="23">
        <v>0</v>
      </c>
      <c r="AB313" s="23">
        <v>0</v>
      </c>
      <c r="AC313" s="23">
        <v>0</v>
      </c>
      <c r="AD313" s="23">
        <v>0</v>
      </c>
      <c r="AE313" s="23">
        <v>0</v>
      </c>
      <c r="AF313" s="64">
        <v>0</v>
      </c>
      <c r="AG313" s="23">
        <v>0</v>
      </c>
      <c r="AH313" s="64">
        <v>0</v>
      </c>
      <c r="AI313" s="19" t="s">
        <v>34</v>
      </c>
    </row>
    <row r="314" spans="1:35" ht="63" x14ac:dyDescent="0.25">
      <c r="A314" s="27" t="s">
        <v>575</v>
      </c>
      <c r="B314" s="21" t="s">
        <v>586</v>
      </c>
      <c r="C314" s="26" t="s">
        <v>587</v>
      </c>
      <c r="D314" s="22">
        <v>53.005637999999998</v>
      </c>
      <c r="E314" s="22">
        <v>0</v>
      </c>
      <c r="F314" s="22">
        <v>0</v>
      </c>
      <c r="G314" s="22">
        <v>0</v>
      </c>
      <c r="H314" s="22">
        <v>0</v>
      </c>
      <c r="I314" s="22">
        <v>0</v>
      </c>
      <c r="J314" s="22">
        <v>0</v>
      </c>
      <c r="K314" s="22">
        <v>0</v>
      </c>
      <c r="L314" s="22">
        <v>0</v>
      </c>
      <c r="M314" s="22">
        <v>0</v>
      </c>
      <c r="N314" s="22">
        <v>0</v>
      </c>
      <c r="O314" s="22">
        <v>0</v>
      </c>
      <c r="P314" s="22">
        <v>0</v>
      </c>
      <c r="Q314" s="22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  <c r="W314" s="23">
        <v>0</v>
      </c>
      <c r="X314" s="23">
        <v>0</v>
      </c>
      <c r="Y314" s="23">
        <v>0</v>
      </c>
      <c r="Z314" s="23">
        <v>0</v>
      </c>
      <c r="AA314" s="23">
        <v>0</v>
      </c>
      <c r="AB314" s="23">
        <v>0</v>
      </c>
      <c r="AC314" s="23">
        <v>0</v>
      </c>
      <c r="AD314" s="23">
        <v>0</v>
      </c>
      <c r="AE314" s="23">
        <v>0</v>
      </c>
      <c r="AF314" s="64">
        <v>0</v>
      </c>
      <c r="AG314" s="23">
        <v>0</v>
      </c>
      <c r="AH314" s="64">
        <v>0</v>
      </c>
      <c r="AI314" s="19" t="s">
        <v>34</v>
      </c>
    </row>
    <row r="315" spans="1:35" ht="63" x14ac:dyDescent="0.25">
      <c r="A315" s="27" t="s">
        <v>575</v>
      </c>
      <c r="B315" s="21" t="s">
        <v>588</v>
      </c>
      <c r="C315" s="26" t="s">
        <v>589</v>
      </c>
      <c r="D315" s="22">
        <v>20.15851795</v>
      </c>
      <c r="E315" s="22">
        <v>0</v>
      </c>
      <c r="F315" s="22">
        <v>0</v>
      </c>
      <c r="G315" s="22">
        <v>0</v>
      </c>
      <c r="H315" s="22">
        <v>0</v>
      </c>
      <c r="I315" s="22">
        <v>0</v>
      </c>
      <c r="J315" s="22">
        <v>0</v>
      </c>
      <c r="K315" s="22">
        <v>0</v>
      </c>
      <c r="L315" s="22">
        <v>0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  <c r="W315" s="23">
        <v>0</v>
      </c>
      <c r="X315" s="23">
        <v>0</v>
      </c>
      <c r="Y315" s="23">
        <v>0</v>
      </c>
      <c r="Z315" s="23">
        <v>0</v>
      </c>
      <c r="AA315" s="23">
        <v>0</v>
      </c>
      <c r="AB315" s="23">
        <v>0</v>
      </c>
      <c r="AC315" s="23">
        <v>0</v>
      </c>
      <c r="AD315" s="23">
        <v>0</v>
      </c>
      <c r="AE315" s="23">
        <v>0</v>
      </c>
      <c r="AF315" s="64">
        <v>0</v>
      </c>
      <c r="AG315" s="23">
        <v>0</v>
      </c>
      <c r="AH315" s="64">
        <v>0</v>
      </c>
      <c r="AI315" s="19" t="s">
        <v>34</v>
      </c>
    </row>
    <row r="316" spans="1:35" ht="63" x14ac:dyDescent="0.25">
      <c r="A316" s="27" t="s">
        <v>575</v>
      </c>
      <c r="B316" s="21" t="s">
        <v>590</v>
      </c>
      <c r="C316" s="26" t="s">
        <v>591</v>
      </c>
      <c r="D316" s="22">
        <v>16.893386750000001</v>
      </c>
      <c r="E316" s="23">
        <v>0</v>
      </c>
      <c r="F316" s="22">
        <v>0</v>
      </c>
      <c r="G316" s="23">
        <v>0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  <c r="W316" s="23">
        <v>0</v>
      </c>
      <c r="X316" s="23">
        <v>0</v>
      </c>
      <c r="Y316" s="23">
        <v>0</v>
      </c>
      <c r="Z316" s="23">
        <v>0</v>
      </c>
      <c r="AA316" s="23">
        <v>0</v>
      </c>
      <c r="AB316" s="23">
        <v>0</v>
      </c>
      <c r="AC316" s="23">
        <v>0</v>
      </c>
      <c r="AD316" s="23">
        <v>0</v>
      </c>
      <c r="AE316" s="23">
        <v>0</v>
      </c>
      <c r="AF316" s="64">
        <v>0</v>
      </c>
      <c r="AG316" s="23">
        <v>0</v>
      </c>
      <c r="AH316" s="64">
        <v>0</v>
      </c>
      <c r="AI316" s="19" t="s">
        <v>34</v>
      </c>
    </row>
    <row r="317" spans="1:35" ht="63" x14ac:dyDescent="0.25">
      <c r="A317" s="61" t="s">
        <v>575</v>
      </c>
      <c r="B317" s="20" t="s">
        <v>592</v>
      </c>
      <c r="C317" s="28" t="s">
        <v>593</v>
      </c>
      <c r="D317" s="22">
        <v>34.98623674000001</v>
      </c>
      <c r="E317" s="23">
        <v>0</v>
      </c>
      <c r="F317" s="23">
        <v>34.986236740000002</v>
      </c>
      <c r="G317" s="23">
        <v>0</v>
      </c>
      <c r="H317" s="23">
        <v>0</v>
      </c>
      <c r="I317" s="23">
        <v>0.6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33.980790839999997</v>
      </c>
      <c r="T317" s="23">
        <v>0</v>
      </c>
      <c r="U317" s="23">
        <v>0</v>
      </c>
      <c r="V317" s="23">
        <v>0.6</v>
      </c>
      <c r="W317" s="23">
        <v>0</v>
      </c>
      <c r="X317" s="23">
        <v>0</v>
      </c>
      <c r="Y317" s="23">
        <v>0</v>
      </c>
      <c r="Z317" s="23">
        <v>0</v>
      </c>
      <c r="AA317" s="23">
        <v>0</v>
      </c>
      <c r="AB317" s="23">
        <v>0</v>
      </c>
      <c r="AC317" s="23">
        <v>0</v>
      </c>
      <c r="AD317" s="23">
        <v>0</v>
      </c>
      <c r="AE317" s="23">
        <v>0</v>
      </c>
      <c r="AF317" s="64">
        <v>0</v>
      </c>
      <c r="AG317" s="23">
        <v>-1.0054459000000051</v>
      </c>
      <c r="AH317" s="64">
        <v>-2.8738326658907902E-2</v>
      </c>
      <c r="AI317" s="19" t="s">
        <v>34</v>
      </c>
    </row>
    <row r="318" spans="1:35" ht="47.25" x14ac:dyDescent="0.25">
      <c r="A318" s="61" t="s">
        <v>575</v>
      </c>
      <c r="B318" s="20" t="s">
        <v>594</v>
      </c>
      <c r="C318" s="28" t="s">
        <v>595</v>
      </c>
      <c r="D318" s="23">
        <v>8.2997574000000007</v>
      </c>
      <c r="E318" s="23">
        <v>0</v>
      </c>
      <c r="F318" s="23">
        <v>0</v>
      </c>
      <c r="G318" s="23">
        <v>0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  <c r="W318" s="23">
        <v>0</v>
      </c>
      <c r="X318" s="23">
        <v>0</v>
      </c>
      <c r="Y318" s="23">
        <v>0</v>
      </c>
      <c r="Z318" s="23">
        <v>0</v>
      </c>
      <c r="AA318" s="23">
        <v>0</v>
      </c>
      <c r="AB318" s="23">
        <v>0</v>
      </c>
      <c r="AC318" s="23">
        <v>0</v>
      </c>
      <c r="AD318" s="23">
        <v>0</v>
      </c>
      <c r="AE318" s="23">
        <v>0</v>
      </c>
      <c r="AF318" s="64">
        <v>0</v>
      </c>
      <c r="AG318" s="23">
        <v>0</v>
      </c>
      <c r="AH318" s="64">
        <v>0</v>
      </c>
      <c r="AI318" s="19" t="s">
        <v>34</v>
      </c>
    </row>
    <row r="319" spans="1:35" ht="63" x14ac:dyDescent="0.25">
      <c r="A319" s="61" t="s">
        <v>575</v>
      </c>
      <c r="B319" s="20" t="s">
        <v>596</v>
      </c>
      <c r="C319" s="28" t="s">
        <v>597</v>
      </c>
      <c r="D319" s="23">
        <v>9.4535866199999994</v>
      </c>
      <c r="E319" s="23">
        <v>0</v>
      </c>
      <c r="F319" s="23">
        <v>9.4535866199999994</v>
      </c>
      <c r="G319" s="23">
        <v>0</v>
      </c>
      <c r="H319" s="23">
        <v>0</v>
      </c>
      <c r="I319" s="23">
        <v>0.28000000000000003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8.3736665200000004</v>
      </c>
      <c r="T319" s="23">
        <v>0</v>
      </c>
      <c r="U319" s="23">
        <v>0</v>
      </c>
      <c r="V319" s="23">
        <v>0.2727</v>
      </c>
      <c r="W319" s="23">
        <v>0</v>
      </c>
      <c r="X319" s="23">
        <v>0</v>
      </c>
      <c r="Y319" s="23">
        <v>0</v>
      </c>
      <c r="Z319" s="23">
        <v>0</v>
      </c>
      <c r="AA319" s="23">
        <v>0</v>
      </c>
      <c r="AB319" s="23">
        <v>0</v>
      </c>
      <c r="AC319" s="23">
        <v>0</v>
      </c>
      <c r="AD319" s="23">
        <v>0</v>
      </c>
      <c r="AE319" s="23">
        <v>0</v>
      </c>
      <c r="AF319" s="64">
        <v>0</v>
      </c>
      <c r="AG319" s="23">
        <v>-1.0799200999999989</v>
      </c>
      <c r="AH319" s="64">
        <v>-0.11423390332250417</v>
      </c>
      <c r="AI319" s="19" t="s">
        <v>89</v>
      </c>
    </row>
    <row r="320" spans="1:35" ht="63" x14ac:dyDescent="0.25">
      <c r="A320" s="61" t="s">
        <v>575</v>
      </c>
      <c r="B320" s="20" t="s">
        <v>598</v>
      </c>
      <c r="C320" s="28" t="s">
        <v>599</v>
      </c>
      <c r="D320" s="30">
        <v>22.381247729999998</v>
      </c>
      <c r="E320" s="30">
        <v>0</v>
      </c>
      <c r="F320" s="30">
        <v>22.381247729999998</v>
      </c>
      <c r="G320" s="30">
        <v>0</v>
      </c>
      <c r="H320" s="30">
        <v>0</v>
      </c>
      <c r="I320" s="30">
        <v>0.24199999999999999</v>
      </c>
      <c r="J320" s="30">
        <v>0</v>
      </c>
      <c r="K320" s="30">
        <v>0</v>
      </c>
      <c r="L320" s="30">
        <v>0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23">
        <v>0</v>
      </c>
      <c r="S320" s="23">
        <v>22.245513110000001</v>
      </c>
      <c r="T320" s="23">
        <v>0</v>
      </c>
      <c r="U320" s="23">
        <v>0</v>
      </c>
      <c r="V320" s="23">
        <v>0.24199999999999999</v>
      </c>
      <c r="W320" s="23">
        <v>0</v>
      </c>
      <c r="X320" s="23">
        <v>0</v>
      </c>
      <c r="Y320" s="23">
        <v>0</v>
      </c>
      <c r="Z320" s="23">
        <v>0</v>
      </c>
      <c r="AA320" s="23">
        <v>0</v>
      </c>
      <c r="AB320" s="23">
        <v>0</v>
      </c>
      <c r="AC320" s="23">
        <v>0</v>
      </c>
      <c r="AD320" s="23">
        <v>0</v>
      </c>
      <c r="AE320" s="23">
        <v>0</v>
      </c>
      <c r="AF320" s="64">
        <v>0</v>
      </c>
      <c r="AG320" s="23">
        <v>-0.13573461999999736</v>
      </c>
      <c r="AH320" s="64">
        <v>-6.0646583084846351E-3</v>
      </c>
      <c r="AI320" s="19" t="s">
        <v>34</v>
      </c>
    </row>
    <row r="321" spans="1:35" ht="63" x14ac:dyDescent="0.25">
      <c r="A321" s="61" t="s">
        <v>575</v>
      </c>
      <c r="B321" s="20" t="s">
        <v>600</v>
      </c>
      <c r="C321" s="28" t="s">
        <v>601</v>
      </c>
      <c r="D321" s="22">
        <v>15.6448313</v>
      </c>
      <c r="E321" s="22">
        <v>0</v>
      </c>
      <c r="F321" s="22">
        <v>0</v>
      </c>
      <c r="G321" s="22">
        <v>0</v>
      </c>
      <c r="H321" s="22">
        <v>0</v>
      </c>
      <c r="I321" s="22">
        <v>0</v>
      </c>
      <c r="J321" s="22">
        <v>0</v>
      </c>
      <c r="K321" s="22">
        <v>0</v>
      </c>
      <c r="L321" s="22">
        <v>0</v>
      </c>
      <c r="M321" s="22">
        <v>0</v>
      </c>
      <c r="N321" s="22">
        <v>0</v>
      </c>
      <c r="O321" s="22">
        <v>0</v>
      </c>
      <c r="P321" s="22">
        <v>0</v>
      </c>
      <c r="Q321" s="22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  <c r="W321" s="23">
        <v>0</v>
      </c>
      <c r="X321" s="23">
        <v>0</v>
      </c>
      <c r="Y321" s="23">
        <v>0</v>
      </c>
      <c r="Z321" s="23">
        <v>0</v>
      </c>
      <c r="AA321" s="23">
        <v>0</v>
      </c>
      <c r="AB321" s="23">
        <v>0</v>
      </c>
      <c r="AC321" s="23">
        <v>0</v>
      </c>
      <c r="AD321" s="23">
        <v>0</v>
      </c>
      <c r="AE321" s="23">
        <v>0</v>
      </c>
      <c r="AF321" s="64">
        <v>0</v>
      </c>
      <c r="AG321" s="23">
        <v>0</v>
      </c>
      <c r="AH321" s="64">
        <v>0</v>
      </c>
      <c r="AI321" s="19" t="s">
        <v>34</v>
      </c>
    </row>
    <row r="322" spans="1:35" ht="63" x14ac:dyDescent="0.25">
      <c r="A322" s="61" t="s">
        <v>575</v>
      </c>
      <c r="B322" s="20" t="s">
        <v>602</v>
      </c>
      <c r="C322" s="28" t="s">
        <v>603</v>
      </c>
      <c r="D322" s="22">
        <v>9.3527567299999994</v>
      </c>
      <c r="E322" s="22">
        <v>0</v>
      </c>
      <c r="F322" s="22">
        <v>0</v>
      </c>
      <c r="G322" s="22">
        <v>0</v>
      </c>
      <c r="H322" s="22">
        <v>0</v>
      </c>
      <c r="I322" s="22">
        <v>0</v>
      </c>
      <c r="J322" s="22">
        <v>0</v>
      </c>
      <c r="K322" s="22">
        <v>0</v>
      </c>
      <c r="L322" s="22">
        <v>0</v>
      </c>
      <c r="M322" s="22">
        <v>0</v>
      </c>
      <c r="N322" s="22">
        <v>0</v>
      </c>
      <c r="O322" s="22">
        <v>0</v>
      </c>
      <c r="P322" s="22">
        <v>0</v>
      </c>
      <c r="Q322" s="22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  <c r="W322" s="23">
        <v>0</v>
      </c>
      <c r="X322" s="23">
        <v>0</v>
      </c>
      <c r="Y322" s="23">
        <v>0</v>
      </c>
      <c r="Z322" s="23">
        <v>0</v>
      </c>
      <c r="AA322" s="23">
        <v>0</v>
      </c>
      <c r="AB322" s="23">
        <v>0</v>
      </c>
      <c r="AC322" s="23">
        <v>0</v>
      </c>
      <c r="AD322" s="23">
        <v>0</v>
      </c>
      <c r="AE322" s="23">
        <v>0</v>
      </c>
      <c r="AF322" s="64">
        <v>0</v>
      </c>
      <c r="AG322" s="23">
        <v>0</v>
      </c>
      <c r="AH322" s="64">
        <v>0</v>
      </c>
      <c r="AI322" s="19" t="s">
        <v>34</v>
      </c>
    </row>
    <row r="323" spans="1:35" ht="47.25" x14ac:dyDescent="0.25">
      <c r="A323" s="27" t="s">
        <v>575</v>
      </c>
      <c r="B323" s="21" t="s">
        <v>604</v>
      </c>
      <c r="C323" s="26" t="s">
        <v>605</v>
      </c>
      <c r="D323" s="22">
        <v>16.397066679999998</v>
      </c>
      <c r="E323" s="30">
        <v>0</v>
      </c>
      <c r="F323" s="22">
        <v>0</v>
      </c>
      <c r="G323" s="30">
        <v>0</v>
      </c>
      <c r="H323" s="30">
        <v>0</v>
      </c>
      <c r="I323" s="30">
        <v>0</v>
      </c>
      <c r="J323" s="30">
        <v>0</v>
      </c>
      <c r="K323" s="30">
        <v>0</v>
      </c>
      <c r="L323" s="30">
        <v>0</v>
      </c>
      <c r="M323" s="30">
        <v>0</v>
      </c>
      <c r="N323" s="30">
        <v>0</v>
      </c>
      <c r="O323" s="30">
        <v>0</v>
      </c>
      <c r="P323" s="30">
        <v>0</v>
      </c>
      <c r="Q323" s="30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  <c r="W323" s="23">
        <v>0</v>
      </c>
      <c r="X323" s="23">
        <v>0</v>
      </c>
      <c r="Y323" s="23">
        <v>0</v>
      </c>
      <c r="Z323" s="23">
        <v>0</v>
      </c>
      <c r="AA323" s="23">
        <v>0</v>
      </c>
      <c r="AB323" s="23">
        <v>0</v>
      </c>
      <c r="AC323" s="23">
        <v>0</v>
      </c>
      <c r="AD323" s="23">
        <v>0</v>
      </c>
      <c r="AE323" s="23">
        <v>0</v>
      </c>
      <c r="AF323" s="64">
        <v>0</v>
      </c>
      <c r="AG323" s="23">
        <v>0</v>
      </c>
      <c r="AH323" s="64">
        <v>0</v>
      </c>
      <c r="AI323" s="19" t="s">
        <v>34</v>
      </c>
    </row>
    <row r="324" spans="1:35" ht="78.75" x14ac:dyDescent="0.25">
      <c r="A324" s="27" t="s">
        <v>575</v>
      </c>
      <c r="B324" s="21" t="s">
        <v>606</v>
      </c>
      <c r="C324" s="26" t="s">
        <v>607</v>
      </c>
      <c r="D324" s="30">
        <v>11.172918640000001</v>
      </c>
      <c r="E324" s="30">
        <v>0</v>
      </c>
      <c r="F324" s="30">
        <v>11.172918640000001</v>
      </c>
      <c r="G324" s="30">
        <v>0</v>
      </c>
      <c r="H324" s="30">
        <v>0</v>
      </c>
      <c r="I324" s="30">
        <v>0.3</v>
      </c>
      <c r="J324" s="30">
        <v>0</v>
      </c>
      <c r="K324" s="30">
        <v>0</v>
      </c>
      <c r="L324" s="30">
        <v>0</v>
      </c>
      <c r="M324" s="30">
        <v>0</v>
      </c>
      <c r="N324" s="30">
        <v>0</v>
      </c>
      <c r="O324" s="30">
        <v>0</v>
      </c>
      <c r="P324" s="30">
        <v>0</v>
      </c>
      <c r="Q324" s="30">
        <v>0</v>
      </c>
      <c r="R324" s="23">
        <v>0</v>
      </c>
      <c r="S324" s="23">
        <v>10.33458744</v>
      </c>
      <c r="T324" s="23">
        <v>0</v>
      </c>
      <c r="U324" s="23">
        <v>0</v>
      </c>
      <c r="V324" s="23">
        <v>0.3</v>
      </c>
      <c r="W324" s="23">
        <v>0</v>
      </c>
      <c r="X324" s="23">
        <v>0</v>
      </c>
      <c r="Y324" s="23">
        <v>0</v>
      </c>
      <c r="Z324" s="23">
        <v>0</v>
      </c>
      <c r="AA324" s="23">
        <v>0</v>
      </c>
      <c r="AB324" s="23">
        <v>0</v>
      </c>
      <c r="AC324" s="23">
        <v>0</v>
      </c>
      <c r="AD324" s="23">
        <v>0</v>
      </c>
      <c r="AE324" s="23">
        <v>0</v>
      </c>
      <c r="AF324" s="64">
        <v>0</v>
      </c>
      <c r="AG324" s="23">
        <v>-0.83833120000000072</v>
      </c>
      <c r="AH324" s="64">
        <v>-7.5032426800165142E-2</v>
      </c>
      <c r="AI324" s="19" t="s">
        <v>34</v>
      </c>
    </row>
    <row r="325" spans="1:35" ht="78.75" x14ac:dyDescent="0.25">
      <c r="A325" s="27" t="s">
        <v>575</v>
      </c>
      <c r="B325" s="21" t="s">
        <v>608</v>
      </c>
      <c r="C325" s="26" t="s">
        <v>609</v>
      </c>
      <c r="D325" s="22">
        <v>13.32133865</v>
      </c>
      <c r="E325" s="23">
        <v>0</v>
      </c>
      <c r="F325" s="23">
        <v>13.32133865</v>
      </c>
      <c r="G325" s="23">
        <v>0</v>
      </c>
      <c r="H325" s="23">
        <v>0</v>
      </c>
      <c r="I325" s="23">
        <v>0.24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11.041635470000001</v>
      </c>
      <c r="T325" s="23">
        <v>0</v>
      </c>
      <c r="U325" s="23">
        <v>0</v>
      </c>
      <c r="V325" s="23">
        <v>0.25</v>
      </c>
      <c r="W325" s="23">
        <v>0</v>
      </c>
      <c r="X325" s="23">
        <v>0</v>
      </c>
      <c r="Y325" s="23">
        <v>0</v>
      </c>
      <c r="Z325" s="23">
        <v>0</v>
      </c>
      <c r="AA325" s="23">
        <v>0</v>
      </c>
      <c r="AB325" s="23">
        <v>0</v>
      </c>
      <c r="AC325" s="23">
        <v>0</v>
      </c>
      <c r="AD325" s="23">
        <v>0</v>
      </c>
      <c r="AE325" s="23">
        <v>0</v>
      </c>
      <c r="AF325" s="64">
        <v>0</v>
      </c>
      <c r="AG325" s="23">
        <v>-2.2797031799999985</v>
      </c>
      <c r="AH325" s="64">
        <v>-0.17113168878114202</v>
      </c>
      <c r="AI325" s="19" t="s">
        <v>89</v>
      </c>
    </row>
    <row r="326" spans="1:35" ht="63" x14ac:dyDescent="0.25">
      <c r="A326" s="27" t="s">
        <v>575</v>
      </c>
      <c r="B326" s="20" t="s">
        <v>610</v>
      </c>
      <c r="C326" s="28" t="s">
        <v>611</v>
      </c>
      <c r="D326" s="22">
        <v>17.843961</v>
      </c>
      <c r="E326" s="23">
        <v>0</v>
      </c>
      <c r="F326" s="23">
        <v>17.843961</v>
      </c>
      <c r="G326" s="23">
        <v>0</v>
      </c>
      <c r="H326" s="23">
        <v>0</v>
      </c>
      <c r="I326" s="23">
        <v>0.4204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8.6334062199999995</v>
      </c>
      <c r="T326" s="23">
        <v>0</v>
      </c>
      <c r="U326" s="23">
        <v>0</v>
      </c>
      <c r="V326" s="23">
        <v>0.24299999999999999</v>
      </c>
      <c r="W326" s="23">
        <v>0</v>
      </c>
      <c r="X326" s="23">
        <v>0</v>
      </c>
      <c r="Y326" s="23">
        <v>0</v>
      </c>
      <c r="Z326" s="23">
        <v>0</v>
      </c>
      <c r="AA326" s="23">
        <v>0</v>
      </c>
      <c r="AB326" s="23">
        <v>0</v>
      </c>
      <c r="AC326" s="23">
        <v>0</v>
      </c>
      <c r="AD326" s="23">
        <v>0</v>
      </c>
      <c r="AE326" s="23">
        <v>0</v>
      </c>
      <c r="AF326" s="64">
        <v>0</v>
      </c>
      <c r="AG326" s="23">
        <v>-9.2105547800000007</v>
      </c>
      <c r="AH326" s="64">
        <v>-0.51617209766374184</v>
      </c>
      <c r="AI326" s="19" t="s">
        <v>186</v>
      </c>
    </row>
    <row r="327" spans="1:35" ht="78.75" x14ac:dyDescent="0.25">
      <c r="A327" s="27" t="s">
        <v>575</v>
      </c>
      <c r="B327" s="20" t="s">
        <v>612</v>
      </c>
      <c r="C327" s="28" t="s">
        <v>613</v>
      </c>
      <c r="D327" s="30">
        <v>12.546511289999998</v>
      </c>
      <c r="E327" s="30">
        <v>0</v>
      </c>
      <c r="F327" s="30">
        <v>12.546511289999998</v>
      </c>
      <c r="G327" s="30">
        <v>0</v>
      </c>
      <c r="H327" s="30">
        <v>0</v>
      </c>
      <c r="I327" s="30">
        <v>0.12640000000000001</v>
      </c>
      <c r="J327" s="30">
        <v>0</v>
      </c>
      <c r="K327" s="30">
        <v>0</v>
      </c>
      <c r="L327" s="30">
        <v>0</v>
      </c>
      <c r="M327" s="30">
        <v>0</v>
      </c>
      <c r="N327" s="30">
        <v>0</v>
      </c>
      <c r="O327" s="30">
        <v>0</v>
      </c>
      <c r="P327" s="30">
        <v>0</v>
      </c>
      <c r="Q327" s="30">
        <v>0</v>
      </c>
      <c r="R327" s="23">
        <v>0</v>
      </c>
      <c r="S327" s="23">
        <v>10.565832020000002</v>
      </c>
      <c r="T327" s="23">
        <v>0</v>
      </c>
      <c r="U327" s="23">
        <v>0</v>
      </c>
      <c r="V327" s="23">
        <v>0.121</v>
      </c>
      <c r="W327" s="23">
        <v>0</v>
      </c>
      <c r="X327" s="23">
        <v>0</v>
      </c>
      <c r="Y327" s="23">
        <v>0</v>
      </c>
      <c r="Z327" s="23">
        <v>0</v>
      </c>
      <c r="AA327" s="23">
        <v>0</v>
      </c>
      <c r="AB327" s="23">
        <v>0</v>
      </c>
      <c r="AC327" s="23">
        <v>0</v>
      </c>
      <c r="AD327" s="23">
        <v>0</v>
      </c>
      <c r="AE327" s="23">
        <v>0</v>
      </c>
      <c r="AF327" s="64">
        <v>0</v>
      </c>
      <c r="AG327" s="23">
        <v>-1.980679269999996</v>
      </c>
      <c r="AH327" s="64">
        <v>-0.15786693402003038</v>
      </c>
      <c r="AI327" s="19" t="s">
        <v>89</v>
      </c>
    </row>
    <row r="328" spans="1:35" ht="47.25" x14ac:dyDescent="0.25">
      <c r="A328" s="27" t="s">
        <v>575</v>
      </c>
      <c r="B328" s="20" t="s">
        <v>614</v>
      </c>
      <c r="C328" s="28" t="s">
        <v>615</v>
      </c>
      <c r="D328" s="23">
        <v>19.499710368644067</v>
      </c>
      <c r="E328" s="23">
        <v>0</v>
      </c>
      <c r="F328" s="23">
        <v>19.499710368644067</v>
      </c>
      <c r="G328" s="23">
        <v>0</v>
      </c>
      <c r="H328" s="23">
        <v>0</v>
      </c>
      <c r="I328" s="23">
        <v>0.37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18.845770790000003</v>
      </c>
      <c r="T328" s="23">
        <v>0</v>
      </c>
      <c r="U328" s="23">
        <v>0</v>
      </c>
      <c r="V328" s="23">
        <v>0.38100000000000001</v>
      </c>
      <c r="W328" s="23">
        <v>0</v>
      </c>
      <c r="X328" s="23">
        <v>0</v>
      </c>
      <c r="Y328" s="23">
        <v>0</v>
      </c>
      <c r="Z328" s="23">
        <v>0</v>
      </c>
      <c r="AA328" s="23">
        <v>0</v>
      </c>
      <c r="AB328" s="23">
        <v>0</v>
      </c>
      <c r="AC328" s="23">
        <v>0</v>
      </c>
      <c r="AD328" s="23">
        <v>0</v>
      </c>
      <c r="AE328" s="23">
        <v>0</v>
      </c>
      <c r="AF328" s="64">
        <v>0</v>
      </c>
      <c r="AG328" s="23">
        <v>-0.6539395786440636</v>
      </c>
      <c r="AH328" s="64">
        <v>-3.353586111184563E-2</v>
      </c>
      <c r="AI328" s="19" t="s">
        <v>34</v>
      </c>
    </row>
    <row r="329" spans="1:35" ht="47.25" x14ac:dyDescent="0.25">
      <c r="A329" s="27" t="s">
        <v>575</v>
      </c>
      <c r="B329" s="20" t="s">
        <v>616</v>
      </c>
      <c r="C329" s="28" t="s">
        <v>617</v>
      </c>
      <c r="D329" s="22">
        <v>24.829466029661017</v>
      </c>
      <c r="E329" s="23">
        <v>0</v>
      </c>
      <c r="F329" s="22">
        <v>24.829466029661017</v>
      </c>
      <c r="G329" s="23">
        <v>0</v>
      </c>
      <c r="H329" s="23">
        <v>0</v>
      </c>
      <c r="I329" s="23">
        <v>0.36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21.270271870000002</v>
      </c>
      <c r="T329" s="23">
        <v>0</v>
      </c>
      <c r="U329" s="23">
        <v>0</v>
      </c>
      <c r="V329" s="23">
        <v>0.38100000000000001</v>
      </c>
      <c r="W329" s="23">
        <v>0</v>
      </c>
      <c r="X329" s="23">
        <v>0</v>
      </c>
      <c r="Y329" s="23">
        <v>0</v>
      </c>
      <c r="Z329" s="23">
        <v>0</v>
      </c>
      <c r="AA329" s="23">
        <v>0</v>
      </c>
      <c r="AB329" s="23">
        <v>0</v>
      </c>
      <c r="AC329" s="23">
        <v>0</v>
      </c>
      <c r="AD329" s="23">
        <v>0</v>
      </c>
      <c r="AE329" s="23">
        <v>0</v>
      </c>
      <c r="AF329" s="64">
        <v>0</v>
      </c>
      <c r="AG329" s="23">
        <v>-3.5591941596610148</v>
      </c>
      <c r="AH329" s="64">
        <v>-0.14334557800837278</v>
      </c>
      <c r="AI329" s="19" t="s">
        <v>89</v>
      </c>
    </row>
    <row r="330" spans="1:35" ht="47.25" x14ac:dyDescent="0.25">
      <c r="A330" s="27" t="s">
        <v>575</v>
      </c>
      <c r="B330" s="20" t="s">
        <v>618</v>
      </c>
      <c r="C330" s="28" t="s">
        <v>619</v>
      </c>
      <c r="D330" s="22">
        <v>31.363633619152541</v>
      </c>
      <c r="E330" s="30">
        <v>0</v>
      </c>
      <c r="F330" s="22">
        <v>31.363633619152541</v>
      </c>
      <c r="G330" s="30">
        <v>0</v>
      </c>
      <c r="H330" s="30">
        <v>0</v>
      </c>
      <c r="I330" s="30">
        <v>0.52400000000000002</v>
      </c>
      <c r="J330" s="30">
        <v>0</v>
      </c>
      <c r="K330" s="30">
        <v>0</v>
      </c>
      <c r="L330" s="30">
        <v>0</v>
      </c>
      <c r="M330" s="30">
        <v>0</v>
      </c>
      <c r="N330" s="30">
        <v>0</v>
      </c>
      <c r="O330" s="30">
        <v>0</v>
      </c>
      <c r="P330" s="30">
        <v>0</v>
      </c>
      <c r="Q330" s="30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  <c r="W330" s="23">
        <v>0</v>
      </c>
      <c r="X330" s="23">
        <v>0</v>
      </c>
      <c r="Y330" s="23">
        <v>0</v>
      </c>
      <c r="Z330" s="23">
        <v>0</v>
      </c>
      <c r="AA330" s="23">
        <v>0</v>
      </c>
      <c r="AB330" s="23">
        <v>0</v>
      </c>
      <c r="AC330" s="23">
        <v>0</v>
      </c>
      <c r="AD330" s="23">
        <v>0</v>
      </c>
      <c r="AE330" s="23">
        <v>0</v>
      </c>
      <c r="AF330" s="64">
        <v>0</v>
      </c>
      <c r="AG330" s="23">
        <v>-31.363633619152541</v>
      </c>
      <c r="AH330" s="64">
        <v>-1</v>
      </c>
      <c r="AI330" s="19" t="s">
        <v>114</v>
      </c>
    </row>
    <row r="331" spans="1:35" s="13" customFormat="1" ht="63" x14ac:dyDescent="0.25">
      <c r="A331" s="17" t="s">
        <v>620</v>
      </c>
      <c r="B331" s="17" t="s">
        <v>101</v>
      </c>
      <c r="C331" s="57" t="s">
        <v>33</v>
      </c>
      <c r="D331" s="18">
        <v>0</v>
      </c>
      <c r="E331" s="18">
        <v>0</v>
      </c>
      <c r="F331" s="18">
        <v>0</v>
      </c>
      <c r="G331" s="18">
        <v>0</v>
      </c>
      <c r="H331" s="18">
        <v>0</v>
      </c>
      <c r="I331" s="18">
        <v>0</v>
      </c>
      <c r="J331" s="18">
        <v>0</v>
      </c>
      <c r="K331" s="18">
        <v>0</v>
      </c>
      <c r="L331" s="18">
        <v>0</v>
      </c>
      <c r="M331" s="18">
        <v>0</v>
      </c>
      <c r="N331" s="18">
        <v>0</v>
      </c>
      <c r="O331" s="18">
        <v>0</v>
      </c>
      <c r="P331" s="18">
        <v>0</v>
      </c>
      <c r="Q331" s="18">
        <v>0</v>
      </c>
      <c r="R331" s="18">
        <v>0</v>
      </c>
      <c r="S331" s="18">
        <v>0</v>
      </c>
      <c r="T331" s="18">
        <v>0</v>
      </c>
      <c r="U331" s="18">
        <v>0</v>
      </c>
      <c r="V331" s="18">
        <v>0</v>
      </c>
      <c r="W331" s="18">
        <v>0</v>
      </c>
      <c r="X331" s="18">
        <v>0</v>
      </c>
      <c r="Y331" s="18">
        <v>0</v>
      </c>
      <c r="Z331" s="18">
        <v>0</v>
      </c>
      <c r="AA331" s="18">
        <v>0</v>
      </c>
      <c r="AB331" s="18">
        <v>0</v>
      </c>
      <c r="AC331" s="18">
        <v>0</v>
      </c>
      <c r="AD331" s="18">
        <v>0</v>
      </c>
      <c r="AE331" s="18">
        <v>0</v>
      </c>
      <c r="AF331" s="16">
        <v>0</v>
      </c>
      <c r="AG331" s="18">
        <v>0</v>
      </c>
      <c r="AH331" s="16">
        <v>0</v>
      </c>
      <c r="AI331" s="39" t="s">
        <v>34</v>
      </c>
    </row>
    <row r="332" spans="1:35" s="13" customFormat="1" ht="94.5" x14ac:dyDescent="0.25">
      <c r="A332" s="17" t="s">
        <v>621</v>
      </c>
      <c r="B332" s="17" t="s">
        <v>103</v>
      </c>
      <c r="C332" s="57" t="s">
        <v>33</v>
      </c>
      <c r="D332" s="18">
        <f>D333+D339+D337+D338</f>
        <v>1549.4215535755934</v>
      </c>
      <c r="E332" s="18">
        <f>E333+E339+E337+E338</f>
        <v>0</v>
      </c>
      <c r="F332" s="18">
        <f t="shared" ref="F332:AD332" si="58">F333+F339+F337+F338</f>
        <v>174.96410752999998</v>
      </c>
      <c r="G332" s="18">
        <f t="shared" si="58"/>
        <v>0</v>
      </c>
      <c r="H332" s="18">
        <f t="shared" si="58"/>
        <v>0</v>
      </c>
      <c r="I332" s="18">
        <f t="shared" si="58"/>
        <v>0</v>
      </c>
      <c r="J332" s="18">
        <f t="shared" si="58"/>
        <v>0</v>
      </c>
      <c r="K332" s="18">
        <f t="shared" si="58"/>
        <v>0</v>
      </c>
      <c r="L332" s="18">
        <f t="shared" si="58"/>
        <v>3</v>
      </c>
      <c r="M332" s="18">
        <f t="shared" si="58"/>
        <v>0</v>
      </c>
      <c r="N332" s="18">
        <f t="shared" si="58"/>
        <v>0</v>
      </c>
      <c r="O332" s="18">
        <f t="shared" si="58"/>
        <v>0</v>
      </c>
      <c r="P332" s="18">
        <f t="shared" si="58"/>
        <v>0</v>
      </c>
      <c r="Q332" s="18">
        <f t="shared" si="58"/>
        <v>0.65</v>
      </c>
      <c r="R332" s="18">
        <f t="shared" si="58"/>
        <v>0</v>
      </c>
      <c r="S332" s="18">
        <f t="shared" si="58"/>
        <v>108.6021775</v>
      </c>
      <c r="T332" s="18">
        <f t="shared" si="58"/>
        <v>0</v>
      </c>
      <c r="U332" s="18">
        <f t="shared" si="58"/>
        <v>0</v>
      </c>
      <c r="V332" s="18">
        <f t="shared" si="58"/>
        <v>0</v>
      </c>
      <c r="W332" s="18">
        <f t="shared" si="58"/>
        <v>0</v>
      </c>
      <c r="X332" s="18">
        <f t="shared" si="58"/>
        <v>0</v>
      </c>
      <c r="Y332" s="18">
        <f t="shared" si="58"/>
        <v>0</v>
      </c>
      <c r="Z332" s="18">
        <f t="shared" si="58"/>
        <v>0</v>
      </c>
      <c r="AA332" s="18">
        <f t="shared" si="58"/>
        <v>0</v>
      </c>
      <c r="AB332" s="18">
        <f t="shared" si="58"/>
        <v>0</v>
      </c>
      <c r="AC332" s="18">
        <f t="shared" si="58"/>
        <v>0</v>
      </c>
      <c r="AD332" s="18">
        <f t="shared" si="58"/>
        <v>0.65</v>
      </c>
      <c r="AE332" s="18">
        <v>0</v>
      </c>
      <c r="AF332" s="16">
        <v>0</v>
      </c>
      <c r="AG332" s="18">
        <v>-66.361930029999996</v>
      </c>
      <c r="AH332" s="16">
        <v>-0.37928882081498533</v>
      </c>
      <c r="AI332" s="39" t="s">
        <v>34</v>
      </c>
    </row>
    <row r="333" spans="1:35" s="13" customFormat="1" ht="47.25" x14ac:dyDescent="0.25">
      <c r="A333" s="17" t="s">
        <v>622</v>
      </c>
      <c r="B333" s="17" t="s">
        <v>105</v>
      </c>
      <c r="C333" s="57" t="s">
        <v>33</v>
      </c>
      <c r="D333" s="18">
        <f>SUM(D334:D336)</f>
        <v>574.75972513559327</v>
      </c>
      <c r="E333" s="18">
        <f>SUM(E334:E336)</f>
        <v>0</v>
      </c>
      <c r="F333" s="18">
        <f t="shared" ref="F333:AD333" si="59">SUM(F334:F336)</f>
        <v>60.624910169999993</v>
      </c>
      <c r="G333" s="18">
        <f t="shared" si="59"/>
        <v>0</v>
      </c>
      <c r="H333" s="18">
        <f t="shared" si="59"/>
        <v>0</v>
      </c>
      <c r="I333" s="18">
        <f t="shared" si="59"/>
        <v>0</v>
      </c>
      <c r="J333" s="18">
        <f t="shared" si="59"/>
        <v>0</v>
      </c>
      <c r="K333" s="18">
        <f t="shared" si="59"/>
        <v>0</v>
      </c>
      <c r="L333" s="18">
        <f t="shared" si="59"/>
        <v>3</v>
      </c>
      <c r="M333" s="18">
        <f t="shared" si="59"/>
        <v>0</v>
      </c>
      <c r="N333" s="18">
        <f t="shared" si="59"/>
        <v>0</v>
      </c>
      <c r="O333" s="18">
        <f t="shared" si="59"/>
        <v>0</v>
      </c>
      <c r="P333" s="18">
        <f t="shared" si="59"/>
        <v>0</v>
      </c>
      <c r="Q333" s="18">
        <f t="shared" si="59"/>
        <v>0</v>
      </c>
      <c r="R333" s="18">
        <f t="shared" si="59"/>
        <v>0</v>
      </c>
      <c r="S333" s="18">
        <f t="shared" si="59"/>
        <v>0</v>
      </c>
      <c r="T333" s="18">
        <f t="shared" si="59"/>
        <v>0</v>
      </c>
      <c r="U333" s="18">
        <f t="shared" si="59"/>
        <v>0</v>
      </c>
      <c r="V333" s="18">
        <f t="shared" si="59"/>
        <v>0</v>
      </c>
      <c r="W333" s="18">
        <f t="shared" si="59"/>
        <v>0</v>
      </c>
      <c r="X333" s="18">
        <f t="shared" si="59"/>
        <v>0</v>
      </c>
      <c r="Y333" s="18">
        <f t="shared" si="59"/>
        <v>0</v>
      </c>
      <c r="Z333" s="18">
        <f t="shared" si="59"/>
        <v>0</v>
      </c>
      <c r="AA333" s="18">
        <f t="shared" si="59"/>
        <v>0</v>
      </c>
      <c r="AB333" s="18">
        <f t="shared" si="59"/>
        <v>0</v>
      </c>
      <c r="AC333" s="18">
        <f t="shared" si="59"/>
        <v>0</v>
      </c>
      <c r="AD333" s="18">
        <f t="shared" si="59"/>
        <v>0</v>
      </c>
      <c r="AE333" s="18">
        <v>0</v>
      </c>
      <c r="AF333" s="16">
        <v>0</v>
      </c>
      <c r="AG333" s="18">
        <v>-60.624910169999993</v>
      </c>
      <c r="AH333" s="16">
        <v>-1</v>
      </c>
      <c r="AI333" s="39" t="s">
        <v>34</v>
      </c>
    </row>
    <row r="334" spans="1:35" ht="47.25" x14ac:dyDescent="0.25">
      <c r="A334" s="27" t="s">
        <v>622</v>
      </c>
      <c r="B334" s="20" t="s">
        <v>623</v>
      </c>
      <c r="C334" s="28" t="s">
        <v>624</v>
      </c>
      <c r="D334" s="23">
        <v>443.98728813559325</v>
      </c>
      <c r="E334" s="23">
        <v>0</v>
      </c>
      <c r="F334" s="23">
        <v>51.425473169999997</v>
      </c>
      <c r="G334" s="23">
        <v>0</v>
      </c>
      <c r="H334" s="23">
        <v>0</v>
      </c>
      <c r="I334" s="23">
        <v>0</v>
      </c>
      <c r="J334" s="23">
        <v>0</v>
      </c>
      <c r="K334" s="23">
        <v>0</v>
      </c>
      <c r="L334" s="23">
        <v>1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  <c r="W334" s="23">
        <v>0</v>
      </c>
      <c r="X334" s="23">
        <v>0</v>
      </c>
      <c r="Y334" s="23">
        <v>0</v>
      </c>
      <c r="Z334" s="23">
        <v>0</v>
      </c>
      <c r="AA334" s="23">
        <v>0</v>
      </c>
      <c r="AB334" s="23">
        <v>0</v>
      </c>
      <c r="AC334" s="23">
        <v>0</v>
      </c>
      <c r="AD334" s="23">
        <v>0</v>
      </c>
      <c r="AE334" s="23">
        <v>0</v>
      </c>
      <c r="AF334" s="64">
        <v>0</v>
      </c>
      <c r="AG334" s="23">
        <v>-51.425473169999997</v>
      </c>
      <c r="AH334" s="64">
        <v>-1</v>
      </c>
      <c r="AI334" s="19" t="s">
        <v>625</v>
      </c>
    </row>
    <row r="335" spans="1:35" ht="47.25" x14ac:dyDescent="0.25">
      <c r="A335" s="27" t="s">
        <v>622</v>
      </c>
      <c r="B335" s="20" t="s">
        <v>626</v>
      </c>
      <c r="C335" s="28" t="s">
        <v>627</v>
      </c>
      <c r="D335" s="30">
        <v>20.772437</v>
      </c>
      <c r="E335" s="30">
        <v>0</v>
      </c>
      <c r="F335" s="30">
        <v>9.1994369999999996</v>
      </c>
      <c r="G335" s="30">
        <v>0</v>
      </c>
      <c r="H335" s="30">
        <v>0</v>
      </c>
      <c r="I335" s="30">
        <v>0</v>
      </c>
      <c r="J335" s="30">
        <v>0</v>
      </c>
      <c r="K335" s="30">
        <v>0</v>
      </c>
      <c r="L335" s="30">
        <v>2</v>
      </c>
      <c r="M335" s="30">
        <v>0</v>
      </c>
      <c r="N335" s="30">
        <v>0</v>
      </c>
      <c r="O335" s="30">
        <v>0</v>
      </c>
      <c r="P335" s="30">
        <v>0</v>
      </c>
      <c r="Q335" s="30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  <c r="W335" s="23">
        <v>0</v>
      </c>
      <c r="X335" s="23">
        <v>0</v>
      </c>
      <c r="Y335" s="23">
        <v>0</v>
      </c>
      <c r="Z335" s="23">
        <v>0</v>
      </c>
      <c r="AA335" s="23">
        <v>0</v>
      </c>
      <c r="AB335" s="23">
        <v>0</v>
      </c>
      <c r="AC335" s="23">
        <v>0</v>
      </c>
      <c r="AD335" s="23">
        <v>0</v>
      </c>
      <c r="AE335" s="23">
        <v>0</v>
      </c>
      <c r="AF335" s="64">
        <v>0</v>
      </c>
      <c r="AG335" s="23">
        <v>-9.1994369999999996</v>
      </c>
      <c r="AH335" s="64">
        <v>-1</v>
      </c>
      <c r="AI335" s="19" t="s">
        <v>240</v>
      </c>
    </row>
    <row r="336" spans="1:35" ht="47.25" x14ac:dyDescent="0.25">
      <c r="A336" s="27" t="s">
        <v>622</v>
      </c>
      <c r="B336" s="40" t="s">
        <v>628</v>
      </c>
      <c r="C336" s="28" t="s">
        <v>629</v>
      </c>
      <c r="D336" s="22">
        <v>110</v>
      </c>
      <c r="E336" s="23">
        <v>0</v>
      </c>
      <c r="F336" s="22">
        <v>0</v>
      </c>
      <c r="G336" s="23">
        <v>0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  <c r="W336" s="23">
        <v>0</v>
      </c>
      <c r="X336" s="23">
        <v>0</v>
      </c>
      <c r="Y336" s="23">
        <v>0</v>
      </c>
      <c r="Z336" s="23">
        <v>0</v>
      </c>
      <c r="AA336" s="23">
        <v>0</v>
      </c>
      <c r="AB336" s="23">
        <v>0</v>
      </c>
      <c r="AC336" s="23">
        <v>0</v>
      </c>
      <c r="AD336" s="23">
        <v>0</v>
      </c>
      <c r="AE336" s="23">
        <v>0</v>
      </c>
      <c r="AF336" s="64">
        <v>0</v>
      </c>
      <c r="AG336" s="23">
        <v>0</v>
      </c>
      <c r="AH336" s="64">
        <v>0</v>
      </c>
      <c r="AI336" s="19" t="s">
        <v>34</v>
      </c>
    </row>
    <row r="337" spans="1:35" s="13" customFormat="1" ht="31.5" x14ac:dyDescent="0.25">
      <c r="A337" s="17" t="s">
        <v>630</v>
      </c>
      <c r="B337" s="17" t="s">
        <v>120</v>
      </c>
      <c r="C337" s="57" t="s">
        <v>33</v>
      </c>
      <c r="D337" s="18">
        <v>0</v>
      </c>
      <c r="E337" s="18">
        <v>0</v>
      </c>
      <c r="F337" s="18">
        <v>0</v>
      </c>
      <c r="G337" s="18">
        <v>0</v>
      </c>
      <c r="H337" s="18">
        <v>0</v>
      </c>
      <c r="I337" s="18">
        <v>0</v>
      </c>
      <c r="J337" s="18">
        <v>0</v>
      </c>
      <c r="K337" s="18">
        <v>0</v>
      </c>
      <c r="L337" s="18">
        <v>0</v>
      </c>
      <c r="M337" s="18">
        <v>0</v>
      </c>
      <c r="N337" s="18">
        <v>0</v>
      </c>
      <c r="O337" s="18">
        <v>0</v>
      </c>
      <c r="P337" s="18">
        <v>0</v>
      </c>
      <c r="Q337" s="18">
        <v>0</v>
      </c>
      <c r="R337" s="18">
        <v>0</v>
      </c>
      <c r="S337" s="18">
        <v>0</v>
      </c>
      <c r="T337" s="18">
        <v>0</v>
      </c>
      <c r="U337" s="18">
        <v>0</v>
      </c>
      <c r="V337" s="18">
        <v>0</v>
      </c>
      <c r="W337" s="18">
        <v>0</v>
      </c>
      <c r="X337" s="18">
        <v>0</v>
      </c>
      <c r="Y337" s="18">
        <v>0</v>
      </c>
      <c r="Z337" s="18">
        <v>0</v>
      </c>
      <c r="AA337" s="18">
        <v>0</v>
      </c>
      <c r="AB337" s="18">
        <v>0</v>
      </c>
      <c r="AC337" s="18">
        <v>0</v>
      </c>
      <c r="AD337" s="18">
        <v>0</v>
      </c>
      <c r="AE337" s="18">
        <v>0</v>
      </c>
      <c r="AF337" s="16">
        <v>0</v>
      </c>
      <c r="AG337" s="18">
        <v>0</v>
      </c>
      <c r="AH337" s="16">
        <v>0</v>
      </c>
      <c r="AI337" s="39" t="s">
        <v>34</v>
      </c>
    </row>
    <row r="338" spans="1:35" s="13" customFormat="1" ht="31.5" x14ac:dyDescent="0.25">
      <c r="A338" s="17" t="s">
        <v>631</v>
      </c>
      <c r="B338" s="17" t="s">
        <v>126</v>
      </c>
      <c r="C338" s="57" t="s">
        <v>33</v>
      </c>
      <c r="D338" s="18">
        <v>0</v>
      </c>
      <c r="E338" s="18">
        <v>0</v>
      </c>
      <c r="F338" s="18">
        <v>0</v>
      </c>
      <c r="G338" s="18">
        <v>0</v>
      </c>
      <c r="H338" s="18">
        <v>0</v>
      </c>
      <c r="I338" s="18">
        <v>0</v>
      </c>
      <c r="J338" s="18">
        <v>0</v>
      </c>
      <c r="K338" s="18">
        <v>0</v>
      </c>
      <c r="L338" s="18">
        <v>0</v>
      </c>
      <c r="M338" s="18">
        <v>0</v>
      </c>
      <c r="N338" s="18">
        <v>0</v>
      </c>
      <c r="O338" s="18">
        <v>0</v>
      </c>
      <c r="P338" s="18">
        <v>0</v>
      </c>
      <c r="Q338" s="18">
        <v>0</v>
      </c>
      <c r="R338" s="18">
        <v>0</v>
      </c>
      <c r="S338" s="18">
        <v>0</v>
      </c>
      <c r="T338" s="18">
        <v>0</v>
      </c>
      <c r="U338" s="18">
        <v>0</v>
      </c>
      <c r="V338" s="18">
        <v>0</v>
      </c>
      <c r="W338" s="18">
        <v>0</v>
      </c>
      <c r="X338" s="18">
        <v>0</v>
      </c>
      <c r="Y338" s="18">
        <v>0</v>
      </c>
      <c r="Z338" s="18">
        <v>0</v>
      </c>
      <c r="AA338" s="18">
        <v>0</v>
      </c>
      <c r="AB338" s="18">
        <v>0</v>
      </c>
      <c r="AC338" s="18">
        <v>0</v>
      </c>
      <c r="AD338" s="18">
        <v>0</v>
      </c>
      <c r="AE338" s="18">
        <v>0</v>
      </c>
      <c r="AF338" s="16">
        <v>0</v>
      </c>
      <c r="AG338" s="18">
        <v>0</v>
      </c>
      <c r="AH338" s="16">
        <v>0</v>
      </c>
      <c r="AI338" s="39" t="s">
        <v>34</v>
      </c>
    </row>
    <row r="339" spans="1:35" s="13" customFormat="1" ht="47.25" x14ac:dyDescent="0.25">
      <c r="A339" s="17" t="s">
        <v>632</v>
      </c>
      <c r="B339" s="17" t="s">
        <v>134</v>
      </c>
      <c r="C339" s="57" t="s">
        <v>33</v>
      </c>
      <c r="D339" s="18">
        <f>SUM(D340:D343)</f>
        <v>974.66182844000014</v>
      </c>
      <c r="E339" s="18">
        <f>SUM(E340:E343)</f>
        <v>0</v>
      </c>
      <c r="F339" s="18">
        <f>SUM(F340:F343)</f>
        <v>114.33919736</v>
      </c>
      <c r="G339" s="18">
        <f>SUM(G340:G343)</f>
        <v>0</v>
      </c>
      <c r="H339" s="18">
        <f>SUM(H340:H343)</f>
        <v>0</v>
      </c>
      <c r="I339" s="18">
        <f t="shared" ref="I339:AD339" si="60">SUM(I340:I343)</f>
        <v>0</v>
      </c>
      <c r="J339" s="18">
        <f t="shared" si="60"/>
        <v>0</v>
      </c>
      <c r="K339" s="18">
        <f t="shared" si="60"/>
        <v>0</v>
      </c>
      <c r="L339" s="18">
        <f t="shared" si="60"/>
        <v>0</v>
      </c>
      <c r="M339" s="18">
        <f t="shared" si="60"/>
        <v>0</v>
      </c>
      <c r="N339" s="18">
        <f t="shared" si="60"/>
        <v>0</v>
      </c>
      <c r="O339" s="18">
        <f t="shared" si="60"/>
        <v>0</v>
      </c>
      <c r="P339" s="18">
        <f t="shared" si="60"/>
        <v>0</v>
      </c>
      <c r="Q339" s="18">
        <f t="shared" si="60"/>
        <v>0.65</v>
      </c>
      <c r="R339" s="18">
        <f t="shared" si="60"/>
        <v>0</v>
      </c>
      <c r="S339" s="18">
        <f t="shared" si="60"/>
        <v>108.6021775</v>
      </c>
      <c r="T339" s="18">
        <f t="shared" si="60"/>
        <v>0</v>
      </c>
      <c r="U339" s="18">
        <f t="shared" si="60"/>
        <v>0</v>
      </c>
      <c r="V339" s="18">
        <f t="shared" si="60"/>
        <v>0</v>
      </c>
      <c r="W339" s="18">
        <f t="shared" si="60"/>
        <v>0</v>
      </c>
      <c r="X339" s="18">
        <f t="shared" si="60"/>
        <v>0</v>
      </c>
      <c r="Y339" s="18">
        <f t="shared" si="60"/>
        <v>0</v>
      </c>
      <c r="Z339" s="18">
        <f t="shared" si="60"/>
        <v>0</v>
      </c>
      <c r="AA339" s="18">
        <f t="shared" si="60"/>
        <v>0</v>
      </c>
      <c r="AB339" s="18">
        <f t="shared" si="60"/>
        <v>0</v>
      </c>
      <c r="AC339" s="18">
        <f t="shared" si="60"/>
        <v>0</v>
      </c>
      <c r="AD339" s="18">
        <f t="shared" si="60"/>
        <v>0.65</v>
      </c>
      <c r="AE339" s="18">
        <v>0</v>
      </c>
      <c r="AF339" s="16">
        <v>0</v>
      </c>
      <c r="AG339" s="18">
        <v>-5.7370198600000037</v>
      </c>
      <c r="AH339" s="16">
        <v>-5.0175442826809816E-2</v>
      </c>
      <c r="AI339" s="39" t="s">
        <v>34</v>
      </c>
    </row>
    <row r="340" spans="1:35" ht="47.25" x14ac:dyDescent="0.25">
      <c r="A340" s="59" t="s">
        <v>632</v>
      </c>
      <c r="B340" s="29" t="s">
        <v>633</v>
      </c>
      <c r="C340" s="35" t="s">
        <v>634</v>
      </c>
      <c r="D340" s="22">
        <v>78.945345790000005</v>
      </c>
      <c r="E340" s="22">
        <v>0</v>
      </c>
      <c r="F340" s="22">
        <v>0</v>
      </c>
      <c r="G340" s="22">
        <v>0</v>
      </c>
      <c r="H340" s="22">
        <v>0</v>
      </c>
      <c r="I340" s="22">
        <v>0</v>
      </c>
      <c r="J340" s="22">
        <v>0</v>
      </c>
      <c r="K340" s="22">
        <v>0</v>
      </c>
      <c r="L340" s="22">
        <v>0</v>
      </c>
      <c r="M340" s="22">
        <v>0</v>
      </c>
      <c r="N340" s="22">
        <v>0</v>
      </c>
      <c r="O340" s="22">
        <v>0</v>
      </c>
      <c r="P340" s="22">
        <v>0</v>
      </c>
      <c r="Q340" s="22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  <c r="W340" s="23">
        <v>0</v>
      </c>
      <c r="X340" s="23">
        <v>0</v>
      </c>
      <c r="Y340" s="23">
        <v>0</v>
      </c>
      <c r="Z340" s="23">
        <v>0</v>
      </c>
      <c r="AA340" s="23">
        <v>0</v>
      </c>
      <c r="AB340" s="23">
        <v>0</v>
      </c>
      <c r="AC340" s="23">
        <v>0</v>
      </c>
      <c r="AD340" s="23">
        <v>0</v>
      </c>
      <c r="AE340" s="23">
        <v>0</v>
      </c>
      <c r="AF340" s="64">
        <v>0</v>
      </c>
      <c r="AG340" s="23">
        <v>0</v>
      </c>
      <c r="AH340" s="64">
        <v>0</v>
      </c>
      <c r="AI340" s="19" t="s">
        <v>34</v>
      </c>
    </row>
    <row r="341" spans="1:35" ht="31.5" x14ac:dyDescent="0.25">
      <c r="A341" s="27" t="s">
        <v>632</v>
      </c>
      <c r="B341" s="40" t="s">
        <v>635</v>
      </c>
      <c r="C341" s="28" t="s">
        <v>636</v>
      </c>
      <c r="D341" s="22">
        <v>574.74881531000005</v>
      </c>
      <c r="E341" s="22">
        <v>0</v>
      </c>
      <c r="F341" s="22">
        <v>114.33919736</v>
      </c>
      <c r="G341" s="22">
        <v>0</v>
      </c>
      <c r="H341" s="22">
        <v>0</v>
      </c>
      <c r="I341" s="22">
        <v>0</v>
      </c>
      <c r="J341" s="22">
        <v>0</v>
      </c>
      <c r="K341" s="22">
        <v>0</v>
      </c>
      <c r="L341" s="22">
        <v>0</v>
      </c>
      <c r="M341" s="22">
        <v>0</v>
      </c>
      <c r="N341" s="22">
        <v>0</v>
      </c>
      <c r="O341" s="22">
        <v>0</v>
      </c>
      <c r="P341" s="22">
        <v>0</v>
      </c>
      <c r="Q341" s="22">
        <v>0.65</v>
      </c>
      <c r="R341" s="23">
        <v>0</v>
      </c>
      <c r="S341" s="23">
        <v>108.6021775</v>
      </c>
      <c r="T341" s="23">
        <v>0</v>
      </c>
      <c r="U341" s="23">
        <v>0</v>
      </c>
      <c r="V341" s="23">
        <v>0</v>
      </c>
      <c r="W341" s="23">
        <v>0</v>
      </c>
      <c r="X341" s="23">
        <v>0</v>
      </c>
      <c r="Y341" s="23">
        <v>0</v>
      </c>
      <c r="Z341" s="23">
        <v>0</v>
      </c>
      <c r="AA341" s="23">
        <v>0</v>
      </c>
      <c r="AB341" s="23">
        <v>0</v>
      </c>
      <c r="AC341" s="23">
        <v>0</v>
      </c>
      <c r="AD341" s="23">
        <v>0.65</v>
      </c>
      <c r="AE341" s="23">
        <v>0</v>
      </c>
      <c r="AF341" s="64">
        <v>0</v>
      </c>
      <c r="AG341" s="23">
        <v>-5.7370198600000037</v>
      </c>
      <c r="AH341" s="64">
        <v>-5.0175442826809816E-2</v>
      </c>
      <c r="AI341" s="19" t="s">
        <v>34</v>
      </c>
    </row>
    <row r="342" spans="1:35" ht="31.5" x14ac:dyDescent="0.25">
      <c r="A342" s="27" t="s">
        <v>632</v>
      </c>
      <c r="B342" s="40" t="s">
        <v>637</v>
      </c>
      <c r="C342" s="28" t="s">
        <v>638</v>
      </c>
      <c r="D342" s="22">
        <v>320.96766733999999</v>
      </c>
      <c r="E342" s="23">
        <v>0</v>
      </c>
      <c r="F342" s="22">
        <v>0</v>
      </c>
      <c r="G342" s="23">
        <v>0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  <c r="W342" s="23">
        <v>0</v>
      </c>
      <c r="X342" s="23">
        <v>0</v>
      </c>
      <c r="Y342" s="23">
        <v>0</v>
      </c>
      <c r="Z342" s="23">
        <v>0</v>
      </c>
      <c r="AA342" s="23">
        <v>0</v>
      </c>
      <c r="AB342" s="23">
        <v>0</v>
      </c>
      <c r="AC342" s="23">
        <v>0</v>
      </c>
      <c r="AD342" s="23">
        <v>0</v>
      </c>
      <c r="AE342" s="23">
        <v>0</v>
      </c>
      <c r="AF342" s="64">
        <v>0</v>
      </c>
      <c r="AG342" s="23">
        <v>0</v>
      </c>
      <c r="AH342" s="64">
        <v>0</v>
      </c>
      <c r="AI342" s="19" t="s">
        <v>34</v>
      </c>
    </row>
    <row r="343" spans="1:35" ht="31.5" x14ac:dyDescent="0.25">
      <c r="A343" s="27" t="s">
        <v>632</v>
      </c>
      <c r="B343" s="40" t="s">
        <v>639</v>
      </c>
      <c r="C343" s="28" t="s">
        <v>640</v>
      </c>
      <c r="D343" s="22">
        <v>0</v>
      </c>
      <c r="E343" s="23">
        <v>0</v>
      </c>
      <c r="F343" s="22">
        <v>0</v>
      </c>
      <c r="G343" s="23">
        <v>0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  <c r="W343" s="23">
        <v>0</v>
      </c>
      <c r="X343" s="23">
        <v>0</v>
      </c>
      <c r="Y343" s="23">
        <v>0</v>
      </c>
      <c r="Z343" s="23">
        <v>0</v>
      </c>
      <c r="AA343" s="23">
        <v>0</v>
      </c>
      <c r="AB343" s="23">
        <v>0</v>
      </c>
      <c r="AC343" s="23">
        <v>0</v>
      </c>
      <c r="AD343" s="23">
        <v>0</v>
      </c>
      <c r="AE343" s="23">
        <v>0</v>
      </c>
      <c r="AF343" s="64">
        <v>0</v>
      </c>
      <c r="AG343" s="23">
        <v>0</v>
      </c>
      <c r="AH343" s="64">
        <v>0</v>
      </c>
      <c r="AI343" s="19" t="s">
        <v>34</v>
      </c>
    </row>
    <row r="344" spans="1:35" s="13" customFormat="1" ht="47.25" x14ac:dyDescent="0.25">
      <c r="A344" s="17" t="s">
        <v>641</v>
      </c>
      <c r="B344" s="17" t="s">
        <v>151</v>
      </c>
      <c r="C344" s="57" t="s">
        <v>33</v>
      </c>
      <c r="D344" s="18">
        <f t="shared" ref="D344:AD344" si="61">D345+D363+D364+D389</f>
        <v>4708.1561755313624</v>
      </c>
      <c r="E344" s="18">
        <f t="shared" si="61"/>
        <v>0</v>
      </c>
      <c r="F344" s="18">
        <f t="shared" si="61"/>
        <v>895.13773942356556</v>
      </c>
      <c r="G344" s="18">
        <f t="shared" si="61"/>
        <v>0</v>
      </c>
      <c r="H344" s="18">
        <f t="shared" si="61"/>
        <v>0</v>
      </c>
      <c r="I344" s="18">
        <f t="shared" si="61"/>
        <v>2.7793999999999999</v>
      </c>
      <c r="J344" s="18">
        <f t="shared" si="61"/>
        <v>0</v>
      </c>
      <c r="K344" s="18">
        <f t="shared" si="61"/>
        <v>0</v>
      </c>
      <c r="L344" s="18">
        <f t="shared" si="61"/>
        <v>33</v>
      </c>
      <c r="M344" s="18">
        <f t="shared" si="61"/>
        <v>2.8559999999999999</v>
      </c>
      <c r="N344" s="18">
        <f t="shared" si="61"/>
        <v>0</v>
      </c>
      <c r="O344" s="18">
        <f t="shared" si="61"/>
        <v>0</v>
      </c>
      <c r="P344" s="18">
        <f t="shared" si="61"/>
        <v>0</v>
      </c>
      <c r="Q344" s="18">
        <f t="shared" si="61"/>
        <v>0</v>
      </c>
      <c r="R344" s="18">
        <f t="shared" si="61"/>
        <v>0</v>
      </c>
      <c r="S344" s="18">
        <f t="shared" si="61"/>
        <v>438.86500928000004</v>
      </c>
      <c r="T344" s="18">
        <f t="shared" si="61"/>
        <v>0</v>
      </c>
      <c r="U344" s="18">
        <f t="shared" si="61"/>
        <v>0</v>
      </c>
      <c r="V344" s="18">
        <f t="shared" si="61"/>
        <v>2.1414</v>
      </c>
      <c r="W344" s="18">
        <f t="shared" si="61"/>
        <v>0</v>
      </c>
      <c r="X344" s="18">
        <f t="shared" si="61"/>
        <v>0</v>
      </c>
      <c r="Y344" s="18">
        <f t="shared" si="61"/>
        <v>7</v>
      </c>
      <c r="Z344" s="18">
        <f t="shared" si="61"/>
        <v>2.6580000000000004</v>
      </c>
      <c r="AA344" s="18">
        <f t="shared" si="61"/>
        <v>0</v>
      </c>
      <c r="AB344" s="18">
        <f t="shared" si="61"/>
        <v>0</v>
      </c>
      <c r="AC344" s="18">
        <f t="shared" si="61"/>
        <v>0</v>
      </c>
      <c r="AD344" s="18">
        <f t="shared" si="61"/>
        <v>0</v>
      </c>
      <c r="AE344" s="18">
        <v>0</v>
      </c>
      <c r="AF344" s="16">
        <v>0</v>
      </c>
      <c r="AG344" s="18">
        <v>-561.24182073356542</v>
      </c>
      <c r="AH344" s="16">
        <v>-0.6269893403164789</v>
      </c>
      <c r="AI344" s="39" t="s">
        <v>34</v>
      </c>
    </row>
    <row r="345" spans="1:35" s="13" customFormat="1" ht="63" x14ac:dyDescent="0.25">
      <c r="A345" s="17" t="s">
        <v>642</v>
      </c>
      <c r="B345" s="17" t="s">
        <v>153</v>
      </c>
      <c r="C345" s="57" t="s">
        <v>33</v>
      </c>
      <c r="D345" s="18">
        <f>SUM(D346:D362)</f>
        <v>2621.5352168920404</v>
      </c>
      <c r="E345" s="18">
        <f t="shared" ref="E345:AD345" si="62">SUM(E346:E362)</f>
        <v>0</v>
      </c>
      <c r="F345" s="18">
        <f t="shared" si="62"/>
        <v>587.21722764204014</v>
      </c>
      <c r="G345" s="18">
        <f t="shared" si="62"/>
        <v>0</v>
      </c>
      <c r="H345" s="18">
        <f t="shared" si="62"/>
        <v>0</v>
      </c>
      <c r="I345" s="18">
        <f t="shared" si="62"/>
        <v>0</v>
      </c>
      <c r="J345" s="18">
        <f t="shared" si="62"/>
        <v>0</v>
      </c>
      <c r="K345" s="18">
        <f t="shared" si="62"/>
        <v>0</v>
      </c>
      <c r="L345" s="18">
        <f t="shared" si="62"/>
        <v>19</v>
      </c>
      <c r="M345" s="18">
        <f t="shared" si="62"/>
        <v>0</v>
      </c>
      <c r="N345" s="18">
        <f t="shared" si="62"/>
        <v>0</v>
      </c>
      <c r="O345" s="18">
        <f t="shared" si="62"/>
        <v>0</v>
      </c>
      <c r="P345" s="18">
        <f t="shared" si="62"/>
        <v>0</v>
      </c>
      <c r="Q345" s="18">
        <f t="shared" si="62"/>
        <v>0</v>
      </c>
      <c r="R345" s="18">
        <f t="shared" si="62"/>
        <v>0</v>
      </c>
      <c r="S345" s="18">
        <f t="shared" si="62"/>
        <v>193.20217102000001</v>
      </c>
      <c r="T345" s="18">
        <f t="shared" si="62"/>
        <v>0</v>
      </c>
      <c r="U345" s="18">
        <f t="shared" si="62"/>
        <v>0</v>
      </c>
      <c r="V345" s="18">
        <f t="shared" si="62"/>
        <v>0</v>
      </c>
      <c r="W345" s="18">
        <f t="shared" si="62"/>
        <v>0</v>
      </c>
      <c r="X345" s="18">
        <f t="shared" si="62"/>
        <v>0</v>
      </c>
      <c r="Y345" s="18">
        <f t="shared" si="62"/>
        <v>3</v>
      </c>
      <c r="Z345" s="18">
        <f t="shared" si="62"/>
        <v>0</v>
      </c>
      <c r="AA345" s="18">
        <f t="shared" si="62"/>
        <v>0</v>
      </c>
      <c r="AB345" s="18">
        <f t="shared" si="62"/>
        <v>0</v>
      </c>
      <c r="AC345" s="18">
        <f t="shared" si="62"/>
        <v>0</v>
      </c>
      <c r="AD345" s="18">
        <f t="shared" si="62"/>
        <v>0</v>
      </c>
      <c r="AE345" s="18">
        <v>0</v>
      </c>
      <c r="AF345" s="16">
        <v>0</v>
      </c>
      <c r="AG345" s="18">
        <v>-394.01505662203999</v>
      </c>
      <c r="AH345" s="16">
        <v>-0.67098688198266987</v>
      </c>
      <c r="AI345" s="39" t="s">
        <v>34</v>
      </c>
    </row>
    <row r="346" spans="1:35" ht="63" x14ac:dyDescent="0.25">
      <c r="A346" s="27" t="s">
        <v>642</v>
      </c>
      <c r="B346" s="40" t="s">
        <v>643</v>
      </c>
      <c r="C346" s="28" t="s">
        <v>644</v>
      </c>
      <c r="D346" s="22">
        <v>76.62089177</v>
      </c>
      <c r="E346" s="23">
        <v>0</v>
      </c>
      <c r="F346" s="22">
        <v>76.620891769999986</v>
      </c>
      <c r="G346" s="23">
        <v>0</v>
      </c>
      <c r="H346" s="23">
        <v>0</v>
      </c>
      <c r="I346" s="23">
        <v>0</v>
      </c>
      <c r="J346" s="23">
        <v>0</v>
      </c>
      <c r="K346" s="23">
        <v>0</v>
      </c>
      <c r="L346" s="23">
        <v>1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78.52007519</v>
      </c>
      <c r="T346" s="23">
        <v>0</v>
      </c>
      <c r="U346" s="23">
        <v>0</v>
      </c>
      <c r="V346" s="23">
        <v>0</v>
      </c>
      <c r="W346" s="23">
        <v>0</v>
      </c>
      <c r="X346" s="23">
        <v>0</v>
      </c>
      <c r="Y346" s="23">
        <v>1</v>
      </c>
      <c r="Z346" s="23">
        <v>0</v>
      </c>
      <c r="AA346" s="23">
        <v>0</v>
      </c>
      <c r="AB346" s="23">
        <v>0</v>
      </c>
      <c r="AC346" s="23">
        <v>0</v>
      </c>
      <c r="AD346" s="23">
        <v>0</v>
      </c>
      <c r="AE346" s="23">
        <v>0</v>
      </c>
      <c r="AF346" s="64">
        <v>0</v>
      </c>
      <c r="AG346" s="23">
        <v>1.8991834200000142</v>
      </c>
      <c r="AH346" s="64">
        <v>2.4786756929180212E-2</v>
      </c>
      <c r="AI346" s="19" t="s">
        <v>34</v>
      </c>
    </row>
    <row r="347" spans="1:35" x14ac:dyDescent="0.25">
      <c r="A347" s="35" t="s">
        <v>642</v>
      </c>
      <c r="B347" s="35" t="s">
        <v>645</v>
      </c>
      <c r="C347" s="35" t="s">
        <v>646</v>
      </c>
      <c r="D347" s="22">
        <v>22.960999999999999</v>
      </c>
      <c r="E347" s="23">
        <v>0</v>
      </c>
      <c r="F347" s="22">
        <v>0</v>
      </c>
      <c r="G347" s="23">
        <v>0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  <c r="W347" s="23">
        <v>0</v>
      </c>
      <c r="X347" s="23">
        <v>0</v>
      </c>
      <c r="Y347" s="23">
        <v>0</v>
      </c>
      <c r="Z347" s="23">
        <v>0</v>
      </c>
      <c r="AA347" s="23">
        <v>0</v>
      </c>
      <c r="AB347" s="23">
        <v>0</v>
      </c>
      <c r="AC347" s="23">
        <v>0</v>
      </c>
      <c r="AD347" s="23">
        <v>0</v>
      </c>
      <c r="AE347" s="23">
        <v>0</v>
      </c>
      <c r="AF347" s="64">
        <v>0</v>
      </c>
      <c r="AG347" s="23">
        <v>0</v>
      </c>
      <c r="AH347" s="64">
        <v>0</v>
      </c>
      <c r="AI347" s="19" t="s">
        <v>34</v>
      </c>
    </row>
    <row r="348" spans="1:35" ht="31.5" x14ac:dyDescent="0.25">
      <c r="A348" s="27" t="s">
        <v>642</v>
      </c>
      <c r="B348" s="40" t="s">
        <v>647</v>
      </c>
      <c r="C348" s="28" t="s">
        <v>648</v>
      </c>
      <c r="D348" s="22">
        <v>51.808747910000001</v>
      </c>
      <c r="E348" s="30">
        <v>0</v>
      </c>
      <c r="F348" s="22">
        <v>0</v>
      </c>
      <c r="G348" s="30">
        <v>0</v>
      </c>
      <c r="H348" s="30">
        <v>0</v>
      </c>
      <c r="I348" s="30">
        <v>0</v>
      </c>
      <c r="J348" s="30">
        <v>0</v>
      </c>
      <c r="K348" s="30">
        <v>0</v>
      </c>
      <c r="L348" s="30">
        <v>0</v>
      </c>
      <c r="M348" s="30">
        <v>0</v>
      </c>
      <c r="N348" s="30">
        <v>0</v>
      </c>
      <c r="O348" s="30">
        <v>0</v>
      </c>
      <c r="P348" s="30">
        <v>0</v>
      </c>
      <c r="Q348" s="30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  <c r="W348" s="23">
        <v>0</v>
      </c>
      <c r="X348" s="23">
        <v>0</v>
      </c>
      <c r="Y348" s="23">
        <v>0</v>
      </c>
      <c r="Z348" s="23">
        <v>0</v>
      </c>
      <c r="AA348" s="23">
        <v>0</v>
      </c>
      <c r="AB348" s="23">
        <v>0</v>
      </c>
      <c r="AC348" s="23">
        <v>0</v>
      </c>
      <c r="AD348" s="23">
        <v>0</v>
      </c>
      <c r="AE348" s="23">
        <v>0</v>
      </c>
      <c r="AF348" s="64">
        <v>0</v>
      </c>
      <c r="AG348" s="23">
        <v>0</v>
      </c>
      <c r="AH348" s="64">
        <v>0</v>
      </c>
      <c r="AI348" s="19" t="s">
        <v>34</v>
      </c>
    </row>
    <row r="349" spans="1:35" ht="31.5" x14ac:dyDescent="0.25">
      <c r="A349" s="27" t="s">
        <v>642</v>
      </c>
      <c r="B349" s="40" t="s">
        <v>649</v>
      </c>
      <c r="C349" s="28" t="s">
        <v>650</v>
      </c>
      <c r="D349" s="22">
        <v>1400.1720001800002</v>
      </c>
      <c r="E349" s="30">
        <v>0</v>
      </c>
      <c r="F349" s="22">
        <v>184.16257303000003</v>
      </c>
      <c r="G349" s="30">
        <v>0</v>
      </c>
      <c r="H349" s="30">
        <v>0</v>
      </c>
      <c r="I349" s="30">
        <v>0</v>
      </c>
      <c r="J349" s="30">
        <v>0</v>
      </c>
      <c r="K349" s="30">
        <v>0</v>
      </c>
      <c r="L349" s="30">
        <v>2</v>
      </c>
      <c r="M349" s="30">
        <v>0</v>
      </c>
      <c r="N349" s="30">
        <v>0</v>
      </c>
      <c r="O349" s="30">
        <v>0</v>
      </c>
      <c r="P349" s="30">
        <v>0</v>
      </c>
      <c r="Q349" s="30">
        <v>0</v>
      </c>
      <c r="R349" s="23">
        <v>0</v>
      </c>
      <c r="S349" s="23">
        <v>110.75810609</v>
      </c>
      <c r="T349" s="23">
        <v>0</v>
      </c>
      <c r="U349" s="23">
        <v>0</v>
      </c>
      <c r="V349" s="23">
        <v>0</v>
      </c>
      <c r="W349" s="23">
        <v>0</v>
      </c>
      <c r="X349" s="23">
        <v>0</v>
      </c>
      <c r="Y349" s="23">
        <v>1</v>
      </c>
      <c r="Z349" s="23">
        <v>0</v>
      </c>
      <c r="AA349" s="23">
        <v>0</v>
      </c>
      <c r="AB349" s="23">
        <v>0</v>
      </c>
      <c r="AC349" s="23">
        <v>0</v>
      </c>
      <c r="AD349" s="23">
        <v>0</v>
      </c>
      <c r="AE349" s="23">
        <v>0</v>
      </c>
      <c r="AF349" s="64">
        <v>0</v>
      </c>
      <c r="AG349" s="23">
        <v>-73.404466940000034</v>
      </c>
      <c r="AH349" s="64">
        <v>-0.39858515078436957</v>
      </c>
      <c r="AI349" s="19" t="s">
        <v>625</v>
      </c>
    </row>
    <row r="350" spans="1:35" ht="31.5" x14ac:dyDescent="0.25">
      <c r="A350" s="59" t="s">
        <v>642</v>
      </c>
      <c r="B350" s="41" t="s">
        <v>651</v>
      </c>
      <c r="C350" s="42" t="s">
        <v>652</v>
      </c>
      <c r="D350" s="22">
        <v>75.23848916</v>
      </c>
      <c r="E350" s="30">
        <v>0</v>
      </c>
      <c r="F350" s="22">
        <v>0</v>
      </c>
      <c r="G350" s="30">
        <v>0</v>
      </c>
      <c r="H350" s="30">
        <v>0</v>
      </c>
      <c r="I350" s="30">
        <v>0</v>
      </c>
      <c r="J350" s="30">
        <v>0</v>
      </c>
      <c r="K350" s="30">
        <v>0</v>
      </c>
      <c r="L350" s="30">
        <v>0</v>
      </c>
      <c r="M350" s="30">
        <v>0</v>
      </c>
      <c r="N350" s="30">
        <v>0</v>
      </c>
      <c r="O350" s="30">
        <v>0</v>
      </c>
      <c r="P350" s="30">
        <v>0</v>
      </c>
      <c r="Q350" s="30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  <c r="W350" s="23">
        <v>0</v>
      </c>
      <c r="X350" s="23">
        <v>0</v>
      </c>
      <c r="Y350" s="23">
        <v>0</v>
      </c>
      <c r="Z350" s="23">
        <v>0</v>
      </c>
      <c r="AA350" s="23">
        <v>0</v>
      </c>
      <c r="AB350" s="23">
        <v>0</v>
      </c>
      <c r="AC350" s="23">
        <v>0</v>
      </c>
      <c r="AD350" s="23">
        <v>0</v>
      </c>
      <c r="AE350" s="23">
        <v>0</v>
      </c>
      <c r="AF350" s="64">
        <v>0</v>
      </c>
      <c r="AG350" s="23">
        <v>0</v>
      </c>
      <c r="AH350" s="64">
        <v>0</v>
      </c>
      <c r="AI350" s="19" t="s">
        <v>34</v>
      </c>
    </row>
    <row r="351" spans="1:35" ht="31.5" x14ac:dyDescent="0.25">
      <c r="A351" s="27" t="s">
        <v>642</v>
      </c>
      <c r="B351" s="40" t="s">
        <v>653</v>
      </c>
      <c r="C351" s="28" t="s">
        <v>654</v>
      </c>
      <c r="D351" s="22">
        <v>61.233525</v>
      </c>
      <c r="E351" s="23">
        <v>0</v>
      </c>
      <c r="F351" s="22">
        <v>22.267525000000003</v>
      </c>
      <c r="G351" s="23">
        <v>0</v>
      </c>
      <c r="H351" s="23">
        <v>0</v>
      </c>
      <c r="I351" s="23">
        <v>0</v>
      </c>
      <c r="J351" s="23">
        <v>0</v>
      </c>
      <c r="K351" s="23">
        <v>0</v>
      </c>
      <c r="L351" s="23">
        <v>1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  <c r="W351" s="23">
        <v>0</v>
      </c>
      <c r="X351" s="23">
        <v>0</v>
      </c>
      <c r="Y351" s="23">
        <v>0</v>
      </c>
      <c r="Z351" s="23">
        <v>0</v>
      </c>
      <c r="AA351" s="23">
        <v>0</v>
      </c>
      <c r="AB351" s="23">
        <v>0</v>
      </c>
      <c r="AC351" s="23">
        <v>0</v>
      </c>
      <c r="AD351" s="23">
        <v>0</v>
      </c>
      <c r="AE351" s="23">
        <v>0</v>
      </c>
      <c r="AF351" s="64">
        <v>0</v>
      </c>
      <c r="AG351" s="23">
        <v>-22.267525000000003</v>
      </c>
      <c r="AH351" s="64">
        <v>-1</v>
      </c>
      <c r="AI351" s="19" t="s">
        <v>625</v>
      </c>
    </row>
    <row r="352" spans="1:35" ht="31.5" x14ac:dyDescent="0.25">
      <c r="A352" s="27" t="s">
        <v>642</v>
      </c>
      <c r="B352" s="40" t="s">
        <v>655</v>
      </c>
      <c r="C352" s="28" t="s">
        <v>656</v>
      </c>
      <c r="D352" s="22">
        <v>27.709255809999998</v>
      </c>
      <c r="E352" s="23">
        <v>0</v>
      </c>
      <c r="F352" s="22">
        <v>0</v>
      </c>
      <c r="G352" s="23">
        <v>0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  <c r="W352" s="23">
        <v>0</v>
      </c>
      <c r="X352" s="23">
        <v>0</v>
      </c>
      <c r="Y352" s="23">
        <v>0</v>
      </c>
      <c r="Z352" s="23">
        <v>0</v>
      </c>
      <c r="AA352" s="23">
        <v>0</v>
      </c>
      <c r="AB352" s="23">
        <v>0</v>
      </c>
      <c r="AC352" s="23">
        <v>0</v>
      </c>
      <c r="AD352" s="23">
        <v>0</v>
      </c>
      <c r="AE352" s="23">
        <v>0</v>
      </c>
      <c r="AF352" s="64">
        <v>0</v>
      </c>
      <c r="AG352" s="23">
        <v>0</v>
      </c>
      <c r="AH352" s="64">
        <v>0</v>
      </c>
      <c r="AI352" s="19" t="s">
        <v>34</v>
      </c>
    </row>
    <row r="353" spans="1:35" ht="31.5" x14ac:dyDescent="0.25">
      <c r="A353" s="27" t="s">
        <v>642</v>
      </c>
      <c r="B353" s="40" t="s">
        <v>657</v>
      </c>
      <c r="C353" s="28" t="s">
        <v>658</v>
      </c>
      <c r="D353" s="22">
        <v>153.1024687</v>
      </c>
      <c r="E353" s="23">
        <v>0</v>
      </c>
      <c r="F353" s="22">
        <v>26.889410169999998</v>
      </c>
      <c r="G353" s="23">
        <v>0</v>
      </c>
      <c r="H353" s="23">
        <v>0</v>
      </c>
      <c r="I353" s="23">
        <v>0</v>
      </c>
      <c r="J353" s="23">
        <v>0</v>
      </c>
      <c r="K353" s="23">
        <v>0</v>
      </c>
      <c r="L353" s="23">
        <v>2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  <c r="W353" s="23">
        <v>0</v>
      </c>
      <c r="X353" s="23">
        <v>0</v>
      </c>
      <c r="Y353" s="23">
        <v>0</v>
      </c>
      <c r="Z353" s="23">
        <v>0</v>
      </c>
      <c r="AA353" s="23">
        <v>0</v>
      </c>
      <c r="AB353" s="23">
        <v>0</v>
      </c>
      <c r="AC353" s="23">
        <v>0</v>
      </c>
      <c r="AD353" s="23">
        <v>0</v>
      </c>
      <c r="AE353" s="23">
        <v>0</v>
      </c>
      <c r="AF353" s="64">
        <v>0</v>
      </c>
      <c r="AG353" s="23">
        <v>-26.889410169999998</v>
      </c>
      <c r="AH353" s="64">
        <v>-1</v>
      </c>
      <c r="AI353" s="19" t="s">
        <v>625</v>
      </c>
    </row>
    <row r="354" spans="1:35" ht="63" x14ac:dyDescent="0.25">
      <c r="A354" s="27" t="s">
        <v>642</v>
      </c>
      <c r="B354" s="40" t="s">
        <v>659</v>
      </c>
      <c r="C354" s="28" t="s">
        <v>660</v>
      </c>
      <c r="D354" s="22">
        <v>33.336030540000003</v>
      </c>
      <c r="E354" s="30">
        <v>0</v>
      </c>
      <c r="F354" s="22">
        <v>3.9239897400000001</v>
      </c>
      <c r="G354" s="30">
        <v>0</v>
      </c>
      <c r="H354" s="30">
        <v>0</v>
      </c>
      <c r="I354" s="30">
        <v>0</v>
      </c>
      <c r="J354" s="30">
        <v>0</v>
      </c>
      <c r="K354" s="30">
        <v>0</v>
      </c>
      <c r="L354" s="30">
        <v>1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23">
        <v>0</v>
      </c>
      <c r="S354" s="23">
        <v>3.9239897400000001</v>
      </c>
      <c r="T354" s="23">
        <v>0</v>
      </c>
      <c r="U354" s="23">
        <v>0</v>
      </c>
      <c r="V354" s="23">
        <v>0</v>
      </c>
      <c r="W354" s="23">
        <v>0</v>
      </c>
      <c r="X354" s="23">
        <v>0</v>
      </c>
      <c r="Y354" s="23">
        <v>1</v>
      </c>
      <c r="Z354" s="23">
        <v>0</v>
      </c>
      <c r="AA354" s="23">
        <v>0</v>
      </c>
      <c r="AB354" s="23">
        <v>0</v>
      </c>
      <c r="AC354" s="23">
        <v>0</v>
      </c>
      <c r="AD354" s="23">
        <v>0</v>
      </c>
      <c r="AE354" s="23">
        <v>0</v>
      </c>
      <c r="AF354" s="64">
        <v>0</v>
      </c>
      <c r="AG354" s="23">
        <v>0</v>
      </c>
      <c r="AH354" s="64">
        <v>0</v>
      </c>
      <c r="AI354" s="19" t="s">
        <v>34</v>
      </c>
    </row>
    <row r="355" spans="1:35" ht="31.5" x14ac:dyDescent="0.25">
      <c r="A355" s="27" t="s">
        <v>642</v>
      </c>
      <c r="B355" s="40" t="s">
        <v>661</v>
      </c>
      <c r="C355" s="28" t="s">
        <v>662</v>
      </c>
      <c r="D355" s="30">
        <v>7.7060000000000004</v>
      </c>
      <c r="E355" s="30">
        <v>0</v>
      </c>
      <c r="F355" s="30">
        <v>7.7060000000000004</v>
      </c>
      <c r="G355" s="30">
        <v>0</v>
      </c>
      <c r="H355" s="30">
        <v>0</v>
      </c>
      <c r="I355" s="30">
        <v>0</v>
      </c>
      <c r="J355" s="30">
        <v>0</v>
      </c>
      <c r="K355" s="30">
        <v>0</v>
      </c>
      <c r="L355" s="30">
        <v>1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  <c r="W355" s="23">
        <v>0</v>
      </c>
      <c r="X355" s="23">
        <v>0</v>
      </c>
      <c r="Y355" s="23">
        <v>0</v>
      </c>
      <c r="Z355" s="23">
        <v>0</v>
      </c>
      <c r="AA355" s="23">
        <v>0</v>
      </c>
      <c r="AB355" s="23">
        <v>0</v>
      </c>
      <c r="AC355" s="23">
        <v>0</v>
      </c>
      <c r="AD355" s="23">
        <v>0</v>
      </c>
      <c r="AE355" s="23">
        <v>0</v>
      </c>
      <c r="AF355" s="64">
        <v>0</v>
      </c>
      <c r="AG355" s="23">
        <v>-7.7060000000000004</v>
      </c>
      <c r="AH355" s="64">
        <v>-1</v>
      </c>
      <c r="AI355" s="19" t="s">
        <v>625</v>
      </c>
    </row>
    <row r="356" spans="1:35" ht="31.5" x14ac:dyDescent="0.25">
      <c r="A356" s="27" t="s">
        <v>642</v>
      </c>
      <c r="B356" s="40" t="s">
        <v>663</v>
      </c>
      <c r="C356" s="28" t="s">
        <v>664</v>
      </c>
      <c r="D356" s="30">
        <v>6.7069999999999999</v>
      </c>
      <c r="E356" s="30">
        <v>0</v>
      </c>
      <c r="F356" s="30">
        <v>6.7069999999999999</v>
      </c>
      <c r="G356" s="30">
        <v>0</v>
      </c>
      <c r="H356" s="30">
        <v>0</v>
      </c>
      <c r="I356" s="30">
        <v>0</v>
      </c>
      <c r="J356" s="30">
        <v>0</v>
      </c>
      <c r="K356" s="30">
        <v>0</v>
      </c>
      <c r="L356" s="30">
        <v>1</v>
      </c>
      <c r="M356" s="30">
        <v>0</v>
      </c>
      <c r="N356" s="30">
        <v>0</v>
      </c>
      <c r="O356" s="30">
        <v>0</v>
      </c>
      <c r="P356" s="30">
        <v>0</v>
      </c>
      <c r="Q356" s="30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  <c r="W356" s="23">
        <v>0</v>
      </c>
      <c r="X356" s="23">
        <v>0</v>
      </c>
      <c r="Y356" s="23">
        <v>0</v>
      </c>
      <c r="Z356" s="23">
        <v>0</v>
      </c>
      <c r="AA356" s="23">
        <v>0</v>
      </c>
      <c r="AB356" s="23">
        <v>0</v>
      </c>
      <c r="AC356" s="23">
        <v>0</v>
      </c>
      <c r="AD356" s="23">
        <v>0</v>
      </c>
      <c r="AE356" s="23">
        <v>0</v>
      </c>
      <c r="AF356" s="64">
        <v>0</v>
      </c>
      <c r="AG356" s="23">
        <v>-6.7069999999999999</v>
      </c>
      <c r="AH356" s="64">
        <v>-1</v>
      </c>
      <c r="AI356" s="19" t="s">
        <v>625</v>
      </c>
    </row>
    <row r="357" spans="1:35" ht="31.5" x14ac:dyDescent="0.25">
      <c r="A357" s="27" t="s">
        <v>642</v>
      </c>
      <c r="B357" s="40" t="s">
        <v>665</v>
      </c>
      <c r="C357" s="28" t="s">
        <v>666</v>
      </c>
      <c r="D357" s="22">
        <v>112.553955</v>
      </c>
      <c r="E357" s="23">
        <v>0</v>
      </c>
      <c r="F357" s="22">
        <v>112.553955</v>
      </c>
      <c r="G357" s="23">
        <v>0</v>
      </c>
      <c r="H357" s="23">
        <v>0</v>
      </c>
      <c r="I357" s="23">
        <v>0</v>
      </c>
      <c r="J357" s="23">
        <v>0</v>
      </c>
      <c r="K357" s="23">
        <v>0</v>
      </c>
      <c r="L357" s="23">
        <v>1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  <c r="W357" s="23">
        <v>0</v>
      </c>
      <c r="X357" s="23">
        <v>0</v>
      </c>
      <c r="Y357" s="23">
        <v>0</v>
      </c>
      <c r="Z357" s="23">
        <v>0</v>
      </c>
      <c r="AA357" s="23">
        <v>0</v>
      </c>
      <c r="AB357" s="23">
        <v>0</v>
      </c>
      <c r="AC357" s="23">
        <v>0</v>
      </c>
      <c r="AD357" s="23">
        <v>0</v>
      </c>
      <c r="AE357" s="23">
        <v>0</v>
      </c>
      <c r="AF357" s="64">
        <v>0</v>
      </c>
      <c r="AG357" s="23">
        <v>-112.553955</v>
      </c>
      <c r="AH357" s="64">
        <v>-1</v>
      </c>
      <c r="AI357" s="19" t="s">
        <v>625</v>
      </c>
    </row>
    <row r="358" spans="1:35" ht="47.25" x14ac:dyDescent="0.25">
      <c r="A358" s="27" t="s">
        <v>642</v>
      </c>
      <c r="B358" s="40" t="s">
        <v>667</v>
      </c>
      <c r="C358" s="28" t="s">
        <v>668</v>
      </c>
      <c r="D358" s="22">
        <v>446</v>
      </c>
      <c r="E358" s="23">
        <v>0</v>
      </c>
      <c r="F358" s="22">
        <v>0</v>
      </c>
      <c r="G358" s="23">
        <v>0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  <c r="W358" s="23">
        <v>0</v>
      </c>
      <c r="X358" s="23">
        <v>0</v>
      </c>
      <c r="Y358" s="23">
        <v>0</v>
      </c>
      <c r="Z358" s="23">
        <v>0</v>
      </c>
      <c r="AA358" s="23">
        <v>0</v>
      </c>
      <c r="AB358" s="23">
        <v>0</v>
      </c>
      <c r="AC358" s="23">
        <v>0</v>
      </c>
      <c r="AD358" s="23">
        <v>0</v>
      </c>
      <c r="AE358" s="23">
        <v>0</v>
      </c>
      <c r="AF358" s="64">
        <v>0</v>
      </c>
      <c r="AG358" s="23">
        <v>0</v>
      </c>
      <c r="AH358" s="64">
        <v>0</v>
      </c>
      <c r="AI358" s="19" t="s">
        <v>34</v>
      </c>
    </row>
    <row r="359" spans="1:35" ht="47.25" x14ac:dyDescent="0.25">
      <c r="A359" s="27" t="s">
        <v>642</v>
      </c>
      <c r="B359" s="40" t="s">
        <v>669</v>
      </c>
      <c r="C359" s="28" t="s">
        <v>670</v>
      </c>
      <c r="D359" s="22">
        <v>24.179348640000001</v>
      </c>
      <c r="E359" s="23">
        <v>0</v>
      </c>
      <c r="F359" s="22">
        <v>24.179378750000001</v>
      </c>
      <c r="G359" s="23">
        <v>0</v>
      </c>
      <c r="H359" s="23">
        <v>0</v>
      </c>
      <c r="I359" s="23">
        <v>0</v>
      </c>
      <c r="J359" s="23">
        <v>0</v>
      </c>
      <c r="K359" s="23">
        <v>0</v>
      </c>
      <c r="L359" s="23">
        <v>3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  <c r="W359" s="23">
        <v>0</v>
      </c>
      <c r="X359" s="23">
        <v>0</v>
      </c>
      <c r="Y359" s="23">
        <v>0</v>
      </c>
      <c r="Z359" s="23">
        <v>0</v>
      </c>
      <c r="AA359" s="23">
        <v>0</v>
      </c>
      <c r="AB359" s="23">
        <v>0</v>
      </c>
      <c r="AC359" s="23">
        <v>0</v>
      </c>
      <c r="AD359" s="23">
        <v>0</v>
      </c>
      <c r="AE359" s="23">
        <v>0</v>
      </c>
      <c r="AF359" s="64">
        <v>0</v>
      </c>
      <c r="AG359" s="23">
        <v>-24.179378750000001</v>
      </c>
      <c r="AH359" s="64">
        <v>-1</v>
      </c>
      <c r="AI359" s="19" t="s">
        <v>625</v>
      </c>
    </row>
    <row r="360" spans="1:35" ht="31.5" x14ac:dyDescent="0.25">
      <c r="A360" s="27" t="s">
        <v>642</v>
      </c>
      <c r="B360" s="40" t="s">
        <v>671</v>
      </c>
      <c r="C360" s="28" t="s">
        <v>672</v>
      </c>
      <c r="D360" s="22">
        <v>34.220789682039999</v>
      </c>
      <c r="E360" s="23">
        <v>0</v>
      </c>
      <c r="F360" s="22">
        <v>34.220789682039999</v>
      </c>
      <c r="G360" s="23">
        <v>0</v>
      </c>
      <c r="H360" s="23">
        <v>0</v>
      </c>
      <c r="I360" s="23">
        <v>0</v>
      </c>
      <c r="J360" s="23">
        <v>0</v>
      </c>
      <c r="K360" s="23">
        <v>0</v>
      </c>
      <c r="L360" s="23">
        <v>4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  <c r="W360" s="23">
        <v>0</v>
      </c>
      <c r="X360" s="23">
        <v>0</v>
      </c>
      <c r="Y360" s="23">
        <v>0</v>
      </c>
      <c r="Z360" s="23">
        <v>0</v>
      </c>
      <c r="AA360" s="23">
        <v>0</v>
      </c>
      <c r="AB360" s="23">
        <v>0</v>
      </c>
      <c r="AC360" s="23">
        <v>0</v>
      </c>
      <c r="AD360" s="23">
        <v>0</v>
      </c>
      <c r="AE360" s="23">
        <v>0</v>
      </c>
      <c r="AF360" s="64">
        <v>0</v>
      </c>
      <c r="AG360" s="23">
        <v>-34.220789682039999</v>
      </c>
      <c r="AH360" s="64">
        <v>-1</v>
      </c>
      <c r="AI360" s="19" t="s">
        <v>625</v>
      </c>
    </row>
    <row r="361" spans="1:35" ht="31.5" x14ac:dyDescent="0.25">
      <c r="A361" s="27" t="s">
        <v>642</v>
      </c>
      <c r="B361" s="40" t="s">
        <v>673</v>
      </c>
      <c r="C361" s="28" t="s">
        <v>674</v>
      </c>
      <c r="D361" s="22">
        <v>68.649887000000007</v>
      </c>
      <c r="E361" s="23">
        <v>0</v>
      </c>
      <c r="F361" s="22">
        <v>68.649886999999993</v>
      </c>
      <c r="G361" s="23">
        <v>0</v>
      </c>
      <c r="H361" s="23">
        <v>0</v>
      </c>
      <c r="I361" s="23">
        <v>0</v>
      </c>
      <c r="J361" s="23">
        <v>0</v>
      </c>
      <c r="K361" s="23">
        <v>0</v>
      </c>
      <c r="L361" s="23">
        <v>1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  <c r="W361" s="23">
        <v>0</v>
      </c>
      <c r="X361" s="23">
        <v>0</v>
      </c>
      <c r="Y361" s="23">
        <v>0</v>
      </c>
      <c r="Z361" s="23">
        <v>0</v>
      </c>
      <c r="AA361" s="23">
        <v>0</v>
      </c>
      <c r="AB361" s="23">
        <v>0</v>
      </c>
      <c r="AC361" s="23">
        <v>0</v>
      </c>
      <c r="AD361" s="23">
        <v>0</v>
      </c>
      <c r="AE361" s="23">
        <v>0</v>
      </c>
      <c r="AF361" s="64">
        <v>0</v>
      </c>
      <c r="AG361" s="23">
        <v>-68.649886999999993</v>
      </c>
      <c r="AH361" s="64">
        <v>-1</v>
      </c>
      <c r="AI361" s="19" t="s">
        <v>625</v>
      </c>
    </row>
    <row r="362" spans="1:35" ht="31.5" x14ac:dyDescent="0.25">
      <c r="A362" s="27" t="s">
        <v>642</v>
      </c>
      <c r="B362" s="40" t="s">
        <v>675</v>
      </c>
      <c r="C362" s="28" t="s">
        <v>676</v>
      </c>
      <c r="D362" s="22">
        <v>19.335827500000001</v>
      </c>
      <c r="E362" s="30">
        <v>0</v>
      </c>
      <c r="F362" s="22">
        <v>19.335827500000001</v>
      </c>
      <c r="G362" s="30">
        <v>0</v>
      </c>
      <c r="H362" s="30">
        <v>0</v>
      </c>
      <c r="I362" s="30">
        <v>0</v>
      </c>
      <c r="J362" s="30">
        <v>0</v>
      </c>
      <c r="K362" s="30">
        <v>0</v>
      </c>
      <c r="L362" s="30">
        <v>1</v>
      </c>
      <c r="M362" s="30">
        <v>0</v>
      </c>
      <c r="N362" s="30">
        <v>0</v>
      </c>
      <c r="O362" s="30">
        <v>0</v>
      </c>
      <c r="P362" s="30">
        <v>0</v>
      </c>
      <c r="Q362" s="30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  <c r="W362" s="23">
        <v>0</v>
      </c>
      <c r="X362" s="23">
        <v>0</v>
      </c>
      <c r="Y362" s="23">
        <v>0</v>
      </c>
      <c r="Z362" s="23">
        <v>0</v>
      </c>
      <c r="AA362" s="23">
        <v>0</v>
      </c>
      <c r="AB362" s="23">
        <v>0</v>
      </c>
      <c r="AC362" s="23">
        <v>0</v>
      </c>
      <c r="AD362" s="23">
        <v>0</v>
      </c>
      <c r="AE362" s="23">
        <v>0</v>
      </c>
      <c r="AF362" s="64">
        <v>0</v>
      </c>
      <c r="AG362" s="23">
        <v>-19.335827500000001</v>
      </c>
      <c r="AH362" s="64">
        <v>-1</v>
      </c>
      <c r="AI362" s="19" t="s">
        <v>625</v>
      </c>
    </row>
    <row r="363" spans="1:35" s="13" customFormat="1" ht="47.25" x14ac:dyDescent="0.25">
      <c r="A363" s="17" t="s">
        <v>677</v>
      </c>
      <c r="B363" s="17" t="s">
        <v>177</v>
      </c>
      <c r="C363" s="57" t="s">
        <v>33</v>
      </c>
      <c r="D363" s="18">
        <v>0</v>
      </c>
      <c r="E363" s="18">
        <v>0</v>
      </c>
      <c r="F363" s="18">
        <v>0</v>
      </c>
      <c r="G363" s="18">
        <v>0</v>
      </c>
      <c r="H363" s="18">
        <v>0</v>
      </c>
      <c r="I363" s="18">
        <v>0</v>
      </c>
      <c r="J363" s="18">
        <v>0</v>
      </c>
      <c r="K363" s="18">
        <v>0</v>
      </c>
      <c r="L363" s="18">
        <v>0</v>
      </c>
      <c r="M363" s="18">
        <v>0</v>
      </c>
      <c r="N363" s="18">
        <v>0</v>
      </c>
      <c r="O363" s="18">
        <v>0</v>
      </c>
      <c r="P363" s="18">
        <v>0</v>
      </c>
      <c r="Q363" s="18">
        <v>0</v>
      </c>
      <c r="R363" s="18">
        <v>0</v>
      </c>
      <c r="S363" s="18">
        <v>0</v>
      </c>
      <c r="T363" s="18">
        <v>0</v>
      </c>
      <c r="U363" s="18">
        <v>0</v>
      </c>
      <c r="V363" s="18">
        <v>0</v>
      </c>
      <c r="W363" s="18">
        <v>0</v>
      </c>
      <c r="X363" s="18">
        <v>0</v>
      </c>
      <c r="Y363" s="18">
        <v>0</v>
      </c>
      <c r="Z363" s="18">
        <v>0</v>
      </c>
      <c r="AA363" s="18">
        <v>0</v>
      </c>
      <c r="AB363" s="18">
        <v>0</v>
      </c>
      <c r="AC363" s="18">
        <v>0</v>
      </c>
      <c r="AD363" s="18">
        <v>0</v>
      </c>
      <c r="AE363" s="18">
        <v>0</v>
      </c>
      <c r="AF363" s="16">
        <v>0</v>
      </c>
      <c r="AG363" s="18">
        <v>0</v>
      </c>
      <c r="AH363" s="16">
        <v>0</v>
      </c>
      <c r="AI363" s="39" t="s">
        <v>34</v>
      </c>
    </row>
    <row r="364" spans="1:35" s="13" customFormat="1" ht="47.25" x14ac:dyDescent="0.25">
      <c r="A364" s="17" t="s">
        <v>678</v>
      </c>
      <c r="B364" s="17" t="s">
        <v>179</v>
      </c>
      <c r="C364" s="57" t="s">
        <v>33</v>
      </c>
      <c r="D364" s="18">
        <f>SUM(D365:D388)</f>
        <v>345.28049847152545</v>
      </c>
      <c r="E364" s="18">
        <f t="shared" ref="E364:AD364" si="63">SUM(E365:E388)</f>
        <v>0</v>
      </c>
      <c r="F364" s="18">
        <f t="shared" si="63"/>
        <v>159.3242171515254</v>
      </c>
      <c r="G364" s="18">
        <f t="shared" si="63"/>
        <v>0</v>
      </c>
      <c r="H364" s="18">
        <f t="shared" si="63"/>
        <v>0</v>
      </c>
      <c r="I364" s="18">
        <f t="shared" si="63"/>
        <v>2.7793999999999999</v>
      </c>
      <c r="J364" s="18">
        <f t="shared" si="63"/>
        <v>0</v>
      </c>
      <c r="K364" s="18">
        <f t="shared" si="63"/>
        <v>0</v>
      </c>
      <c r="L364" s="18">
        <f t="shared" si="63"/>
        <v>0</v>
      </c>
      <c r="M364" s="18">
        <f t="shared" si="63"/>
        <v>0</v>
      </c>
      <c r="N364" s="18">
        <f t="shared" si="63"/>
        <v>0</v>
      </c>
      <c r="O364" s="18">
        <f t="shared" si="63"/>
        <v>0</v>
      </c>
      <c r="P364" s="18">
        <f t="shared" si="63"/>
        <v>0</v>
      </c>
      <c r="Q364" s="18">
        <f t="shared" si="63"/>
        <v>0</v>
      </c>
      <c r="R364" s="18">
        <f t="shared" si="63"/>
        <v>0</v>
      </c>
      <c r="S364" s="18">
        <f t="shared" si="63"/>
        <v>110.08765967000001</v>
      </c>
      <c r="T364" s="18">
        <f t="shared" si="63"/>
        <v>0</v>
      </c>
      <c r="U364" s="18">
        <f t="shared" si="63"/>
        <v>0</v>
      </c>
      <c r="V364" s="18">
        <f t="shared" si="63"/>
        <v>2.1414</v>
      </c>
      <c r="W364" s="18">
        <f t="shared" si="63"/>
        <v>0</v>
      </c>
      <c r="X364" s="18">
        <f t="shared" si="63"/>
        <v>0</v>
      </c>
      <c r="Y364" s="18">
        <f t="shared" si="63"/>
        <v>0</v>
      </c>
      <c r="Z364" s="18">
        <f t="shared" si="63"/>
        <v>0</v>
      </c>
      <c r="AA364" s="18">
        <f t="shared" si="63"/>
        <v>0</v>
      </c>
      <c r="AB364" s="18">
        <f t="shared" si="63"/>
        <v>0</v>
      </c>
      <c r="AC364" s="18">
        <f t="shared" si="63"/>
        <v>0</v>
      </c>
      <c r="AD364" s="18">
        <f t="shared" si="63"/>
        <v>0</v>
      </c>
      <c r="AE364" s="18">
        <v>0</v>
      </c>
      <c r="AF364" s="16">
        <v>0</v>
      </c>
      <c r="AG364" s="18">
        <v>-49.236557481525416</v>
      </c>
      <c r="AH364" s="16">
        <v>-0.3090337323590861</v>
      </c>
      <c r="AI364" s="39" t="s">
        <v>34</v>
      </c>
    </row>
    <row r="365" spans="1:35" ht="63" x14ac:dyDescent="0.25">
      <c r="A365" s="27" t="s">
        <v>678</v>
      </c>
      <c r="B365" s="20" t="s">
        <v>679</v>
      </c>
      <c r="C365" s="28" t="s">
        <v>680</v>
      </c>
      <c r="D365" s="22">
        <v>24.10725562</v>
      </c>
      <c r="E365" s="23">
        <v>0</v>
      </c>
      <c r="F365" s="22">
        <v>0</v>
      </c>
      <c r="G365" s="23">
        <v>0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  <c r="W365" s="23">
        <v>0</v>
      </c>
      <c r="X365" s="23">
        <v>0</v>
      </c>
      <c r="Y365" s="23">
        <v>0</v>
      </c>
      <c r="Z365" s="23">
        <v>0</v>
      </c>
      <c r="AA365" s="23">
        <v>0</v>
      </c>
      <c r="AB365" s="23">
        <v>0</v>
      </c>
      <c r="AC365" s="23">
        <v>0</v>
      </c>
      <c r="AD365" s="23">
        <v>0</v>
      </c>
      <c r="AE365" s="23">
        <v>0</v>
      </c>
      <c r="AF365" s="64">
        <v>0</v>
      </c>
      <c r="AG365" s="23">
        <v>0</v>
      </c>
      <c r="AH365" s="64">
        <v>0</v>
      </c>
      <c r="AI365" s="19" t="s">
        <v>34</v>
      </c>
    </row>
    <row r="366" spans="1:35" ht="63" x14ac:dyDescent="0.25">
      <c r="A366" s="27" t="s">
        <v>678</v>
      </c>
      <c r="B366" s="20" t="s">
        <v>681</v>
      </c>
      <c r="C366" s="28" t="s">
        <v>682</v>
      </c>
      <c r="D366" s="22">
        <v>2.4087945500000001</v>
      </c>
      <c r="E366" s="23">
        <v>0</v>
      </c>
      <c r="F366" s="22">
        <v>0</v>
      </c>
      <c r="G366" s="23">
        <v>0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  <c r="W366" s="23">
        <v>0</v>
      </c>
      <c r="X366" s="23">
        <v>0</v>
      </c>
      <c r="Y366" s="23">
        <v>0</v>
      </c>
      <c r="Z366" s="23">
        <v>0</v>
      </c>
      <c r="AA366" s="23">
        <v>0</v>
      </c>
      <c r="AB366" s="23">
        <v>0</v>
      </c>
      <c r="AC366" s="23">
        <v>0</v>
      </c>
      <c r="AD366" s="23">
        <v>0</v>
      </c>
      <c r="AE366" s="23">
        <v>0</v>
      </c>
      <c r="AF366" s="64">
        <v>0</v>
      </c>
      <c r="AG366" s="23">
        <v>0</v>
      </c>
      <c r="AH366" s="64">
        <v>0</v>
      </c>
      <c r="AI366" s="19" t="s">
        <v>34</v>
      </c>
    </row>
    <row r="367" spans="1:35" ht="63" x14ac:dyDescent="0.25">
      <c r="A367" s="27" t="s">
        <v>678</v>
      </c>
      <c r="B367" s="20" t="s">
        <v>683</v>
      </c>
      <c r="C367" s="28" t="s">
        <v>684</v>
      </c>
      <c r="D367" s="22">
        <v>13.27744992</v>
      </c>
      <c r="E367" s="23">
        <v>0</v>
      </c>
      <c r="F367" s="22">
        <v>0</v>
      </c>
      <c r="G367" s="23">
        <v>0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  <c r="W367" s="23">
        <v>0</v>
      </c>
      <c r="X367" s="23">
        <v>0</v>
      </c>
      <c r="Y367" s="23">
        <v>0</v>
      </c>
      <c r="Z367" s="23">
        <v>0</v>
      </c>
      <c r="AA367" s="23">
        <v>0</v>
      </c>
      <c r="AB367" s="23">
        <v>0</v>
      </c>
      <c r="AC367" s="23">
        <v>0</v>
      </c>
      <c r="AD367" s="23">
        <v>0</v>
      </c>
      <c r="AE367" s="23">
        <v>0</v>
      </c>
      <c r="AF367" s="64">
        <v>0</v>
      </c>
      <c r="AG367" s="23">
        <v>0</v>
      </c>
      <c r="AH367" s="64">
        <v>0</v>
      </c>
      <c r="AI367" s="19" t="s">
        <v>34</v>
      </c>
    </row>
    <row r="368" spans="1:35" ht="78.75" x14ac:dyDescent="0.25">
      <c r="A368" s="27" t="s">
        <v>678</v>
      </c>
      <c r="B368" s="20" t="s">
        <v>685</v>
      </c>
      <c r="C368" s="28" t="s">
        <v>686</v>
      </c>
      <c r="D368" s="22">
        <v>5.4955802199999999</v>
      </c>
      <c r="E368" s="23">
        <v>0</v>
      </c>
      <c r="F368" s="22">
        <v>0</v>
      </c>
      <c r="G368" s="23">
        <v>0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  <c r="W368" s="23">
        <v>0</v>
      </c>
      <c r="X368" s="23">
        <v>0</v>
      </c>
      <c r="Y368" s="23">
        <v>0</v>
      </c>
      <c r="Z368" s="23">
        <v>0</v>
      </c>
      <c r="AA368" s="23">
        <v>0</v>
      </c>
      <c r="AB368" s="23">
        <v>0</v>
      </c>
      <c r="AC368" s="23">
        <v>0</v>
      </c>
      <c r="AD368" s="23">
        <v>0</v>
      </c>
      <c r="AE368" s="23">
        <v>0</v>
      </c>
      <c r="AF368" s="64">
        <v>0</v>
      </c>
      <c r="AG368" s="23">
        <v>0</v>
      </c>
      <c r="AH368" s="64">
        <v>0</v>
      </c>
      <c r="AI368" s="19" t="s">
        <v>34</v>
      </c>
    </row>
    <row r="369" spans="1:35" ht="63" x14ac:dyDescent="0.25">
      <c r="A369" s="27" t="s">
        <v>678</v>
      </c>
      <c r="B369" s="20" t="s">
        <v>687</v>
      </c>
      <c r="C369" s="28" t="s">
        <v>688</v>
      </c>
      <c r="D369" s="22">
        <v>20.993437629999999</v>
      </c>
      <c r="E369" s="23">
        <v>0</v>
      </c>
      <c r="F369" s="22">
        <v>0</v>
      </c>
      <c r="G369" s="23">
        <v>0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  <c r="W369" s="23">
        <v>0</v>
      </c>
      <c r="X369" s="23">
        <v>0</v>
      </c>
      <c r="Y369" s="23">
        <v>0</v>
      </c>
      <c r="Z369" s="23">
        <v>0</v>
      </c>
      <c r="AA369" s="23">
        <v>0</v>
      </c>
      <c r="AB369" s="23">
        <v>0</v>
      </c>
      <c r="AC369" s="23">
        <v>0</v>
      </c>
      <c r="AD369" s="23">
        <v>0</v>
      </c>
      <c r="AE369" s="23">
        <v>0</v>
      </c>
      <c r="AF369" s="64">
        <v>0</v>
      </c>
      <c r="AG369" s="23">
        <v>0</v>
      </c>
      <c r="AH369" s="64">
        <v>0</v>
      </c>
      <c r="AI369" s="19" t="s">
        <v>34</v>
      </c>
    </row>
    <row r="370" spans="1:35" ht="63" x14ac:dyDescent="0.25">
      <c r="A370" s="27" t="s">
        <v>678</v>
      </c>
      <c r="B370" s="20" t="s">
        <v>689</v>
      </c>
      <c r="C370" s="28" t="s">
        <v>690</v>
      </c>
      <c r="D370" s="22">
        <v>13.58506264</v>
      </c>
      <c r="E370" s="23">
        <v>0</v>
      </c>
      <c r="F370" s="22">
        <v>0</v>
      </c>
      <c r="G370" s="23">
        <v>0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  <c r="W370" s="23">
        <v>0</v>
      </c>
      <c r="X370" s="23">
        <v>0</v>
      </c>
      <c r="Y370" s="23">
        <v>0</v>
      </c>
      <c r="Z370" s="23">
        <v>0</v>
      </c>
      <c r="AA370" s="23">
        <v>0</v>
      </c>
      <c r="AB370" s="23">
        <v>0</v>
      </c>
      <c r="AC370" s="23">
        <v>0</v>
      </c>
      <c r="AD370" s="23">
        <v>0</v>
      </c>
      <c r="AE370" s="23">
        <v>0</v>
      </c>
      <c r="AF370" s="64">
        <v>0</v>
      </c>
      <c r="AG370" s="23">
        <v>0</v>
      </c>
      <c r="AH370" s="64">
        <v>0</v>
      </c>
      <c r="AI370" s="19" t="s">
        <v>34</v>
      </c>
    </row>
    <row r="371" spans="1:35" ht="63" x14ac:dyDescent="0.25">
      <c r="A371" s="27" t="s">
        <v>678</v>
      </c>
      <c r="B371" s="20" t="s">
        <v>691</v>
      </c>
      <c r="C371" s="28" t="s">
        <v>692</v>
      </c>
      <c r="D371" s="22">
        <v>2.3072487700000002</v>
      </c>
      <c r="E371" s="23">
        <v>0</v>
      </c>
      <c r="F371" s="22">
        <v>0</v>
      </c>
      <c r="G371" s="23">
        <v>0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  <c r="W371" s="23">
        <v>0</v>
      </c>
      <c r="X371" s="23">
        <v>0</v>
      </c>
      <c r="Y371" s="23">
        <v>0</v>
      </c>
      <c r="Z371" s="23">
        <v>0</v>
      </c>
      <c r="AA371" s="23">
        <v>0</v>
      </c>
      <c r="AB371" s="23">
        <v>0</v>
      </c>
      <c r="AC371" s="23">
        <v>0</v>
      </c>
      <c r="AD371" s="23">
        <v>0</v>
      </c>
      <c r="AE371" s="23">
        <v>0</v>
      </c>
      <c r="AF371" s="64">
        <v>0</v>
      </c>
      <c r="AG371" s="23">
        <v>0</v>
      </c>
      <c r="AH371" s="64">
        <v>0</v>
      </c>
      <c r="AI371" s="19" t="s">
        <v>34</v>
      </c>
    </row>
    <row r="372" spans="1:35" ht="63" x14ac:dyDescent="0.25">
      <c r="A372" s="27" t="s">
        <v>678</v>
      </c>
      <c r="B372" s="20" t="s">
        <v>693</v>
      </c>
      <c r="C372" s="28" t="s">
        <v>694</v>
      </c>
      <c r="D372" s="22">
        <v>12.01667499</v>
      </c>
      <c r="E372" s="23">
        <v>0</v>
      </c>
      <c r="F372" s="22">
        <v>0</v>
      </c>
      <c r="G372" s="23">
        <v>0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  <c r="W372" s="23">
        <v>0</v>
      </c>
      <c r="X372" s="23">
        <v>0</v>
      </c>
      <c r="Y372" s="23">
        <v>0</v>
      </c>
      <c r="Z372" s="23">
        <v>0</v>
      </c>
      <c r="AA372" s="23">
        <v>0</v>
      </c>
      <c r="AB372" s="23">
        <v>0</v>
      </c>
      <c r="AC372" s="23">
        <v>0</v>
      </c>
      <c r="AD372" s="23">
        <v>0</v>
      </c>
      <c r="AE372" s="23">
        <v>0</v>
      </c>
      <c r="AF372" s="64">
        <v>0</v>
      </c>
      <c r="AG372" s="23">
        <v>0</v>
      </c>
      <c r="AH372" s="64">
        <v>0</v>
      </c>
      <c r="AI372" s="19" t="s">
        <v>34</v>
      </c>
    </row>
    <row r="373" spans="1:35" ht="63" x14ac:dyDescent="0.25">
      <c r="A373" s="27" t="s">
        <v>678</v>
      </c>
      <c r="B373" s="20" t="s">
        <v>695</v>
      </c>
      <c r="C373" s="28" t="s">
        <v>696</v>
      </c>
      <c r="D373" s="22">
        <v>15.512899640000002</v>
      </c>
      <c r="E373" s="23">
        <v>0</v>
      </c>
      <c r="F373" s="22">
        <v>0</v>
      </c>
      <c r="G373" s="23">
        <v>0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  <c r="W373" s="23">
        <v>0</v>
      </c>
      <c r="X373" s="23">
        <v>0</v>
      </c>
      <c r="Y373" s="23">
        <v>0</v>
      </c>
      <c r="Z373" s="23">
        <v>0</v>
      </c>
      <c r="AA373" s="23">
        <v>0</v>
      </c>
      <c r="AB373" s="23">
        <v>0</v>
      </c>
      <c r="AC373" s="23">
        <v>0</v>
      </c>
      <c r="AD373" s="23">
        <v>0</v>
      </c>
      <c r="AE373" s="23">
        <v>0</v>
      </c>
      <c r="AF373" s="64">
        <v>0</v>
      </c>
      <c r="AG373" s="23">
        <v>0</v>
      </c>
      <c r="AH373" s="64">
        <v>0</v>
      </c>
      <c r="AI373" s="19" t="s">
        <v>34</v>
      </c>
    </row>
    <row r="374" spans="1:35" ht="47.25" x14ac:dyDescent="0.25">
      <c r="A374" s="27" t="s">
        <v>678</v>
      </c>
      <c r="B374" s="20" t="s">
        <v>697</v>
      </c>
      <c r="C374" s="28" t="s">
        <v>698</v>
      </c>
      <c r="D374" s="22">
        <v>11.745823059999999</v>
      </c>
      <c r="E374" s="23">
        <v>0</v>
      </c>
      <c r="F374" s="22">
        <v>0</v>
      </c>
      <c r="G374" s="23">
        <v>0</v>
      </c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  <c r="W374" s="23">
        <v>0</v>
      </c>
      <c r="X374" s="23">
        <v>0</v>
      </c>
      <c r="Y374" s="23">
        <v>0</v>
      </c>
      <c r="Z374" s="23">
        <v>0</v>
      </c>
      <c r="AA374" s="23">
        <v>0</v>
      </c>
      <c r="AB374" s="23">
        <v>0</v>
      </c>
      <c r="AC374" s="23">
        <v>0</v>
      </c>
      <c r="AD374" s="23">
        <v>0</v>
      </c>
      <c r="AE374" s="23">
        <v>0</v>
      </c>
      <c r="AF374" s="64">
        <v>0</v>
      </c>
      <c r="AG374" s="23">
        <v>0</v>
      </c>
      <c r="AH374" s="64">
        <v>0</v>
      </c>
      <c r="AI374" s="19" t="s">
        <v>34</v>
      </c>
    </row>
    <row r="375" spans="1:35" ht="47.25" x14ac:dyDescent="0.25">
      <c r="A375" s="27" t="s">
        <v>678</v>
      </c>
      <c r="B375" s="20" t="s">
        <v>699</v>
      </c>
      <c r="C375" s="28" t="s">
        <v>700</v>
      </c>
      <c r="D375" s="22">
        <v>4.1695542800000007</v>
      </c>
      <c r="E375" s="22">
        <v>0</v>
      </c>
      <c r="F375" s="22">
        <v>0</v>
      </c>
      <c r="G375" s="22">
        <v>0</v>
      </c>
      <c r="H375" s="22">
        <v>0</v>
      </c>
      <c r="I375" s="22">
        <v>0</v>
      </c>
      <c r="J375" s="22">
        <v>0</v>
      </c>
      <c r="K375" s="22">
        <v>0</v>
      </c>
      <c r="L375" s="22">
        <v>0</v>
      </c>
      <c r="M375" s="22">
        <v>0</v>
      </c>
      <c r="N375" s="22">
        <v>0</v>
      </c>
      <c r="O375" s="22">
        <v>0</v>
      </c>
      <c r="P375" s="22">
        <v>0</v>
      </c>
      <c r="Q375" s="22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  <c r="W375" s="23">
        <v>0</v>
      </c>
      <c r="X375" s="23">
        <v>0</v>
      </c>
      <c r="Y375" s="23">
        <v>0</v>
      </c>
      <c r="Z375" s="23">
        <v>0</v>
      </c>
      <c r="AA375" s="23">
        <v>0</v>
      </c>
      <c r="AB375" s="23">
        <v>0</v>
      </c>
      <c r="AC375" s="23">
        <v>0</v>
      </c>
      <c r="AD375" s="23">
        <v>0</v>
      </c>
      <c r="AE375" s="23">
        <v>0</v>
      </c>
      <c r="AF375" s="64">
        <v>0</v>
      </c>
      <c r="AG375" s="23">
        <v>0</v>
      </c>
      <c r="AH375" s="64">
        <v>0</v>
      </c>
      <c r="AI375" s="19" t="s">
        <v>34</v>
      </c>
    </row>
    <row r="376" spans="1:35" ht="63" x14ac:dyDescent="0.25">
      <c r="A376" s="27" t="s">
        <v>678</v>
      </c>
      <c r="B376" s="20" t="s">
        <v>701</v>
      </c>
      <c r="C376" s="28" t="s">
        <v>702</v>
      </c>
      <c r="D376" s="22">
        <v>7.8642578200000006</v>
      </c>
      <c r="E376" s="23">
        <v>0</v>
      </c>
      <c r="F376" s="22">
        <v>7.8642578200000006</v>
      </c>
      <c r="G376" s="23">
        <v>0</v>
      </c>
      <c r="H376" s="23">
        <v>0</v>
      </c>
      <c r="I376" s="23">
        <v>0.19339999999999999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7.8475654299999995</v>
      </c>
      <c r="T376" s="23">
        <v>0</v>
      </c>
      <c r="U376" s="23">
        <v>0</v>
      </c>
      <c r="V376" s="23">
        <v>0.2</v>
      </c>
      <c r="W376" s="23">
        <v>0</v>
      </c>
      <c r="X376" s="23">
        <v>0</v>
      </c>
      <c r="Y376" s="23">
        <v>0</v>
      </c>
      <c r="Z376" s="23">
        <v>0</v>
      </c>
      <c r="AA376" s="23">
        <v>0</v>
      </c>
      <c r="AB376" s="23">
        <v>0</v>
      </c>
      <c r="AC376" s="23">
        <v>0</v>
      </c>
      <c r="AD376" s="23">
        <v>0</v>
      </c>
      <c r="AE376" s="23">
        <v>0</v>
      </c>
      <c r="AF376" s="64">
        <v>0</v>
      </c>
      <c r="AG376" s="23">
        <v>-1.6692390000001112E-2</v>
      </c>
      <c r="AH376" s="64">
        <v>-2.1225639319135533E-3</v>
      </c>
      <c r="AI376" s="19" t="s">
        <v>34</v>
      </c>
    </row>
    <row r="377" spans="1:35" ht="63" x14ac:dyDescent="0.25">
      <c r="A377" s="27" t="s">
        <v>678</v>
      </c>
      <c r="B377" s="20" t="s">
        <v>703</v>
      </c>
      <c r="C377" s="28" t="s">
        <v>704</v>
      </c>
      <c r="D377" s="23">
        <v>22.63975902</v>
      </c>
      <c r="E377" s="23">
        <v>0</v>
      </c>
      <c r="F377" s="23">
        <v>22.639759019999996</v>
      </c>
      <c r="G377" s="23">
        <v>0</v>
      </c>
      <c r="H377" s="23">
        <v>0</v>
      </c>
      <c r="I377" s="23">
        <v>0.32200000000000001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6.9362534400000007</v>
      </c>
      <c r="T377" s="23">
        <v>0</v>
      </c>
      <c r="U377" s="23">
        <v>0</v>
      </c>
      <c r="V377" s="23">
        <v>0.1434</v>
      </c>
      <c r="W377" s="23">
        <v>0</v>
      </c>
      <c r="X377" s="23">
        <v>0</v>
      </c>
      <c r="Y377" s="23">
        <v>0</v>
      </c>
      <c r="Z377" s="23">
        <v>0</v>
      </c>
      <c r="AA377" s="23">
        <v>0</v>
      </c>
      <c r="AB377" s="23">
        <v>0</v>
      </c>
      <c r="AC377" s="23">
        <v>0</v>
      </c>
      <c r="AD377" s="23">
        <v>0</v>
      </c>
      <c r="AE377" s="23">
        <v>0</v>
      </c>
      <c r="AF377" s="64">
        <v>0</v>
      </c>
      <c r="AG377" s="23">
        <v>-15.703505579999995</v>
      </c>
      <c r="AH377" s="64">
        <v>-0.6936251205733901</v>
      </c>
      <c r="AI377" s="19" t="s">
        <v>186</v>
      </c>
    </row>
    <row r="378" spans="1:35" ht="63" x14ac:dyDescent="0.25">
      <c r="A378" s="27" t="s">
        <v>678</v>
      </c>
      <c r="B378" s="20" t="s">
        <v>705</v>
      </c>
      <c r="C378" s="28" t="s">
        <v>706</v>
      </c>
      <c r="D378" s="22">
        <v>5.9322534200000003</v>
      </c>
      <c r="E378" s="23">
        <v>0</v>
      </c>
      <c r="F378" s="22">
        <v>5.9322534200000003</v>
      </c>
      <c r="G378" s="23">
        <v>0</v>
      </c>
      <c r="H378" s="23">
        <v>0</v>
      </c>
      <c r="I378" s="23">
        <v>0.20799999999999999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5.6360721800000002</v>
      </c>
      <c r="T378" s="23">
        <v>0</v>
      </c>
      <c r="U378" s="23">
        <v>0</v>
      </c>
      <c r="V378" s="23">
        <v>0.20799999999999999</v>
      </c>
      <c r="W378" s="23">
        <v>0</v>
      </c>
      <c r="X378" s="23">
        <v>0</v>
      </c>
      <c r="Y378" s="23">
        <v>0</v>
      </c>
      <c r="Z378" s="23">
        <v>0</v>
      </c>
      <c r="AA378" s="23">
        <v>0</v>
      </c>
      <c r="AB378" s="23">
        <v>0</v>
      </c>
      <c r="AC378" s="23">
        <v>0</v>
      </c>
      <c r="AD378" s="23">
        <v>0</v>
      </c>
      <c r="AE378" s="23">
        <v>0</v>
      </c>
      <c r="AF378" s="64">
        <v>0</v>
      </c>
      <c r="AG378" s="23">
        <v>-0.29618124000000012</v>
      </c>
      <c r="AH378" s="64">
        <v>-4.9927273673348919E-2</v>
      </c>
      <c r="AI378" s="19" t="s">
        <v>34</v>
      </c>
    </row>
    <row r="379" spans="1:35" ht="63" x14ac:dyDescent="0.25">
      <c r="A379" s="27" t="s">
        <v>678</v>
      </c>
      <c r="B379" s="20" t="s">
        <v>707</v>
      </c>
      <c r="C379" s="28" t="s">
        <v>708</v>
      </c>
      <c r="D379" s="22">
        <v>15.35986795</v>
      </c>
      <c r="E379" s="23">
        <v>0</v>
      </c>
      <c r="F379" s="22">
        <v>15.35986795</v>
      </c>
      <c r="G379" s="23">
        <v>0</v>
      </c>
      <c r="H379" s="23">
        <v>0</v>
      </c>
      <c r="I379" s="23">
        <v>0.30199999999999999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11.509852850000001</v>
      </c>
      <c r="T379" s="23">
        <v>0</v>
      </c>
      <c r="U379" s="23">
        <v>0</v>
      </c>
      <c r="V379" s="23">
        <v>0.30199999999999999</v>
      </c>
      <c r="W379" s="23">
        <v>0</v>
      </c>
      <c r="X379" s="23">
        <v>0</v>
      </c>
      <c r="Y379" s="23">
        <v>0</v>
      </c>
      <c r="Z379" s="23">
        <v>0</v>
      </c>
      <c r="AA379" s="23">
        <v>0</v>
      </c>
      <c r="AB379" s="23">
        <v>0</v>
      </c>
      <c r="AC379" s="23">
        <v>0</v>
      </c>
      <c r="AD379" s="23">
        <v>0</v>
      </c>
      <c r="AE379" s="23">
        <v>0</v>
      </c>
      <c r="AF379" s="64">
        <v>0</v>
      </c>
      <c r="AG379" s="23">
        <v>-3.8500150999999985</v>
      </c>
      <c r="AH379" s="64">
        <v>-0.25065417961487085</v>
      </c>
      <c r="AI379" s="19" t="s">
        <v>709</v>
      </c>
    </row>
    <row r="380" spans="1:35" ht="47.25" x14ac:dyDescent="0.25">
      <c r="A380" s="27" t="s">
        <v>678</v>
      </c>
      <c r="B380" s="20" t="s">
        <v>710</v>
      </c>
      <c r="C380" s="28" t="s">
        <v>711</v>
      </c>
      <c r="D380" s="22">
        <v>25.654693859999998</v>
      </c>
      <c r="E380" s="23">
        <v>0</v>
      </c>
      <c r="F380" s="22">
        <v>25.654693859999998</v>
      </c>
      <c r="G380" s="23">
        <v>0</v>
      </c>
      <c r="H380" s="23">
        <v>0</v>
      </c>
      <c r="I380" s="23">
        <v>0.48099999999999998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26.584896290000003</v>
      </c>
      <c r="T380" s="23">
        <v>0</v>
      </c>
      <c r="U380" s="23">
        <v>0</v>
      </c>
      <c r="V380" s="23">
        <v>0.47349999999999998</v>
      </c>
      <c r="W380" s="23">
        <v>0</v>
      </c>
      <c r="X380" s="23">
        <v>0</v>
      </c>
      <c r="Y380" s="23">
        <v>0</v>
      </c>
      <c r="Z380" s="23">
        <v>0</v>
      </c>
      <c r="AA380" s="23">
        <v>0</v>
      </c>
      <c r="AB380" s="23">
        <v>0</v>
      </c>
      <c r="AC380" s="23">
        <v>0</v>
      </c>
      <c r="AD380" s="23">
        <v>0</v>
      </c>
      <c r="AE380" s="23">
        <v>0</v>
      </c>
      <c r="AF380" s="64">
        <v>0</v>
      </c>
      <c r="AG380" s="23">
        <v>0.93020243000000491</v>
      </c>
      <c r="AH380" s="64">
        <v>3.6258566758824107E-2</v>
      </c>
      <c r="AI380" s="19" t="s">
        <v>34</v>
      </c>
    </row>
    <row r="381" spans="1:35" ht="47.25" x14ac:dyDescent="0.25">
      <c r="A381" s="27" t="s">
        <v>678</v>
      </c>
      <c r="B381" s="20" t="s">
        <v>712</v>
      </c>
      <c r="C381" s="28" t="s">
        <v>713</v>
      </c>
      <c r="D381" s="22">
        <v>21.683770209999999</v>
      </c>
      <c r="E381" s="23">
        <v>0</v>
      </c>
      <c r="F381" s="22">
        <v>21.683770209999999</v>
      </c>
      <c r="G381" s="23">
        <v>0</v>
      </c>
      <c r="H381" s="23">
        <v>0</v>
      </c>
      <c r="I381" s="23">
        <v>0.219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16.408856329999999</v>
      </c>
      <c r="T381" s="23">
        <v>0</v>
      </c>
      <c r="U381" s="23">
        <v>0</v>
      </c>
      <c r="V381" s="23">
        <v>0.22409999999999999</v>
      </c>
      <c r="W381" s="23">
        <v>0</v>
      </c>
      <c r="X381" s="23">
        <v>0</v>
      </c>
      <c r="Y381" s="23">
        <v>0</v>
      </c>
      <c r="Z381" s="23">
        <v>0</v>
      </c>
      <c r="AA381" s="23">
        <v>0</v>
      </c>
      <c r="AB381" s="23">
        <v>0</v>
      </c>
      <c r="AC381" s="23">
        <v>0</v>
      </c>
      <c r="AD381" s="23">
        <v>0</v>
      </c>
      <c r="AE381" s="23">
        <v>0</v>
      </c>
      <c r="AF381" s="64">
        <v>0</v>
      </c>
      <c r="AG381" s="23">
        <v>-5.2749138799999997</v>
      </c>
      <c r="AH381" s="64">
        <v>-0.24326553126666803</v>
      </c>
      <c r="AI381" s="19" t="s">
        <v>709</v>
      </c>
    </row>
    <row r="382" spans="1:35" ht="63" x14ac:dyDescent="0.25">
      <c r="A382" s="27" t="s">
        <v>678</v>
      </c>
      <c r="B382" s="20" t="s">
        <v>714</v>
      </c>
      <c r="C382" s="28" t="s">
        <v>715</v>
      </c>
      <c r="D382" s="22">
        <v>13.252069779999999</v>
      </c>
      <c r="E382" s="23">
        <v>0</v>
      </c>
      <c r="F382" s="23">
        <v>13.252069779999999</v>
      </c>
      <c r="G382" s="23">
        <v>0</v>
      </c>
      <c r="H382" s="23">
        <v>0</v>
      </c>
      <c r="I382" s="23">
        <v>6.4000000000000001E-2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8.0404785299999997</v>
      </c>
      <c r="T382" s="23">
        <v>0</v>
      </c>
      <c r="U382" s="23">
        <v>0</v>
      </c>
      <c r="V382" s="23">
        <v>9.74E-2</v>
      </c>
      <c r="W382" s="23">
        <v>0</v>
      </c>
      <c r="X382" s="23">
        <v>0</v>
      </c>
      <c r="Y382" s="23">
        <v>0</v>
      </c>
      <c r="Z382" s="23">
        <v>0</v>
      </c>
      <c r="AA382" s="23">
        <v>0</v>
      </c>
      <c r="AB382" s="23">
        <v>0</v>
      </c>
      <c r="AC382" s="23">
        <v>0</v>
      </c>
      <c r="AD382" s="23">
        <v>0</v>
      </c>
      <c r="AE382" s="23">
        <v>0</v>
      </c>
      <c r="AF382" s="64">
        <v>0</v>
      </c>
      <c r="AG382" s="23">
        <v>-5.2115912499999997</v>
      </c>
      <c r="AH382" s="64">
        <v>-0.39326620946905394</v>
      </c>
      <c r="AI382" s="19" t="s">
        <v>709</v>
      </c>
    </row>
    <row r="383" spans="1:35" ht="94.5" x14ac:dyDescent="0.25">
      <c r="A383" s="27" t="s">
        <v>678</v>
      </c>
      <c r="B383" s="20" t="s">
        <v>716</v>
      </c>
      <c r="C383" s="28" t="s">
        <v>717</v>
      </c>
      <c r="D383" s="22">
        <v>54.336500000000001</v>
      </c>
      <c r="E383" s="23">
        <v>0</v>
      </c>
      <c r="F383" s="23">
        <v>0</v>
      </c>
      <c r="G383" s="23">
        <v>0</v>
      </c>
      <c r="H383" s="23">
        <v>0</v>
      </c>
      <c r="I383" s="23">
        <v>0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  <c r="W383" s="23">
        <v>0</v>
      </c>
      <c r="X383" s="23">
        <v>0</v>
      </c>
      <c r="Y383" s="23">
        <v>0</v>
      </c>
      <c r="Z383" s="23">
        <v>0</v>
      </c>
      <c r="AA383" s="23">
        <v>0</v>
      </c>
      <c r="AB383" s="23">
        <v>0</v>
      </c>
      <c r="AC383" s="23">
        <v>0</v>
      </c>
      <c r="AD383" s="23">
        <v>0</v>
      </c>
      <c r="AE383" s="23">
        <v>0</v>
      </c>
      <c r="AF383" s="64">
        <v>0</v>
      </c>
      <c r="AG383" s="23">
        <v>0</v>
      </c>
      <c r="AH383" s="64">
        <v>0</v>
      </c>
      <c r="AI383" s="19" t="s">
        <v>34</v>
      </c>
    </row>
    <row r="384" spans="1:35" ht="63" x14ac:dyDescent="0.25">
      <c r="A384" s="27" t="s">
        <v>678</v>
      </c>
      <c r="B384" s="20" t="s">
        <v>718</v>
      </c>
      <c r="C384" s="28" t="s">
        <v>719</v>
      </c>
      <c r="D384" s="22">
        <v>11.759741821016949</v>
      </c>
      <c r="E384" s="23">
        <v>0</v>
      </c>
      <c r="F384" s="23">
        <v>11.759741821016949</v>
      </c>
      <c r="G384" s="23">
        <v>0</v>
      </c>
      <c r="H384" s="23">
        <v>0</v>
      </c>
      <c r="I384" s="23">
        <v>0.23200000000000001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  <c r="W384" s="23">
        <v>0</v>
      </c>
      <c r="X384" s="23">
        <v>0</v>
      </c>
      <c r="Y384" s="23">
        <v>0</v>
      </c>
      <c r="Z384" s="23">
        <v>0</v>
      </c>
      <c r="AA384" s="23">
        <v>0</v>
      </c>
      <c r="AB384" s="23">
        <v>0</v>
      </c>
      <c r="AC384" s="23">
        <v>0</v>
      </c>
      <c r="AD384" s="23">
        <v>0</v>
      </c>
      <c r="AE384" s="23">
        <v>0</v>
      </c>
      <c r="AF384" s="64">
        <v>0</v>
      </c>
      <c r="AG384" s="23">
        <v>-11.759741821016949</v>
      </c>
      <c r="AH384" s="64">
        <v>-1</v>
      </c>
      <c r="AI384" s="19" t="s">
        <v>114</v>
      </c>
    </row>
    <row r="385" spans="1:35" ht="63" x14ac:dyDescent="0.25">
      <c r="A385" s="27" t="s">
        <v>678</v>
      </c>
      <c r="B385" s="20" t="s">
        <v>720</v>
      </c>
      <c r="C385" s="28" t="s">
        <v>721</v>
      </c>
      <c r="D385" s="22">
        <v>10.529608836949151</v>
      </c>
      <c r="E385" s="23">
        <v>0</v>
      </c>
      <c r="F385" s="23">
        <v>10.529608836949151</v>
      </c>
      <c r="G385" s="23">
        <v>0</v>
      </c>
      <c r="H385" s="23">
        <v>0</v>
      </c>
      <c r="I385" s="23">
        <v>0.17199999999999999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12.213512039999999</v>
      </c>
      <c r="T385" s="23">
        <v>0</v>
      </c>
      <c r="U385" s="23">
        <v>0</v>
      </c>
      <c r="V385" s="23">
        <v>0.184</v>
      </c>
      <c r="W385" s="23">
        <v>0</v>
      </c>
      <c r="X385" s="23">
        <v>0</v>
      </c>
      <c r="Y385" s="23">
        <v>0</v>
      </c>
      <c r="Z385" s="23">
        <v>0</v>
      </c>
      <c r="AA385" s="23">
        <v>0</v>
      </c>
      <c r="AB385" s="23">
        <v>0</v>
      </c>
      <c r="AC385" s="23">
        <v>0</v>
      </c>
      <c r="AD385" s="23">
        <v>0</v>
      </c>
      <c r="AE385" s="23">
        <v>0</v>
      </c>
      <c r="AF385" s="64">
        <v>0</v>
      </c>
      <c r="AG385" s="23">
        <v>1.6839032030508481</v>
      </c>
      <c r="AH385" s="64">
        <v>0.15992077475299094</v>
      </c>
      <c r="AI385" s="19" t="s">
        <v>709</v>
      </c>
    </row>
    <row r="386" spans="1:35" ht="47.25" x14ac:dyDescent="0.25">
      <c r="A386" s="27" t="s">
        <v>678</v>
      </c>
      <c r="B386" s="20" t="s">
        <v>722</v>
      </c>
      <c r="C386" s="28" t="s">
        <v>723</v>
      </c>
      <c r="D386" s="22">
        <v>8.6501901108474577</v>
      </c>
      <c r="E386" s="23">
        <v>0</v>
      </c>
      <c r="F386" s="23">
        <v>8.6501901108474577</v>
      </c>
      <c r="G386" s="23">
        <v>0</v>
      </c>
      <c r="H386" s="23">
        <v>0</v>
      </c>
      <c r="I386" s="23">
        <v>0.20899999999999999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  <c r="W386" s="23">
        <v>0</v>
      </c>
      <c r="X386" s="23">
        <v>0</v>
      </c>
      <c r="Y386" s="23">
        <v>0</v>
      </c>
      <c r="Z386" s="23">
        <v>0</v>
      </c>
      <c r="AA386" s="23">
        <v>0</v>
      </c>
      <c r="AB386" s="23">
        <v>0</v>
      </c>
      <c r="AC386" s="23">
        <v>0</v>
      </c>
      <c r="AD386" s="23">
        <v>0</v>
      </c>
      <c r="AE386" s="23">
        <v>0</v>
      </c>
      <c r="AF386" s="64">
        <v>0</v>
      </c>
      <c r="AG386" s="23">
        <v>-8.6501901108474577</v>
      </c>
      <c r="AH386" s="64">
        <v>-1</v>
      </c>
      <c r="AI386" s="19" t="s">
        <v>114</v>
      </c>
    </row>
    <row r="387" spans="1:35" ht="47.25" x14ac:dyDescent="0.25">
      <c r="A387" s="27" t="s">
        <v>678</v>
      </c>
      <c r="B387" s="20" t="s">
        <v>724</v>
      </c>
      <c r="C387" s="28" t="s">
        <v>725</v>
      </c>
      <c r="D387" s="22">
        <v>14.498004322711859</v>
      </c>
      <c r="E387" s="23">
        <v>0</v>
      </c>
      <c r="F387" s="23">
        <v>14.498004322711864</v>
      </c>
      <c r="G387" s="23">
        <v>0</v>
      </c>
      <c r="H387" s="23">
        <v>0</v>
      </c>
      <c r="I387" s="23">
        <v>0.35199999999999998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13.410698200000001</v>
      </c>
      <c r="T387" s="23">
        <v>0</v>
      </c>
      <c r="U387" s="23">
        <v>0</v>
      </c>
      <c r="V387" s="23">
        <v>0.309</v>
      </c>
      <c r="W387" s="23">
        <v>0</v>
      </c>
      <c r="X387" s="23">
        <v>0</v>
      </c>
      <c r="Y387" s="23">
        <v>0</v>
      </c>
      <c r="Z387" s="23">
        <v>0</v>
      </c>
      <c r="AA387" s="23">
        <v>0</v>
      </c>
      <c r="AB387" s="23">
        <v>0</v>
      </c>
      <c r="AC387" s="23">
        <v>0</v>
      </c>
      <c r="AD387" s="23">
        <v>0</v>
      </c>
      <c r="AE387" s="23">
        <v>0</v>
      </c>
      <c r="AF387" s="64">
        <v>0</v>
      </c>
      <c r="AG387" s="23">
        <v>-1.0873061227118637</v>
      </c>
      <c r="AH387" s="64">
        <v>-7.4996951201659057E-2</v>
      </c>
      <c r="AI387" s="19" t="s">
        <v>34</v>
      </c>
    </row>
    <row r="388" spans="1:35" ht="47.25" x14ac:dyDescent="0.25">
      <c r="A388" s="27" t="s">
        <v>678</v>
      </c>
      <c r="B388" s="20" t="s">
        <v>726</v>
      </c>
      <c r="C388" s="28" t="s">
        <v>727</v>
      </c>
      <c r="D388" s="22">
        <v>7.5</v>
      </c>
      <c r="E388" s="23">
        <v>0</v>
      </c>
      <c r="F388" s="22">
        <v>1.5</v>
      </c>
      <c r="G388" s="23">
        <v>0</v>
      </c>
      <c r="H388" s="23">
        <v>0</v>
      </c>
      <c r="I388" s="23">
        <v>2.5000000000000001E-2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1.4994743799999999</v>
      </c>
      <c r="T388" s="23">
        <v>0</v>
      </c>
      <c r="U388" s="23">
        <v>0</v>
      </c>
      <c r="V388" s="23">
        <v>0</v>
      </c>
      <c r="W388" s="23">
        <v>0</v>
      </c>
      <c r="X388" s="23">
        <v>0</v>
      </c>
      <c r="Y388" s="23">
        <v>0</v>
      </c>
      <c r="Z388" s="23">
        <v>0</v>
      </c>
      <c r="AA388" s="23">
        <v>0</v>
      </c>
      <c r="AB388" s="23">
        <v>0</v>
      </c>
      <c r="AC388" s="23">
        <v>0</v>
      </c>
      <c r="AD388" s="23">
        <v>0</v>
      </c>
      <c r="AE388" s="23">
        <v>0</v>
      </c>
      <c r="AF388" s="64">
        <v>0</v>
      </c>
      <c r="AG388" s="23">
        <v>-5.2562000000011544E-4</v>
      </c>
      <c r="AH388" s="64">
        <v>-3.5041333333341029E-4</v>
      </c>
      <c r="AI388" s="19" t="s">
        <v>34</v>
      </c>
    </row>
    <row r="389" spans="1:35" s="13" customFormat="1" ht="63" x14ac:dyDescent="0.25">
      <c r="A389" s="17" t="s">
        <v>728</v>
      </c>
      <c r="B389" s="17" t="s">
        <v>211</v>
      </c>
      <c r="C389" s="57" t="s">
        <v>33</v>
      </c>
      <c r="D389" s="18">
        <f>SUM(D390:D410)</f>
        <v>1741.3404601677967</v>
      </c>
      <c r="E389" s="18">
        <f t="shared" ref="E389:AD389" si="64">SUM(E390:E410)</f>
        <v>0</v>
      </c>
      <c r="F389" s="18">
        <f t="shared" si="64"/>
        <v>148.59629462999999</v>
      </c>
      <c r="G389" s="18">
        <f t="shared" si="64"/>
        <v>0</v>
      </c>
      <c r="H389" s="18">
        <f t="shared" si="64"/>
        <v>0</v>
      </c>
      <c r="I389" s="18">
        <f t="shared" si="64"/>
        <v>0</v>
      </c>
      <c r="J389" s="18">
        <f t="shared" si="64"/>
        <v>0</v>
      </c>
      <c r="K389" s="18">
        <f t="shared" si="64"/>
        <v>0</v>
      </c>
      <c r="L389" s="18">
        <f t="shared" si="64"/>
        <v>14</v>
      </c>
      <c r="M389" s="18">
        <f t="shared" si="64"/>
        <v>2.8559999999999999</v>
      </c>
      <c r="N389" s="18">
        <f t="shared" si="64"/>
        <v>0</v>
      </c>
      <c r="O389" s="18">
        <f t="shared" si="64"/>
        <v>0</v>
      </c>
      <c r="P389" s="18">
        <f t="shared" si="64"/>
        <v>0</v>
      </c>
      <c r="Q389" s="18">
        <f t="shared" si="64"/>
        <v>0</v>
      </c>
      <c r="R389" s="18">
        <f t="shared" si="64"/>
        <v>0</v>
      </c>
      <c r="S389" s="18">
        <f t="shared" si="64"/>
        <v>135.57517859000001</v>
      </c>
      <c r="T389" s="18">
        <f t="shared" si="64"/>
        <v>0</v>
      </c>
      <c r="U389" s="18">
        <f t="shared" si="64"/>
        <v>0</v>
      </c>
      <c r="V389" s="18">
        <f t="shared" si="64"/>
        <v>0</v>
      </c>
      <c r="W389" s="18">
        <f t="shared" si="64"/>
        <v>0</v>
      </c>
      <c r="X389" s="18">
        <f t="shared" si="64"/>
        <v>0</v>
      </c>
      <c r="Y389" s="18">
        <f t="shared" si="64"/>
        <v>4</v>
      </c>
      <c r="Z389" s="18">
        <f t="shared" si="64"/>
        <v>2.6580000000000004</v>
      </c>
      <c r="AA389" s="18">
        <f t="shared" si="64"/>
        <v>0</v>
      </c>
      <c r="AB389" s="18">
        <f t="shared" si="64"/>
        <v>0</v>
      </c>
      <c r="AC389" s="18">
        <f t="shared" si="64"/>
        <v>0</v>
      </c>
      <c r="AD389" s="18">
        <f t="shared" si="64"/>
        <v>0</v>
      </c>
      <c r="AE389" s="18">
        <v>0</v>
      </c>
      <c r="AF389" s="16">
        <v>0</v>
      </c>
      <c r="AG389" s="18">
        <v>-117.99020663</v>
      </c>
      <c r="AH389" s="16">
        <v>-0.79403195701340901</v>
      </c>
      <c r="AI389" s="39" t="s">
        <v>34</v>
      </c>
    </row>
    <row r="390" spans="1:35" ht="47.25" x14ac:dyDescent="0.25">
      <c r="A390" s="59" t="s">
        <v>728</v>
      </c>
      <c r="B390" s="33" t="s">
        <v>729</v>
      </c>
      <c r="C390" s="28" t="s">
        <v>730</v>
      </c>
      <c r="D390" s="22">
        <v>9.0368579899999997</v>
      </c>
      <c r="E390" s="30">
        <v>0</v>
      </c>
      <c r="F390" s="22">
        <v>0</v>
      </c>
      <c r="G390" s="30">
        <v>0</v>
      </c>
      <c r="H390" s="30">
        <v>0</v>
      </c>
      <c r="I390" s="30">
        <v>0</v>
      </c>
      <c r="J390" s="30">
        <v>0</v>
      </c>
      <c r="K390" s="30">
        <v>0</v>
      </c>
      <c r="L390" s="30">
        <v>0</v>
      </c>
      <c r="M390" s="30">
        <v>0</v>
      </c>
      <c r="N390" s="30">
        <v>0</v>
      </c>
      <c r="O390" s="30">
        <v>0</v>
      </c>
      <c r="P390" s="30">
        <v>0</v>
      </c>
      <c r="Q390" s="30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  <c r="W390" s="23">
        <v>0</v>
      </c>
      <c r="X390" s="23">
        <v>0</v>
      </c>
      <c r="Y390" s="23">
        <v>0</v>
      </c>
      <c r="Z390" s="23">
        <v>0</v>
      </c>
      <c r="AA390" s="23">
        <v>0</v>
      </c>
      <c r="AB390" s="23">
        <v>0</v>
      </c>
      <c r="AC390" s="23">
        <v>0</v>
      </c>
      <c r="AD390" s="23">
        <v>0</v>
      </c>
      <c r="AE390" s="23">
        <v>0</v>
      </c>
      <c r="AF390" s="64">
        <v>0</v>
      </c>
      <c r="AG390" s="23">
        <v>0</v>
      </c>
      <c r="AH390" s="64">
        <v>0</v>
      </c>
      <c r="AI390" s="19" t="s">
        <v>34</v>
      </c>
    </row>
    <row r="391" spans="1:35" ht="31.5" x14ac:dyDescent="0.25">
      <c r="A391" s="59" t="s">
        <v>728</v>
      </c>
      <c r="B391" s="33" t="s">
        <v>731</v>
      </c>
      <c r="C391" s="28" t="s">
        <v>732</v>
      </c>
      <c r="D391" s="22">
        <v>6.4751720000000006</v>
      </c>
      <c r="E391" s="30">
        <v>0</v>
      </c>
      <c r="F391" s="22">
        <v>1.025172</v>
      </c>
      <c r="G391" s="30">
        <v>0</v>
      </c>
      <c r="H391" s="30">
        <v>0</v>
      </c>
      <c r="I391" s="30">
        <v>0</v>
      </c>
      <c r="J391" s="30">
        <v>0</v>
      </c>
      <c r="K391" s="30">
        <v>0</v>
      </c>
      <c r="L391" s="30">
        <v>1</v>
      </c>
      <c r="M391" s="30">
        <v>0</v>
      </c>
      <c r="N391" s="30">
        <v>0</v>
      </c>
      <c r="O391" s="30">
        <v>0</v>
      </c>
      <c r="P391" s="30">
        <v>0</v>
      </c>
      <c r="Q391" s="30">
        <v>0</v>
      </c>
      <c r="R391" s="23">
        <v>0</v>
      </c>
      <c r="S391" s="23">
        <v>1.0251701200000001</v>
      </c>
      <c r="T391" s="23">
        <v>0</v>
      </c>
      <c r="U391" s="23">
        <v>0</v>
      </c>
      <c r="V391" s="23">
        <v>0</v>
      </c>
      <c r="W391" s="23">
        <v>0</v>
      </c>
      <c r="X391" s="23">
        <v>0</v>
      </c>
      <c r="Y391" s="23">
        <v>1</v>
      </c>
      <c r="Z391" s="23">
        <v>0</v>
      </c>
      <c r="AA391" s="23">
        <v>0</v>
      </c>
      <c r="AB391" s="23">
        <v>0</v>
      </c>
      <c r="AC391" s="23">
        <v>0</v>
      </c>
      <c r="AD391" s="23">
        <v>0</v>
      </c>
      <c r="AE391" s="23">
        <v>0</v>
      </c>
      <c r="AF391" s="64">
        <v>0</v>
      </c>
      <c r="AG391" s="23">
        <v>-1.8799999998986294E-6</v>
      </c>
      <c r="AH391" s="64">
        <v>-1.8338386142994829E-6</v>
      </c>
      <c r="AI391" s="19" t="s">
        <v>34</v>
      </c>
    </row>
    <row r="392" spans="1:35" ht="31.5" x14ac:dyDescent="0.25">
      <c r="A392" s="27" t="s">
        <v>728</v>
      </c>
      <c r="B392" s="40" t="s">
        <v>733</v>
      </c>
      <c r="C392" s="28" t="s">
        <v>734</v>
      </c>
      <c r="D392" s="22">
        <v>1.2987003100000001</v>
      </c>
      <c r="E392" s="23">
        <v>0</v>
      </c>
      <c r="F392" s="22">
        <v>0.9</v>
      </c>
      <c r="G392" s="23">
        <v>0</v>
      </c>
      <c r="H392" s="23">
        <v>0</v>
      </c>
      <c r="I392" s="23">
        <v>0</v>
      </c>
      <c r="J392" s="23">
        <v>0</v>
      </c>
      <c r="K392" s="23">
        <v>0</v>
      </c>
      <c r="L392" s="23">
        <v>1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0.78989647000000007</v>
      </c>
      <c r="T392" s="23">
        <v>0</v>
      </c>
      <c r="U392" s="23">
        <v>0</v>
      </c>
      <c r="V392" s="23">
        <v>0</v>
      </c>
      <c r="W392" s="23">
        <v>0</v>
      </c>
      <c r="X392" s="23">
        <v>0</v>
      </c>
      <c r="Y392" s="23">
        <v>1</v>
      </c>
      <c r="Z392" s="23">
        <v>0</v>
      </c>
      <c r="AA392" s="23">
        <v>0</v>
      </c>
      <c r="AB392" s="23">
        <v>0</v>
      </c>
      <c r="AC392" s="23">
        <v>0</v>
      </c>
      <c r="AD392" s="23">
        <v>0</v>
      </c>
      <c r="AE392" s="23">
        <v>0</v>
      </c>
      <c r="AF392" s="64">
        <v>0</v>
      </c>
      <c r="AG392" s="23">
        <v>-0.11010352999999995</v>
      </c>
      <c r="AH392" s="64">
        <v>-0.1223372555555555</v>
      </c>
      <c r="AI392" s="19" t="s">
        <v>89</v>
      </c>
    </row>
    <row r="393" spans="1:35" ht="31.5" x14ac:dyDescent="0.25">
      <c r="A393" s="59" t="s">
        <v>728</v>
      </c>
      <c r="B393" s="29" t="s">
        <v>735</v>
      </c>
      <c r="C393" s="35" t="s">
        <v>736</v>
      </c>
      <c r="D393" s="22">
        <v>0</v>
      </c>
      <c r="E393" s="23">
        <v>0</v>
      </c>
      <c r="F393" s="22">
        <v>0</v>
      </c>
      <c r="G393" s="22">
        <v>0</v>
      </c>
      <c r="H393" s="22">
        <v>0</v>
      </c>
      <c r="I393" s="22">
        <v>0</v>
      </c>
      <c r="J393" s="22">
        <v>0</v>
      </c>
      <c r="K393" s="22">
        <v>0</v>
      </c>
      <c r="L393" s="22">
        <v>0</v>
      </c>
      <c r="M393" s="22">
        <v>0</v>
      </c>
      <c r="N393" s="22">
        <v>0</v>
      </c>
      <c r="O393" s="22">
        <v>0</v>
      </c>
      <c r="P393" s="22">
        <v>0</v>
      </c>
      <c r="Q393" s="22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  <c r="W393" s="23">
        <v>0</v>
      </c>
      <c r="X393" s="23">
        <v>0</v>
      </c>
      <c r="Y393" s="23">
        <v>0</v>
      </c>
      <c r="Z393" s="23">
        <v>0</v>
      </c>
      <c r="AA393" s="23">
        <v>0</v>
      </c>
      <c r="AB393" s="23">
        <v>0</v>
      </c>
      <c r="AC393" s="23">
        <v>0</v>
      </c>
      <c r="AD393" s="23">
        <v>0</v>
      </c>
      <c r="AE393" s="23">
        <v>0</v>
      </c>
      <c r="AF393" s="64">
        <v>0</v>
      </c>
      <c r="AG393" s="23">
        <v>0</v>
      </c>
      <c r="AH393" s="64">
        <v>0</v>
      </c>
      <c r="AI393" s="19" t="s">
        <v>34</v>
      </c>
    </row>
    <row r="394" spans="1:35" ht="63" x14ac:dyDescent="0.25">
      <c r="A394" s="27" t="s">
        <v>728</v>
      </c>
      <c r="B394" s="40" t="s">
        <v>737</v>
      </c>
      <c r="C394" s="28" t="s">
        <v>738</v>
      </c>
      <c r="D394" s="22">
        <v>197.9275531101695</v>
      </c>
      <c r="E394" s="23">
        <v>0</v>
      </c>
      <c r="F394" s="22">
        <v>5.9826858400000003</v>
      </c>
      <c r="G394" s="23">
        <v>0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0.59399999999999997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4.8839973300000006</v>
      </c>
      <c r="T394" s="23">
        <v>0</v>
      </c>
      <c r="U394" s="23">
        <v>0</v>
      </c>
      <c r="V394" s="23">
        <v>0</v>
      </c>
      <c r="W394" s="23">
        <v>0</v>
      </c>
      <c r="X394" s="23">
        <v>0</v>
      </c>
      <c r="Y394" s="23">
        <v>0</v>
      </c>
      <c r="Z394" s="23">
        <v>0.6</v>
      </c>
      <c r="AA394" s="23">
        <v>0</v>
      </c>
      <c r="AB394" s="23">
        <v>0</v>
      </c>
      <c r="AC394" s="23">
        <v>0</v>
      </c>
      <c r="AD394" s="23">
        <v>0</v>
      </c>
      <c r="AE394" s="23">
        <v>0</v>
      </c>
      <c r="AF394" s="64">
        <v>0</v>
      </c>
      <c r="AG394" s="23">
        <v>-1.0986885099999997</v>
      </c>
      <c r="AH394" s="64">
        <v>-0.18364469393565877</v>
      </c>
      <c r="AI394" s="19" t="s">
        <v>709</v>
      </c>
    </row>
    <row r="395" spans="1:35" ht="63" x14ac:dyDescent="0.25">
      <c r="A395" s="27" t="s">
        <v>728</v>
      </c>
      <c r="B395" s="40" t="s">
        <v>739</v>
      </c>
      <c r="C395" s="28" t="s">
        <v>740</v>
      </c>
      <c r="D395" s="22">
        <v>230.28545</v>
      </c>
      <c r="E395" s="23">
        <v>0</v>
      </c>
      <c r="F395" s="22">
        <v>4.9030599999999991</v>
      </c>
      <c r="G395" s="23">
        <v>0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0.45900000000000002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4.8765997599999995</v>
      </c>
      <c r="T395" s="23">
        <v>0</v>
      </c>
      <c r="U395" s="23">
        <v>0</v>
      </c>
      <c r="V395" s="23">
        <v>0</v>
      </c>
      <c r="W395" s="23">
        <v>0</v>
      </c>
      <c r="X395" s="23">
        <v>0</v>
      </c>
      <c r="Y395" s="23">
        <v>0</v>
      </c>
      <c r="Z395" s="23">
        <v>0.54</v>
      </c>
      <c r="AA395" s="23">
        <v>0</v>
      </c>
      <c r="AB395" s="23">
        <v>0</v>
      </c>
      <c r="AC395" s="23">
        <v>0</v>
      </c>
      <c r="AD395" s="23">
        <v>0</v>
      </c>
      <c r="AE395" s="23">
        <v>0</v>
      </c>
      <c r="AF395" s="64">
        <v>0</v>
      </c>
      <c r="AG395" s="23">
        <v>-2.646023999999958E-2</v>
      </c>
      <c r="AH395" s="64">
        <v>-5.396678808743843E-3</v>
      </c>
      <c r="AI395" s="19" t="s">
        <v>34</v>
      </c>
    </row>
    <row r="396" spans="1:35" ht="63" x14ac:dyDescent="0.25">
      <c r="A396" s="27" t="s">
        <v>728</v>
      </c>
      <c r="B396" s="40" t="s">
        <v>741</v>
      </c>
      <c r="C396" s="28" t="s">
        <v>742</v>
      </c>
      <c r="D396" s="22">
        <v>171.71531589830511</v>
      </c>
      <c r="E396" s="23">
        <v>0</v>
      </c>
      <c r="F396" s="22">
        <v>0</v>
      </c>
      <c r="G396" s="23">
        <v>0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  <c r="W396" s="23">
        <v>0</v>
      </c>
      <c r="X396" s="23">
        <v>0</v>
      </c>
      <c r="Y396" s="23">
        <v>0</v>
      </c>
      <c r="Z396" s="23">
        <v>0</v>
      </c>
      <c r="AA396" s="23">
        <v>0</v>
      </c>
      <c r="AB396" s="23">
        <v>0</v>
      </c>
      <c r="AC396" s="23">
        <v>0</v>
      </c>
      <c r="AD396" s="23">
        <v>0</v>
      </c>
      <c r="AE396" s="23">
        <v>0</v>
      </c>
      <c r="AF396" s="64">
        <v>0</v>
      </c>
      <c r="AG396" s="23">
        <v>0</v>
      </c>
      <c r="AH396" s="64">
        <v>0</v>
      </c>
      <c r="AI396" s="19" t="s">
        <v>34</v>
      </c>
    </row>
    <row r="397" spans="1:35" ht="63" x14ac:dyDescent="0.25">
      <c r="A397" s="27" t="s">
        <v>728</v>
      </c>
      <c r="B397" s="40" t="s">
        <v>743</v>
      </c>
      <c r="C397" s="28" t="s">
        <v>744</v>
      </c>
      <c r="D397" s="22">
        <v>112.42034255932204</v>
      </c>
      <c r="E397" s="23">
        <v>0</v>
      </c>
      <c r="F397" s="22">
        <v>9.631724209999998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0.30299999999999999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9.36115633</v>
      </c>
      <c r="T397" s="23">
        <v>0</v>
      </c>
      <c r="U397" s="23">
        <v>0</v>
      </c>
      <c r="V397" s="23">
        <v>0</v>
      </c>
      <c r="W397" s="23">
        <v>0</v>
      </c>
      <c r="X397" s="23">
        <v>0</v>
      </c>
      <c r="Y397" s="23">
        <v>0</v>
      </c>
      <c r="Z397" s="23">
        <v>0.76800000000000002</v>
      </c>
      <c r="AA397" s="23">
        <v>0</v>
      </c>
      <c r="AB397" s="23">
        <v>0</v>
      </c>
      <c r="AC397" s="23">
        <v>0</v>
      </c>
      <c r="AD397" s="23">
        <v>0</v>
      </c>
      <c r="AE397" s="23">
        <v>0</v>
      </c>
      <c r="AF397" s="64">
        <v>0</v>
      </c>
      <c r="AG397" s="23">
        <v>-0.27056787999999798</v>
      </c>
      <c r="AH397" s="64">
        <v>-2.809132343294099E-2</v>
      </c>
      <c r="AI397" s="19" t="s">
        <v>34</v>
      </c>
    </row>
    <row r="398" spans="1:35" ht="110.25" x14ac:dyDescent="0.25">
      <c r="A398" s="27" t="s">
        <v>728</v>
      </c>
      <c r="B398" s="40" t="s">
        <v>745</v>
      </c>
      <c r="C398" s="28" t="s">
        <v>746</v>
      </c>
      <c r="D398" s="22">
        <v>382.58</v>
      </c>
      <c r="E398" s="22">
        <v>0</v>
      </c>
      <c r="F398" s="22">
        <v>8.1822242299999992</v>
      </c>
      <c r="G398" s="22">
        <v>0</v>
      </c>
      <c r="H398" s="22">
        <v>0</v>
      </c>
      <c r="I398" s="22">
        <v>0</v>
      </c>
      <c r="J398" s="22">
        <v>0</v>
      </c>
      <c r="K398" s="22">
        <v>0</v>
      </c>
      <c r="L398" s="22">
        <v>1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23">
        <v>0</v>
      </c>
      <c r="S398" s="23">
        <v>1.2550247499999998</v>
      </c>
      <c r="T398" s="23">
        <v>0</v>
      </c>
      <c r="U398" s="23">
        <v>0</v>
      </c>
      <c r="V398" s="23">
        <v>0</v>
      </c>
      <c r="W398" s="23">
        <v>0</v>
      </c>
      <c r="X398" s="23">
        <v>0</v>
      </c>
      <c r="Y398" s="23">
        <v>1</v>
      </c>
      <c r="Z398" s="23">
        <v>0</v>
      </c>
      <c r="AA398" s="23">
        <v>0</v>
      </c>
      <c r="AB398" s="23">
        <v>0</v>
      </c>
      <c r="AC398" s="23">
        <v>0</v>
      </c>
      <c r="AD398" s="23">
        <v>0</v>
      </c>
      <c r="AE398" s="23">
        <v>0</v>
      </c>
      <c r="AF398" s="64">
        <v>0</v>
      </c>
      <c r="AG398" s="23">
        <v>-6.9271994799999996</v>
      </c>
      <c r="AH398" s="64">
        <v>-0.84661569828427941</v>
      </c>
      <c r="AI398" s="19" t="s">
        <v>147</v>
      </c>
    </row>
    <row r="399" spans="1:35" ht="31.5" x14ac:dyDescent="0.25">
      <c r="A399" s="27" t="s">
        <v>728</v>
      </c>
      <c r="B399" s="40" t="s">
        <v>747</v>
      </c>
      <c r="C399" s="28" t="s">
        <v>748</v>
      </c>
      <c r="D399" s="22">
        <v>25.358000000000001</v>
      </c>
      <c r="E399" s="22">
        <v>0</v>
      </c>
      <c r="F399" s="22">
        <v>11.3</v>
      </c>
      <c r="G399" s="22">
        <v>0</v>
      </c>
      <c r="H399" s="22">
        <v>0</v>
      </c>
      <c r="I399" s="22">
        <v>0</v>
      </c>
      <c r="J399" s="22">
        <v>0</v>
      </c>
      <c r="K399" s="22">
        <v>0</v>
      </c>
      <c r="L399" s="22">
        <v>1</v>
      </c>
      <c r="M399" s="22">
        <v>0</v>
      </c>
      <c r="N399" s="22">
        <v>0</v>
      </c>
      <c r="O399" s="22">
        <v>0</v>
      </c>
      <c r="P399" s="22">
        <v>0</v>
      </c>
      <c r="Q399" s="22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  <c r="W399" s="23">
        <v>0</v>
      </c>
      <c r="X399" s="23">
        <v>0</v>
      </c>
      <c r="Y399" s="23">
        <v>0</v>
      </c>
      <c r="Z399" s="23">
        <v>0</v>
      </c>
      <c r="AA399" s="23">
        <v>0</v>
      </c>
      <c r="AB399" s="23">
        <v>0</v>
      </c>
      <c r="AC399" s="23">
        <v>0</v>
      </c>
      <c r="AD399" s="23">
        <v>0</v>
      </c>
      <c r="AE399" s="23">
        <v>0</v>
      </c>
      <c r="AF399" s="64">
        <v>0</v>
      </c>
      <c r="AG399" s="23">
        <v>-11.3</v>
      </c>
      <c r="AH399" s="64">
        <v>-1</v>
      </c>
      <c r="AI399" s="19" t="s">
        <v>625</v>
      </c>
    </row>
    <row r="400" spans="1:35" ht="47.25" x14ac:dyDescent="0.25">
      <c r="A400" s="27" t="s">
        <v>728</v>
      </c>
      <c r="B400" s="40" t="s">
        <v>749</v>
      </c>
      <c r="C400" s="28" t="s">
        <v>750</v>
      </c>
      <c r="D400" s="22">
        <v>66.328821000000005</v>
      </c>
      <c r="E400" s="22">
        <v>0</v>
      </c>
      <c r="F400" s="22">
        <v>31.250420999999999</v>
      </c>
      <c r="G400" s="22">
        <v>0</v>
      </c>
      <c r="H400" s="22">
        <v>0</v>
      </c>
      <c r="I400" s="22">
        <v>0</v>
      </c>
      <c r="J400" s="22">
        <v>0</v>
      </c>
      <c r="K400" s="22">
        <v>0</v>
      </c>
      <c r="L400" s="22">
        <v>1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  <c r="W400" s="23">
        <v>0</v>
      </c>
      <c r="X400" s="23">
        <v>0</v>
      </c>
      <c r="Y400" s="23">
        <v>0</v>
      </c>
      <c r="Z400" s="23">
        <v>0</v>
      </c>
      <c r="AA400" s="23">
        <v>0</v>
      </c>
      <c r="AB400" s="23">
        <v>0</v>
      </c>
      <c r="AC400" s="23">
        <v>0</v>
      </c>
      <c r="AD400" s="23">
        <v>0</v>
      </c>
      <c r="AE400" s="23">
        <v>0</v>
      </c>
      <c r="AF400" s="64">
        <v>0</v>
      </c>
      <c r="AG400" s="23">
        <v>-31.250420999999999</v>
      </c>
      <c r="AH400" s="64">
        <v>-1</v>
      </c>
      <c r="AI400" s="19" t="s">
        <v>625</v>
      </c>
    </row>
    <row r="401" spans="1:35" ht="63" x14ac:dyDescent="0.25">
      <c r="A401" s="27" t="s">
        <v>728</v>
      </c>
      <c r="B401" s="40" t="s">
        <v>751</v>
      </c>
      <c r="C401" s="28" t="s">
        <v>752</v>
      </c>
      <c r="D401" s="22">
        <v>383.59500000000003</v>
      </c>
      <c r="E401" s="22">
        <v>0</v>
      </c>
      <c r="F401" s="22">
        <v>16.92805207</v>
      </c>
      <c r="G401" s="22">
        <v>0</v>
      </c>
      <c r="H401" s="22">
        <v>0</v>
      </c>
      <c r="I401" s="22">
        <v>0</v>
      </c>
      <c r="J401" s="22">
        <v>0</v>
      </c>
      <c r="K401" s="22">
        <v>0</v>
      </c>
      <c r="L401" s="22">
        <v>0</v>
      </c>
      <c r="M401" s="22">
        <v>1.5</v>
      </c>
      <c r="N401" s="22">
        <v>0</v>
      </c>
      <c r="O401" s="22">
        <v>0</v>
      </c>
      <c r="P401" s="22">
        <v>0</v>
      </c>
      <c r="Q401" s="22">
        <v>0</v>
      </c>
      <c r="R401" s="23">
        <v>0</v>
      </c>
      <c r="S401" s="23">
        <v>8.4142432399999993</v>
      </c>
      <c r="T401" s="23">
        <v>0</v>
      </c>
      <c r="U401" s="23">
        <v>0</v>
      </c>
      <c r="V401" s="23">
        <v>0</v>
      </c>
      <c r="W401" s="23">
        <v>0</v>
      </c>
      <c r="X401" s="23">
        <v>0</v>
      </c>
      <c r="Y401" s="23">
        <v>0</v>
      </c>
      <c r="Z401" s="23">
        <v>0.75</v>
      </c>
      <c r="AA401" s="23">
        <v>0</v>
      </c>
      <c r="AB401" s="23">
        <v>0</v>
      </c>
      <c r="AC401" s="23">
        <v>0</v>
      </c>
      <c r="AD401" s="23">
        <v>0</v>
      </c>
      <c r="AE401" s="23">
        <v>0</v>
      </c>
      <c r="AF401" s="64">
        <v>0</v>
      </c>
      <c r="AG401" s="23">
        <v>-8.5138088300000003</v>
      </c>
      <c r="AH401" s="64">
        <v>-0.50294084604620437</v>
      </c>
      <c r="AI401" s="19" t="s">
        <v>625</v>
      </c>
    </row>
    <row r="402" spans="1:35" ht="63" x14ac:dyDescent="0.25">
      <c r="A402" s="59" t="s">
        <v>728</v>
      </c>
      <c r="B402" s="33" t="s">
        <v>753</v>
      </c>
      <c r="C402" s="28" t="s">
        <v>754</v>
      </c>
      <c r="D402" s="22" t="s">
        <v>34</v>
      </c>
      <c r="E402" s="22" t="s">
        <v>34</v>
      </c>
      <c r="F402" s="22" t="s">
        <v>34</v>
      </c>
      <c r="G402" s="22" t="s">
        <v>34</v>
      </c>
      <c r="H402" s="22" t="s">
        <v>34</v>
      </c>
      <c r="I402" s="22" t="s">
        <v>34</v>
      </c>
      <c r="J402" s="22" t="s">
        <v>34</v>
      </c>
      <c r="K402" s="22" t="s">
        <v>34</v>
      </c>
      <c r="L402" s="22" t="s">
        <v>34</v>
      </c>
      <c r="M402" s="22" t="s">
        <v>34</v>
      </c>
      <c r="N402" s="22" t="s">
        <v>34</v>
      </c>
      <c r="O402" s="22" t="s">
        <v>34</v>
      </c>
      <c r="P402" s="22" t="s">
        <v>34</v>
      </c>
      <c r="Q402" s="22" t="s">
        <v>34</v>
      </c>
      <c r="R402" s="23">
        <v>0</v>
      </c>
      <c r="S402" s="23">
        <v>104.96909058999999</v>
      </c>
      <c r="T402" s="23">
        <v>0</v>
      </c>
      <c r="U402" s="23">
        <v>0</v>
      </c>
      <c r="V402" s="23">
        <v>0</v>
      </c>
      <c r="W402" s="23">
        <v>0</v>
      </c>
      <c r="X402" s="23">
        <v>0</v>
      </c>
      <c r="Y402" s="23">
        <v>1</v>
      </c>
      <c r="Z402" s="23">
        <v>0</v>
      </c>
      <c r="AA402" s="23">
        <v>0</v>
      </c>
      <c r="AB402" s="23">
        <v>0</v>
      </c>
      <c r="AC402" s="23">
        <v>0</v>
      </c>
      <c r="AD402" s="23">
        <v>0</v>
      </c>
      <c r="AE402" s="23" t="s">
        <v>34</v>
      </c>
      <c r="AF402" s="64" t="s">
        <v>34</v>
      </c>
      <c r="AG402" s="23" t="s">
        <v>34</v>
      </c>
      <c r="AH402" s="64" t="s">
        <v>34</v>
      </c>
      <c r="AI402" s="19" t="s">
        <v>363</v>
      </c>
    </row>
    <row r="403" spans="1:35" ht="47.25" x14ac:dyDescent="0.25">
      <c r="A403" s="27" t="s">
        <v>728</v>
      </c>
      <c r="B403" s="40" t="s">
        <v>755</v>
      </c>
      <c r="C403" s="28" t="s">
        <v>756</v>
      </c>
      <c r="D403" s="22">
        <v>90</v>
      </c>
      <c r="E403" s="22">
        <v>0</v>
      </c>
      <c r="F403" s="22">
        <v>26.86100141</v>
      </c>
      <c r="G403" s="22">
        <v>0</v>
      </c>
      <c r="H403" s="22">
        <v>0</v>
      </c>
      <c r="I403" s="22">
        <v>0</v>
      </c>
      <c r="J403" s="22">
        <v>0</v>
      </c>
      <c r="K403" s="22">
        <v>0</v>
      </c>
      <c r="L403" s="22">
        <v>3</v>
      </c>
      <c r="M403" s="22">
        <v>0</v>
      </c>
      <c r="N403" s="22">
        <v>0</v>
      </c>
      <c r="O403" s="22">
        <v>0</v>
      </c>
      <c r="P403" s="22">
        <v>0</v>
      </c>
      <c r="Q403" s="22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  <c r="W403" s="23">
        <v>0</v>
      </c>
      <c r="X403" s="23">
        <v>0</v>
      </c>
      <c r="Y403" s="23">
        <v>0</v>
      </c>
      <c r="Z403" s="23">
        <v>0</v>
      </c>
      <c r="AA403" s="23">
        <v>0</v>
      </c>
      <c r="AB403" s="23">
        <v>0</v>
      </c>
      <c r="AC403" s="23">
        <v>0</v>
      </c>
      <c r="AD403" s="23">
        <v>0</v>
      </c>
      <c r="AE403" s="23">
        <v>0</v>
      </c>
      <c r="AF403" s="64">
        <v>0</v>
      </c>
      <c r="AG403" s="23">
        <v>-26.86100141</v>
      </c>
      <c r="AH403" s="64">
        <v>-1</v>
      </c>
      <c r="AI403" s="19" t="s">
        <v>625</v>
      </c>
    </row>
    <row r="404" spans="1:35" ht="47.25" x14ac:dyDescent="0.25">
      <c r="A404" s="59" t="s">
        <v>728</v>
      </c>
      <c r="B404" s="43" t="s">
        <v>757</v>
      </c>
      <c r="C404" s="28" t="s">
        <v>758</v>
      </c>
      <c r="D404" s="22">
        <v>14.980973390000001</v>
      </c>
      <c r="E404" s="22">
        <v>0</v>
      </c>
      <c r="F404" s="22">
        <v>0</v>
      </c>
      <c r="G404" s="22">
        <v>0</v>
      </c>
      <c r="H404" s="22">
        <v>0</v>
      </c>
      <c r="I404" s="22">
        <v>0</v>
      </c>
      <c r="J404" s="22">
        <v>0</v>
      </c>
      <c r="K404" s="22">
        <v>0</v>
      </c>
      <c r="L404" s="22">
        <v>0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  <c r="W404" s="23">
        <v>0</v>
      </c>
      <c r="X404" s="23">
        <v>0</v>
      </c>
      <c r="Y404" s="23">
        <v>0</v>
      </c>
      <c r="Z404" s="23">
        <v>0</v>
      </c>
      <c r="AA404" s="23">
        <v>0</v>
      </c>
      <c r="AB404" s="23">
        <v>0</v>
      </c>
      <c r="AC404" s="23">
        <v>0</v>
      </c>
      <c r="AD404" s="23">
        <v>0</v>
      </c>
      <c r="AE404" s="23">
        <v>0</v>
      </c>
      <c r="AF404" s="64">
        <v>0</v>
      </c>
      <c r="AG404" s="23">
        <v>0</v>
      </c>
      <c r="AH404" s="64">
        <v>0</v>
      </c>
      <c r="AI404" s="19" t="s">
        <v>34</v>
      </c>
    </row>
    <row r="405" spans="1:35" ht="31.5" x14ac:dyDescent="0.25">
      <c r="A405" s="59" t="s">
        <v>728</v>
      </c>
      <c r="B405" s="33" t="s">
        <v>759</v>
      </c>
      <c r="C405" s="28" t="s">
        <v>760</v>
      </c>
      <c r="D405" s="22">
        <v>2.6273200399999999</v>
      </c>
      <c r="E405" s="23">
        <v>0</v>
      </c>
      <c r="F405" s="23">
        <v>0</v>
      </c>
      <c r="G405" s="23">
        <v>0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  <c r="W405" s="23">
        <v>0</v>
      </c>
      <c r="X405" s="23">
        <v>0</v>
      </c>
      <c r="Y405" s="23">
        <v>0</v>
      </c>
      <c r="Z405" s="23">
        <v>0</v>
      </c>
      <c r="AA405" s="23">
        <v>0</v>
      </c>
      <c r="AB405" s="23">
        <v>0</v>
      </c>
      <c r="AC405" s="23">
        <v>0</v>
      </c>
      <c r="AD405" s="23">
        <v>0</v>
      </c>
      <c r="AE405" s="23">
        <v>0</v>
      </c>
      <c r="AF405" s="64">
        <v>0</v>
      </c>
      <c r="AG405" s="23">
        <v>0</v>
      </c>
      <c r="AH405" s="64">
        <v>0</v>
      </c>
      <c r="AI405" s="19" t="s">
        <v>34</v>
      </c>
    </row>
    <row r="406" spans="1:35" ht="47.25" x14ac:dyDescent="0.25">
      <c r="A406" s="27" t="s">
        <v>728</v>
      </c>
      <c r="B406" s="40" t="s">
        <v>761</v>
      </c>
      <c r="C406" s="28" t="s">
        <v>762</v>
      </c>
      <c r="D406" s="22">
        <v>1.246</v>
      </c>
      <c r="E406" s="22">
        <v>0</v>
      </c>
      <c r="F406" s="22">
        <v>1.246</v>
      </c>
      <c r="G406" s="22">
        <v>0</v>
      </c>
      <c r="H406" s="22">
        <v>0</v>
      </c>
      <c r="I406" s="22">
        <v>0</v>
      </c>
      <c r="J406" s="22">
        <v>0</v>
      </c>
      <c r="K406" s="22">
        <v>0</v>
      </c>
      <c r="L406" s="22">
        <v>2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  <c r="W406" s="23">
        <v>0</v>
      </c>
      <c r="X406" s="23">
        <v>0</v>
      </c>
      <c r="Y406" s="23">
        <v>0</v>
      </c>
      <c r="Z406" s="23">
        <v>0</v>
      </c>
      <c r="AA406" s="23">
        <v>0</v>
      </c>
      <c r="AB406" s="23">
        <v>0</v>
      </c>
      <c r="AC406" s="23">
        <v>0</v>
      </c>
      <c r="AD406" s="23">
        <v>0</v>
      </c>
      <c r="AE406" s="23">
        <v>0</v>
      </c>
      <c r="AF406" s="64">
        <v>0</v>
      </c>
      <c r="AG406" s="23">
        <v>-1.246</v>
      </c>
      <c r="AH406" s="64">
        <v>-1</v>
      </c>
      <c r="AI406" s="19" t="s">
        <v>763</v>
      </c>
    </row>
    <row r="407" spans="1:35" ht="47.25" x14ac:dyDescent="0.25">
      <c r="A407" s="27" t="s">
        <v>728</v>
      </c>
      <c r="B407" s="40" t="s">
        <v>764</v>
      </c>
      <c r="C407" s="28" t="s">
        <v>765</v>
      </c>
      <c r="D407" s="22">
        <v>13.73625187</v>
      </c>
      <c r="E407" s="22">
        <v>0</v>
      </c>
      <c r="F407" s="22">
        <v>13.73625187</v>
      </c>
      <c r="G407" s="22">
        <v>0</v>
      </c>
      <c r="H407" s="22">
        <v>0</v>
      </c>
      <c r="I407" s="22">
        <v>0</v>
      </c>
      <c r="J407" s="22">
        <v>0</v>
      </c>
      <c r="K407" s="22">
        <v>0</v>
      </c>
      <c r="L407" s="22">
        <v>1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  <c r="W407" s="23">
        <v>0</v>
      </c>
      <c r="X407" s="23">
        <v>0</v>
      </c>
      <c r="Y407" s="23">
        <v>0</v>
      </c>
      <c r="Z407" s="23">
        <v>0</v>
      </c>
      <c r="AA407" s="23">
        <v>0</v>
      </c>
      <c r="AB407" s="23">
        <v>0</v>
      </c>
      <c r="AC407" s="23">
        <v>0</v>
      </c>
      <c r="AD407" s="23">
        <v>0</v>
      </c>
      <c r="AE407" s="23">
        <v>0</v>
      </c>
      <c r="AF407" s="64">
        <v>0</v>
      </c>
      <c r="AG407" s="23">
        <v>-13.73625187</v>
      </c>
      <c r="AH407" s="64">
        <v>-1</v>
      </c>
      <c r="AI407" s="19" t="s">
        <v>763</v>
      </c>
    </row>
    <row r="408" spans="1:35" ht="31.5" x14ac:dyDescent="0.25">
      <c r="A408" s="27" t="s">
        <v>728</v>
      </c>
      <c r="B408" s="40" t="s">
        <v>766</v>
      </c>
      <c r="C408" s="28" t="s">
        <v>767</v>
      </c>
      <c r="D408" s="22">
        <v>12.744</v>
      </c>
      <c r="E408" s="22">
        <v>0</v>
      </c>
      <c r="F408" s="22">
        <v>12.744</v>
      </c>
      <c r="G408" s="22">
        <v>0</v>
      </c>
      <c r="H408" s="22">
        <v>0</v>
      </c>
      <c r="I408" s="22">
        <v>0</v>
      </c>
      <c r="J408" s="22">
        <v>0</v>
      </c>
      <c r="K408" s="22">
        <v>0</v>
      </c>
      <c r="L408" s="22">
        <v>1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  <c r="W408" s="23">
        <v>0</v>
      </c>
      <c r="X408" s="23">
        <v>0</v>
      </c>
      <c r="Y408" s="23">
        <v>0</v>
      </c>
      <c r="Z408" s="23">
        <v>0</v>
      </c>
      <c r="AA408" s="23">
        <v>0</v>
      </c>
      <c r="AB408" s="23">
        <v>0</v>
      </c>
      <c r="AC408" s="23">
        <v>0</v>
      </c>
      <c r="AD408" s="23">
        <v>0</v>
      </c>
      <c r="AE408" s="23">
        <v>0</v>
      </c>
      <c r="AF408" s="64">
        <v>0</v>
      </c>
      <c r="AG408" s="23">
        <v>-12.744</v>
      </c>
      <c r="AH408" s="64">
        <v>-1</v>
      </c>
      <c r="AI408" s="19" t="s">
        <v>625</v>
      </c>
    </row>
    <row r="409" spans="1:35" ht="31.5" x14ac:dyDescent="0.25">
      <c r="A409" s="27" t="s">
        <v>728</v>
      </c>
      <c r="B409" s="40" t="s">
        <v>768</v>
      </c>
      <c r="C409" s="28" t="s">
        <v>769</v>
      </c>
      <c r="D409" s="23">
        <v>3.9057020000000002</v>
      </c>
      <c r="E409" s="23">
        <v>0</v>
      </c>
      <c r="F409" s="23">
        <v>3.9057020000000002</v>
      </c>
      <c r="G409" s="23">
        <v>0</v>
      </c>
      <c r="H409" s="23">
        <v>0</v>
      </c>
      <c r="I409" s="23">
        <v>0</v>
      </c>
      <c r="J409" s="23">
        <v>0</v>
      </c>
      <c r="K409" s="23">
        <v>0</v>
      </c>
      <c r="L409" s="23">
        <v>2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  <c r="W409" s="23">
        <v>0</v>
      </c>
      <c r="X409" s="23">
        <v>0</v>
      </c>
      <c r="Y409" s="23">
        <v>0</v>
      </c>
      <c r="Z409" s="23">
        <v>0</v>
      </c>
      <c r="AA409" s="23">
        <v>0</v>
      </c>
      <c r="AB409" s="23">
        <v>0</v>
      </c>
      <c r="AC409" s="23">
        <v>0</v>
      </c>
      <c r="AD409" s="23">
        <v>0</v>
      </c>
      <c r="AE409" s="23">
        <v>0</v>
      </c>
      <c r="AF409" s="64">
        <v>0</v>
      </c>
      <c r="AG409" s="23">
        <v>-3.9057020000000002</v>
      </c>
      <c r="AH409" s="64">
        <v>-1</v>
      </c>
      <c r="AI409" s="19" t="s">
        <v>625</v>
      </c>
    </row>
    <row r="410" spans="1:35" ht="31.5" x14ac:dyDescent="0.25">
      <c r="A410" s="27" t="s">
        <v>728</v>
      </c>
      <c r="B410" s="40" t="s">
        <v>770</v>
      </c>
      <c r="C410" s="28" t="s">
        <v>771</v>
      </c>
      <c r="D410" s="23">
        <v>15.079000000000001</v>
      </c>
      <c r="E410" s="23">
        <v>0</v>
      </c>
      <c r="F410" s="23">
        <v>0</v>
      </c>
      <c r="G410" s="23">
        <v>0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  <c r="W410" s="23">
        <v>0</v>
      </c>
      <c r="X410" s="23">
        <v>0</v>
      </c>
      <c r="Y410" s="23">
        <v>0</v>
      </c>
      <c r="Z410" s="23">
        <v>0</v>
      </c>
      <c r="AA410" s="23">
        <v>0</v>
      </c>
      <c r="AB410" s="23">
        <v>0</v>
      </c>
      <c r="AC410" s="23">
        <v>0</v>
      </c>
      <c r="AD410" s="23">
        <v>0</v>
      </c>
      <c r="AE410" s="23">
        <v>0</v>
      </c>
      <c r="AF410" s="64">
        <v>0</v>
      </c>
      <c r="AG410" s="23">
        <v>0</v>
      </c>
      <c r="AH410" s="64">
        <v>0</v>
      </c>
      <c r="AI410" s="19" t="s">
        <v>34</v>
      </c>
    </row>
    <row r="411" spans="1:35" s="13" customFormat="1" ht="78.75" x14ac:dyDescent="0.25">
      <c r="A411" s="17" t="s">
        <v>772</v>
      </c>
      <c r="B411" s="17" t="s">
        <v>246</v>
      </c>
      <c r="C411" s="57" t="s">
        <v>33</v>
      </c>
      <c r="D411" s="18">
        <f t="shared" ref="D411:AD411" si="65">D412</f>
        <v>0</v>
      </c>
      <c r="E411" s="18">
        <f t="shared" si="65"/>
        <v>0</v>
      </c>
      <c r="F411" s="18">
        <f t="shared" si="65"/>
        <v>0</v>
      </c>
      <c r="G411" s="18">
        <f t="shared" si="65"/>
        <v>0</v>
      </c>
      <c r="H411" s="18">
        <f t="shared" si="65"/>
        <v>0</v>
      </c>
      <c r="I411" s="18">
        <f t="shared" si="65"/>
        <v>0</v>
      </c>
      <c r="J411" s="18">
        <f t="shared" si="65"/>
        <v>0</v>
      </c>
      <c r="K411" s="18">
        <f t="shared" si="65"/>
        <v>0</v>
      </c>
      <c r="L411" s="18">
        <f t="shared" si="65"/>
        <v>0</v>
      </c>
      <c r="M411" s="18">
        <f t="shared" si="65"/>
        <v>0</v>
      </c>
      <c r="N411" s="18">
        <f t="shared" si="65"/>
        <v>0</v>
      </c>
      <c r="O411" s="18">
        <f t="shared" si="65"/>
        <v>0</v>
      </c>
      <c r="P411" s="18">
        <f t="shared" si="65"/>
        <v>0</v>
      </c>
      <c r="Q411" s="18">
        <f t="shared" si="65"/>
        <v>0</v>
      </c>
      <c r="R411" s="18">
        <f t="shared" si="65"/>
        <v>0</v>
      </c>
      <c r="S411" s="18">
        <f t="shared" si="65"/>
        <v>0</v>
      </c>
      <c r="T411" s="18">
        <f t="shared" si="65"/>
        <v>0</v>
      </c>
      <c r="U411" s="18">
        <f t="shared" si="65"/>
        <v>0</v>
      </c>
      <c r="V411" s="18">
        <f t="shared" si="65"/>
        <v>0</v>
      </c>
      <c r="W411" s="18">
        <f t="shared" si="65"/>
        <v>0</v>
      </c>
      <c r="X411" s="18">
        <f t="shared" si="65"/>
        <v>0</v>
      </c>
      <c r="Y411" s="18">
        <f t="shared" si="65"/>
        <v>0</v>
      </c>
      <c r="Z411" s="18">
        <f t="shared" si="65"/>
        <v>0</v>
      </c>
      <c r="AA411" s="18">
        <f t="shared" si="65"/>
        <v>0</v>
      </c>
      <c r="AB411" s="18">
        <f t="shared" si="65"/>
        <v>0</v>
      </c>
      <c r="AC411" s="18">
        <f t="shared" si="65"/>
        <v>0</v>
      </c>
      <c r="AD411" s="18">
        <f t="shared" si="65"/>
        <v>0</v>
      </c>
      <c r="AE411" s="18">
        <v>0</v>
      </c>
      <c r="AF411" s="16">
        <v>0</v>
      </c>
      <c r="AG411" s="18">
        <v>0</v>
      </c>
      <c r="AH411" s="16">
        <v>0</v>
      </c>
      <c r="AI411" s="39" t="s">
        <v>34</v>
      </c>
    </row>
    <row r="412" spans="1:35" s="13" customFormat="1" x14ac:dyDescent="0.25">
      <c r="A412" s="17" t="s">
        <v>773</v>
      </c>
      <c r="B412" s="17" t="s">
        <v>774</v>
      </c>
      <c r="C412" s="57" t="s">
        <v>33</v>
      </c>
      <c r="D412" s="18">
        <f t="shared" ref="D412:AD412" si="66">SUM(D413:D414)</f>
        <v>0</v>
      </c>
      <c r="E412" s="18">
        <f t="shared" si="66"/>
        <v>0</v>
      </c>
      <c r="F412" s="18">
        <f t="shared" si="66"/>
        <v>0</v>
      </c>
      <c r="G412" s="18">
        <f t="shared" si="66"/>
        <v>0</v>
      </c>
      <c r="H412" s="18">
        <f t="shared" si="66"/>
        <v>0</v>
      </c>
      <c r="I412" s="18">
        <f t="shared" si="66"/>
        <v>0</v>
      </c>
      <c r="J412" s="18">
        <f t="shared" si="66"/>
        <v>0</v>
      </c>
      <c r="K412" s="18">
        <f t="shared" si="66"/>
        <v>0</v>
      </c>
      <c r="L412" s="18">
        <f t="shared" si="66"/>
        <v>0</v>
      </c>
      <c r="M412" s="18">
        <f t="shared" si="66"/>
        <v>0</v>
      </c>
      <c r="N412" s="18">
        <f t="shared" si="66"/>
        <v>0</v>
      </c>
      <c r="O412" s="18">
        <f t="shared" si="66"/>
        <v>0</v>
      </c>
      <c r="P412" s="18">
        <f t="shared" si="66"/>
        <v>0</v>
      </c>
      <c r="Q412" s="18">
        <f t="shared" si="66"/>
        <v>0</v>
      </c>
      <c r="R412" s="18">
        <f t="shared" si="66"/>
        <v>0</v>
      </c>
      <c r="S412" s="18">
        <f t="shared" si="66"/>
        <v>0</v>
      </c>
      <c r="T412" s="18">
        <f t="shared" si="66"/>
        <v>0</v>
      </c>
      <c r="U412" s="18">
        <f t="shared" si="66"/>
        <v>0</v>
      </c>
      <c r="V412" s="18">
        <f t="shared" si="66"/>
        <v>0</v>
      </c>
      <c r="W412" s="18">
        <f t="shared" si="66"/>
        <v>0</v>
      </c>
      <c r="X412" s="18">
        <f t="shared" si="66"/>
        <v>0</v>
      </c>
      <c r="Y412" s="18">
        <f t="shared" si="66"/>
        <v>0</v>
      </c>
      <c r="Z412" s="18">
        <f t="shared" si="66"/>
        <v>0</v>
      </c>
      <c r="AA412" s="18">
        <f t="shared" si="66"/>
        <v>0</v>
      </c>
      <c r="AB412" s="18">
        <f t="shared" si="66"/>
        <v>0</v>
      </c>
      <c r="AC412" s="18">
        <f t="shared" si="66"/>
        <v>0</v>
      </c>
      <c r="AD412" s="18">
        <f t="shared" si="66"/>
        <v>0</v>
      </c>
      <c r="AE412" s="18">
        <v>0</v>
      </c>
      <c r="AF412" s="16">
        <v>0</v>
      </c>
      <c r="AG412" s="18">
        <v>0</v>
      </c>
      <c r="AH412" s="16">
        <v>0</v>
      </c>
      <c r="AI412" s="39" t="s">
        <v>34</v>
      </c>
    </row>
    <row r="413" spans="1:35" s="13" customFormat="1" ht="78.75" x14ac:dyDescent="0.25">
      <c r="A413" s="17" t="s">
        <v>775</v>
      </c>
      <c r="B413" s="17" t="s">
        <v>250</v>
      </c>
      <c r="C413" s="57" t="s">
        <v>33</v>
      </c>
      <c r="D413" s="18">
        <v>0</v>
      </c>
      <c r="E413" s="18">
        <v>0</v>
      </c>
      <c r="F413" s="18">
        <v>0</v>
      </c>
      <c r="G413" s="18">
        <v>0</v>
      </c>
      <c r="H413" s="18">
        <v>0</v>
      </c>
      <c r="I413" s="18">
        <v>0</v>
      </c>
      <c r="J413" s="18">
        <v>0</v>
      </c>
      <c r="K413" s="18">
        <v>0</v>
      </c>
      <c r="L413" s="18">
        <v>0</v>
      </c>
      <c r="M413" s="18">
        <v>0</v>
      </c>
      <c r="N413" s="18">
        <v>0</v>
      </c>
      <c r="O413" s="18">
        <v>0</v>
      </c>
      <c r="P413" s="18">
        <v>0</v>
      </c>
      <c r="Q413" s="18">
        <v>0</v>
      </c>
      <c r="R413" s="18">
        <v>0</v>
      </c>
      <c r="S413" s="18">
        <v>0</v>
      </c>
      <c r="T413" s="18">
        <v>0</v>
      </c>
      <c r="U413" s="18">
        <v>0</v>
      </c>
      <c r="V413" s="18">
        <v>0</v>
      </c>
      <c r="W413" s="18">
        <v>0</v>
      </c>
      <c r="X413" s="18">
        <v>0</v>
      </c>
      <c r="Y413" s="18">
        <v>0</v>
      </c>
      <c r="Z413" s="18">
        <v>0</v>
      </c>
      <c r="AA413" s="18">
        <v>0</v>
      </c>
      <c r="AB413" s="18">
        <v>0</v>
      </c>
      <c r="AC413" s="18">
        <v>0</v>
      </c>
      <c r="AD413" s="18">
        <v>0</v>
      </c>
      <c r="AE413" s="18">
        <v>0</v>
      </c>
      <c r="AF413" s="16">
        <v>0</v>
      </c>
      <c r="AG413" s="18">
        <v>0</v>
      </c>
      <c r="AH413" s="16">
        <v>0</v>
      </c>
      <c r="AI413" s="39" t="s">
        <v>34</v>
      </c>
    </row>
    <row r="414" spans="1:35" s="13" customFormat="1" ht="63" x14ac:dyDescent="0.25">
      <c r="A414" s="17" t="s">
        <v>776</v>
      </c>
      <c r="B414" s="17" t="s">
        <v>252</v>
      </c>
      <c r="C414" s="57" t="s">
        <v>33</v>
      </c>
      <c r="D414" s="18">
        <f t="shared" ref="D414:AD414" si="67">SUM(D415:D415)</f>
        <v>0</v>
      </c>
      <c r="E414" s="18">
        <f t="shared" si="67"/>
        <v>0</v>
      </c>
      <c r="F414" s="18">
        <f t="shared" si="67"/>
        <v>0</v>
      </c>
      <c r="G414" s="18">
        <f t="shared" si="67"/>
        <v>0</v>
      </c>
      <c r="H414" s="18">
        <f t="shared" si="67"/>
        <v>0</v>
      </c>
      <c r="I414" s="18">
        <f t="shared" si="67"/>
        <v>0</v>
      </c>
      <c r="J414" s="18">
        <f t="shared" si="67"/>
        <v>0</v>
      </c>
      <c r="K414" s="18">
        <f t="shared" si="67"/>
        <v>0</v>
      </c>
      <c r="L414" s="18">
        <f t="shared" si="67"/>
        <v>0</v>
      </c>
      <c r="M414" s="18">
        <f t="shared" si="67"/>
        <v>0</v>
      </c>
      <c r="N414" s="18">
        <f t="shared" si="67"/>
        <v>0</v>
      </c>
      <c r="O414" s="18">
        <f t="shared" si="67"/>
        <v>0</v>
      </c>
      <c r="P414" s="18">
        <f t="shared" si="67"/>
        <v>0</v>
      </c>
      <c r="Q414" s="18">
        <f t="shared" si="67"/>
        <v>0</v>
      </c>
      <c r="R414" s="18">
        <f t="shared" si="67"/>
        <v>0</v>
      </c>
      <c r="S414" s="18">
        <f t="shared" si="67"/>
        <v>0</v>
      </c>
      <c r="T414" s="18">
        <f t="shared" si="67"/>
        <v>0</v>
      </c>
      <c r="U414" s="18">
        <f t="shared" si="67"/>
        <v>0</v>
      </c>
      <c r="V414" s="18">
        <f t="shared" si="67"/>
        <v>0</v>
      </c>
      <c r="W414" s="18">
        <f t="shared" si="67"/>
        <v>0</v>
      </c>
      <c r="X414" s="18">
        <f t="shared" si="67"/>
        <v>0</v>
      </c>
      <c r="Y414" s="18">
        <f t="shared" si="67"/>
        <v>0</v>
      </c>
      <c r="Z414" s="18">
        <f t="shared" si="67"/>
        <v>0</v>
      </c>
      <c r="AA414" s="18">
        <f t="shared" si="67"/>
        <v>0</v>
      </c>
      <c r="AB414" s="18">
        <f t="shared" si="67"/>
        <v>0</v>
      </c>
      <c r="AC414" s="18">
        <f t="shared" si="67"/>
        <v>0</v>
      </c>
      <c r="AD414" s="18">
        <f t="shared" si="67"/>
        <v>0</v>
      </c>
      <c r="AE414" s="18">
        <v>0</v>
      </c>
      <c r="AF414" s="16">
        <v>0</v>
      </c>
      <c r="AG414" s="18">
        <v>0</v>
      </c>
      <c r="AH414" s="16">
        <v>0</v>
      </c>
      <c r="AI414" s="39" t="s">
        <v>34</v>
      </c>
    </row>
    <row r="415" spans="1:35" s="13" customFormat="1" ht="31.5" x14ac:dyDescent="0.25">
      <c r="A415" s="17" t="s">
        <v>777</v>
      </c>
      <c r="B415" s="17" t="s">
        <v>256</v>
      </c>
      <c r="C415" s="57" t="s">
        <v>33</v>
      </c>
      <c r="D415" s="18">
        <v>0</v>
      </c>
      <c r="E415" s="18">
        <v>0</v>
      </c>
      <c r="F415" s="18">
        <v>0</v>
      </c>
      <c r="G415" s="18">
        <v>0</v>
      </c>
      <c r="H415" s="18">
        <v>0</v>
      </c>
      <c r="I415" s="18">
        <v>0</v>
      </c>
      <c r="J415" s="18">
        <v>0</v>
      </c>
      <c r="K415" s="18">
        <v>0</v>
      </c>
      <c r="L415" s="18">
        <v>0</v>
      </c>
      <c r="M415" s="18">
        <v>0</v>
      </c>
      <c r="N415" s="18">
        <v>0</v>
      </c>
      <c r="O415" s="18">
        <v>0</v>
      </c>
      <c r="P415" s="18">
        <v>0</v>
      </c>
      <c r="Q415" s="18">
        <v>0</v>
      </c>
      <c r="R415" s="18">
        <v>0</v>
      </c>
      <c r="S415" s="18">
        <v>0</v>
      </c>
      <c r="T415" s="18">
        <v>0</v>
      </c>
      <c r="U415" s="18">
        <v>0</v>
      </c>
      <c r="V415" s="18">
        <v>0</v>
      </c>
      <c r="W415" s="18">
        <v>0</v>
      </c>
      <c r="X415" s="18">
        <v>0</v>
      </c>
      <c r="Y415" s="18">
        <v>0</v>
      </c>
      <c r="Z415" s="18">
        <v>0</v>
      </c>
      <c r="AA415" s="18">
        <v>0</v>
      </c>
      <c r="AB415" s="18">
        <v>0</v>
      </c>
      <c r="AC415" s="18">
        <v>0</v>
      </c>
      <c r="AD415" s="18">
        <v>0</v>
      </c>
      <c r="AE415" s="18">
        <v>0</v>
      </c>
      <c r="AF415" s="16">
        <v>0</v>
      </c>
      <c r="AG415" s="18">
        <v>0</v>
      </c>
      <c r="AH415" s="16">
        <v>0</v>
      </c>
      <c r="AI415" s="39" t="s">
        <v>34</v>
      </c>
    </row>
    <row r="416" spans="1:35" s="13" customFormat="1" ht="78.75" x14ac:dyDescent="0.25">
      <c r="A416" s="17" t="s">
        <v>778</v>
      </c>
      <c r="B416" s="17" t="s">
        <v>250</v>
      </c>
      <c r="C416" s="57" t="s">
        <v>33</v>
      </c>
      <c r="D416" s="18">
        <v>0</v>
      </c>
      <c r="E416" s="18">
        <v>0</v>
      </c>
      <c r="F416" s="18">
        <v>0</v>
      </c>
      <c r="G416" s="18">
        <v>0</v>
      </c>
      <c r="H416" s="18">
        <v>0</v>
      </c>
      <c r="I416" s="18">
        <v>0</v>
      </c>
      <c r="J416" s="18">
        <v>0</v>
      </c>
      <c r="K416" s="18">
        <v>0</v>
      </c>
      <c r="L416" s="18">
        <v>0</v>
      </c>
      <c r="M416" s="18">
        <v>0</v>
      </c>
      <c r="N416" s="18">
        <v>0</v>
      </c>
      <c r="O416" s="18">
        <v>0</v>
      </c>
      <c r="P416" s="18">
        <v>0</v>
      </c>
      <c r="Q416" s="18">
        <v>0</v>
      </c>
      <c r="R416" s="18">
        <v>0</v>
      </c>
      <c r="S416" s="18">
        <v>0</v>
      </c>
      <c r="T416" s="18">
        <v>0</v>
      </c>
      <c r="U416" s="18">
        <v>0</v>
      </c>
      <c r="V416" s="18">
        <v>0</v>
      </c>
      <c r="W416" s="18">
        <v>0</v>
      </c>
      <c r="X416" s="18">
        <v>0</v>
      </c>
      <c r="Y416" s="18">
        <v>0</v>
      </c>
      <c r="Z416" s="18">
        <v>0</v>
      </c>
      <c r="AA416" s="18">
        <v>0</v>
      </c>
      <c r="AB416" s="18">
        <v>0</v>
      </c>
      <c r="AC416" s="18">
        <v>0</v>
      </c>
      <c r="AD416" s="18">
        <v>0</v>
      </c>
      <c r="AE416" s="18">
        <v>0</v>
      </c>
      <c r="AF416" s="16">
        <v>0</v>
      </c>
      <c r="AG416" s="18">
        <v>0</v>
      </c>
      <c r="AH416" s="16">
        <v>0</v>
      </c>
      <c r="AI416" s="39" t="s">
        <v>34</v>
      </c>
    </row>
    <row r="417" spans="1:35" s="13" customFormat="1" ht="63" x14ac:dyDescent="0.25">
      <c r="A417" s="17" t="s">
        <v>779</v>
      </c>
      <c r="B417" s="17" t="s">
        <v>252</v>
      </c>
      <c r="C417" s="57" t="s">
        <v>33</v>
      </c>
      <c r="D417" s="18">
        <v>0</v>
      </c>
      <c r="E417" s="18">
        <v>0</v>
      </c>
      <c r="F417" s="18">
        <v>0</v>
      </c>
      <c r="G417" s="18">
        <v>0</v>
      </c>
      <c r="H417" s="18">
        <v>0</v>
      </c>
      <c r="I417" s="18">
        <v>0</v>
      </c>
      <c r="J417" s="18">
        <v>0</v>
      </c>
      <c r="K417" s="18">
        <v>0</v>
      </c>
      <c r="L417" s="18">
        <v>0</v>
      </c>
      <c r="M417" s="18">
        <v>0</v>
      </c>
      <c r="N417" s="18">
        <v>0</v>
      </c>
      <c r="O417" s="18">
        <v>0</v>
      </c>
      <c r="P417" s="18">
        <v>0</v>
      </c>
      <c r="Q417" s="18">
        <v>0</v>
      </c>
      <c r="R417" s="18">
        <v>0</v>
      </c>
      <c r="S417" s="18">
        <v>0</v>
      </c>
      <c r="T417" s="18">
        <v>0</v>
      </c>
      <c r="U417" s="18">
        <v>0</v>
      </c>
      <c r="V417" s="18">
        <v>0</v>
      </c>
      <c r="W417" s="18">
        <v>0</v>
      </c>
      <c r="X417" s="18">
        <v>0</v>
      </c>
      <c r="Y417" s="18">
        <v>0</v>
      </c>
      <c r="Z417" s="18">
        <v>0</v>
      </c>
      <c r="AA417" s="18">
        <v>0</v>
      </c>
      <c r="AB417" s="18">
        <v>0</v>
      </c>
      <c r="AC417" s="18">
        <v>0</v>
      </c>
      <c r="AD417" s="18">
        <v>0</v>
      </c>
      <c r="AE417" s="18">
        <v>0</v>
      </c>
      <c r="AF417" s="16">
        <v>0</v>
      </c>
      <c r="AG417" s="18">
        <v>0</v>
      </c>
      <c r="AH417" s="16">
        <v>0</v>
      </c>
      <c r="AI417" s="39" t="s">
        <v>34</v>
      </c>
    </row>
    <row r="418" spans="1:35" s="13" customFormat="1" ht="31.5" x14ac:dyDescent="0.25">
      <c r="A418" s="17" t="s">
        <v>780</v>
      </c>
      <c r="B418" s="17" t="s">
        <v>260</v>
      </c>
      <c r="C418" s="57" t="s">
        <v>33</v>
      </c>
      <c r="D418" s="18">
        <f t="shared" ref="D418:AD418" si="68">SUM(D420:D422,D419)</f>
        <v>2087.6257625099997</v>
      </c>
      <c r="E418" s="18">
        <f t="shared" si="68"/>
        <v>0</v>
      </c>
      <c r="F418" s="18">
        <f t="shared" si="68"/>
        <v>78.203377749999717</v>
      </c>
      <c r="G418" s="18">
        <f t="shared" si="68"/>
        <v>0</v>
      </c>
      <c r="H418" s="18">
        <f t="shared" si="68"/>
        <v>0</v>
      </c>
      <c r="I418" s="18">
        <f t="shared" si="68"/>
        <v>0</v>
      </c>
      <c r="J418" s="18">
        <f t="shared" si="68"/>
        <v>0</v>
      </c>
      <c r="K418" s="18">
        <f t="shared" si="68"/>
        <v>0</v>
      </c>
      <c r="L418" s="18">
        <f t="shared" si="68"/>
        <v>0</v>
      </c>
      <c r="M418" s="18">
        <f t="shared" si="68"/>
        <v>0</v>
      </c>
      <c r="N418" s="18">
        <f t="shared" si="68"/>
        <v>0</v>
      </c>
      <c r="O418" s="18">
        <f t="shared" si="68"/>
        <v>0</v>
      </c>
      <c r="P418" s="18">
        <f t="shared" si="68"/>
        <v>0</v>
      </c>
      <c r="Q418" s="18">
        <f t="shared" si="68"/>
        <v>0.15</v>
      </c>
      <c r="R418" s="18">
        <f t="shared" si="68"/>
        <v>0</v>
      </c>
      <c r="S418" s="18">
        <f t="shared" si="68"/>
        <v>64.633866479999995</v>
      </c>
      <c r="T418" s="18">
        <f t="shared" si="68"/>
        <v>0</v>
      </c>
      <c r="U418" s="18">
        <f t="shared" si="68"/>
        <v>0</v>
      </c>
      <c r="V418" s="18">
        <f t="shared" si="68"/>
        <v>0</v>
      </c>
      <c r="W418" s="18">
        <f t="shared" si="68"/>
        <v>0</v>
      </c>
      <c r="X418" s="18">
        <f t="shared" si="68"/>
        <v>0</v>
      </c>
      <c r="Y418" s="18">
        <f t="shared" si="68"/>
        <v>0</v>
      </c>
      <c r="Z418" s="18">
        <f t="shared" si="68"/>
        <v>0</v>
      </c>
      <c r="AA418" s="18">
        <f t="shared" si="68"/>
        <v>0</v>
      </c>
      <c r="AB418" s="18">
        <f t="shared" si="68"/>
        <v>0</v>
      </c>
      <c r="AC418" s="18">
        <f t="shared" si="68"/>
        <v>0</v>
      </c>
      <c r="AD418" s="18">
        <f t="shared" si="68"/>
        <v>0.11700000000000001</v>
      </c>
      <c r="AE418" s="18">
        <v>0</v>
      </c>
      <c r="AF418" s="16">
        <v>0</v>
      </c>
      <c r="AG418" s="18">
        <v>-13.569511269999722</v>
      </c>
      <c r="AH418" s="16">
        <v>-0.17351566723087958</v>
      </c>
      <c r="AI418" s="39" t="s">
        <v>34</v>
      </c>
    </row>
    <row r="419" spans="1:35" s="13" customFormat="1" ht="47.25" x14ac:dyDescent="0.25">
      <c r="A419" s="17" t="s">
        <v>781</v>
      </c>
      <c r="B419" s="17" t="s">
        <v>262</v>
      </c>
      <c r="C419" s="57" t="s">
        <v>33</v>
      </c>
      <c r="D419" s="18">
        <v>0</v>
      </c>
      <c r="E419" s="18">
        <v>0</v>
      </c>
      <c r="F419" s="18">
        <v>0</v>
      </c>
      <c r="G419" s="18">
        <v>0</v>
      </c>
      <c r="H419" s="18">
        <v>0</v>
      </c>
      <c r="I419" s="18">
        <v>0</v>
      </c>
      <c r="J419" s="18">
        <v>0</v>
      </c>
      <c r="K419" s="18">
        <v>0</v>
      </c>
      <c r="L419" s="18">
        <v>0</v>
      </c>
      <c r="M419" s="18">
        <v>0</v>
      </c>
      <c r="N419" s="18">
        <v>0</v>
      </c>
      <c r="O419" s="18">
        <v>0</v>
      </c>
      <c r="P419" s="18">
        <v>0</v>
      </c>
      <c r="Q419" s="18">
        <v>0</v>
      </c>
      <c r="R419" s="18">
        <v>0</v>
      </c>
      <c r="S419" s="18">
        <v>0</v>
      </c>
      <c r="T419" s="18">
        <v>0</v>
      </c>
      <c r="U419" s="18">
        <v>0</v>
      </c>
      <c r="V419" s="18">
        <v>0</v>
      </c>
      <c r="W419" s="18">
        <v>0</v>
      </c>
      <c r="X419" s="18">
        <v>0</v>
      </c>
      <c r="Y419" s="18">
        <v>0</v>
      </c>
      <c r="Z419" s="18">
        <v>0</v>
      </c>
      <c r="AA419" s="18">
        <v>0</v>
      </c>
      <c r="AB419" s="18">
        <v>0</v>
      </c>
      <c r="AC419" s="18">
        <v>0</v>
      </c>
      <c r="AD419" s="18">
        <v>0</v>
      </c>
      <c r="AE419" s="18">
        <v>0</v>
      </c>
      <c r="AF419" s="16">
        <v>0</v>
      </c>
      <c r="AG419" s="18">
        <v>0</v>
      </c>
      <c r="AH419" s="16">
        <v>0</v>
      </c>
      <c r="AI419" s="39" t="s">
        <v>34</v>
      </c>
    </row>
    <row r="420" spans="1:35" s="13" customFormat="1" ht="31.5" x14ac:dyDescent="0.25">
      <c r="A420" s="17" t="s">
        <v>782</v>
      </c>
      <c r="B420" s="17" t="s">
        <v>264</v>
      </c>
      <c r="C420" s="57" t="s">
        <v>33</v>
      </c>
      <c r="D420" s="18">
        <v>0</v>
      </c>
      <c r="E420" s="18">
        <v>0</v>
      </c>
      <c r="F420" s="18">
        <v>0</v>
      </c>
      <c r="G420" s="18">
        <v>0</v>
      </c>
      <c r="H420" s="18">
        <v>0</v>
      </c>
      <c r="I420" s="18">
        <v>0</v>
      </c>
      <c r="J420" s="18">
        <v>0</v>
      </c>
      <c r="K420" s="18">
        <v>0</v>
      </c>
      <c r="L420" s="18">
        <v>0</v>
      </c>
      <c r="M420" s="18">
        <v>0</v>
      </c>
      <c r="N420" s="18">
        <v>0</v>
      </c>
      <c r="O420" s="18">
        <v>0</v>
      </c>
      <c r="P420" s="18">
        <v>0</v>
      </c>
      <c r="Q420" s="18">
        <v>0</v>
      </c>
      <c r="R420" s="18">
        <v>0</v>
      </c>
      <c r="S420" s="18">
        <v>0</v>
      </c>
      <c r="T420" s="18">
        <v>0</v>
      </c>
      <c r="U420" s="18">
        <v>0</v>
      </c>
      <c r="V420" s="18">
        <v>0</v>
      </c>
      <c r="W420" s="18">
        <v>0</v>
      </c>
      <c r="X420" s="18">
        <v>0</v>
      </c>
      <c r="Y420" s="18">
        <v>0</v>
      </c>
      <c r="Z420" s="18">
        <v>0</v>
      </c>
      <c r="AA420" s="18">
        <v>0</v>
      </c>
      <c r="AB420" s="18">
        <v>0</v>
      </c>
      <c r="AC420" s="18">
        <v>0</v>
      </c>
      <c r="AD420" s="18">
        <v>0</v>
      </c>
      <c r="AE420" s="18">
        <v>0</v>
      </c>
      <c r="AF420" s="16">
        <v>0</v>
      </c>
      <c r="AG420" s="18">
        <v>0</v>
      </c>
      <c r="AH420" s="16">
        <v>0</v>
      </c>
      <c r="AI420" s="39" t="s">
        <v>34</v>
      </c>
    </row>
    <row r="421" spans="1:35" s="13" customFormat="1" ht="31.5" x14ac:dyDescent="0.25">
      <c r="A421" s="17" t="s">
        <v>783</v>
      </c>
      <c r="B421" s="17" t="s">
        <v>268</v>
      </c>
      <c r="C421" s="57" t="s">
        <v>33</v>
      </c>
      <c r="D421" s="18">
        <v>0</v>
      </c>
      <c r="E421" s="18">
        <v>0</v>
      </c>
      <c r="F421" s="18">
        <v>0</v>
      </c>
      <c r="G421" s="18">
        <v>0</v>
      </c>
      <c r="H421" s="18">
        <v>0</v>
      </c>
      <c r="I421" s="18">
        <v>0</v>
      </c>
      <c r="J421" s="18">
        <v>0</v>
      </c>
      <c r="K421" s="18">
        <v>0</v>
      </c>
      <c r="L421" s="18">
        <v>0</v>
      </c>
      <c r="M421" s="18">
        <v>0</v>
      </c>
      <c r="N421" s="18">
        <v>0</v>
      </c>
      <c r="O421" s="18">
        <v>0</v>
      </c>
      <c r="P421" s="18">
        <v>0</v>
      </c>
      <c r="Q421" s="18">
        <v>0</v>
      </c>
      <c r="R421" s="18">
        <v>0</v>
      </c>
      <c r="S421" s="18">
        <v>0</v>
      </c>
      <c r="T421" s="18">
        <v>0</v>
      </c>
      <c r="U421" s="18">
        <v>0</v>
      </c>
      <c r="V421" s="18">
        <v>0</v>
      </c>
      <c r="W421" s="18">
        <v>0</v>
      </c>
      <c r="X421" s="18">
        <v>0</v>
      </c>
      <c r="Y421" s="18">
        <v>0</v>
      </c>
      <c r="Z421" s="18">
        <v>0</v>
      </c>
      <c r="AA421" s="18">
        <v>0</v>
      </c>
      <c r="AB421" s="18">
        <v>0</v>
      </c>
      <c r="AC421" s="18">
        <v>0</v>
      </c>
      <c r="AD421" s="18">
        <v>0</v>
      </c>
      <c r="AE421" s="18">
        <v>0</v>
      </c>
      <c r="AF421" s="16">
        <v>0</v>
      </c>
      <c r="AG421" s="18">
        <v>0</v>
      </c>
      <c r="AH421" s="16">
        <v>0</v>
      </c>
      <c r="AI421" s="39" t="s">
        <v>34</v>
      </c>
    </row>
    <row r="422" spans="1:35" s="13" customFormat="1" ht="31.5" x14ac:dyDescent="0.25">
      <c r="A422" s="17" t="s">
        <v>784</v>
      </c>
      <c r="B422" s="17" t="s">
        <v>274</v>
      </c>
      <c r="C422" s="57" t="s">
        <v>33</v>
      </c>
      <c r="D422" s="18">
        <f>SUM(D423:D424)</f>
        <v>2087.6257625099997</v>
      </c>
      <c r="E422" s="18">
        <f t="shared" ref="E422:AD422" si="69">SUM(E423:E424)</f>
        <v>0</v>
      </c>
      <c r="F422" s="18">
        <f t="shared" si="69"/>
        <v>78.203377749999717</v>
      </c>
      <c r="G422" s="18">
        <f t="shared" si="69"/>
        <v>0</v>
      </c>
      <c r="H422" s="18">
        <f t="shared" si="69"/>
        <v>0</v>
      </c>
      <c r="I422" s="18">
        <f t="shared" si="69"/>
        <v>0</v>
      </c>
      <c r="J422" s="18">
        <f t="shared" si="69"/>
        <v>0</v>
      </c>
      <c r="K422" s="18">
        <f t="shared" si="69"/>
        <v>0</v>
      </c>
      <c r="L422" s="18">
        <f t="shared" si="69"/>
        <v>0</v>
      </c>
      <c r="M422" s="18">
        <f t="shared" si="69"/>
        <v>0</v>
      </c>
      <c r="N422" s="18">
        <f t="shared" si="69"/>
        <v>0</v>
      </c>
      <c r="O422" s="18">
        <f t="shared" si="69"/>
        <v>0</v>
      </c>
      <c r="P422" s="18">
        <f t="shared" si="69"/>
        <v>0</v>
      </c>
      <c r="Q422" s="18">
        <f t="shared" si="69"/>
        <v>0.15</v>
      </c>
      <c r="R422" s="18">
        <f t="shared" si="69"/>
        <v>0</v>
      </c>
      <c r="S422" s="18">
        <f t="shared" si="69"/>
        <v>64.633866479999995</v>
      </c>
      <c r="T422" s="18">
        <f t="shared" si="69"/>
        <v>0</v>
      </c>
      <c r="U422" s="18">
        <f t="shared" si="69"/>
        <v>0</v>
      </c>
      <c r="V422" s="18">
        <f t="shared" si="69"/>
        <v>0</v>
      </c>
      <c r="W422" s="18">
        <f t="shared" si="69"/>
        <v>0</v>
      </c>
      <c r="X422" s="18">
        <f t="shared" si="69"/>
        <v>0</v>
      </c>
      <c r="Y422" s="18">
        <f t="shared" si="69"/>
        <v>0</v>
      </c>
      <c r="Z422" s="18">
        <f t="shared" si="69"/>
        <v>0</v>
      </c>
      <c r="AA422" s="18">
        <f t="shared" si="69"/>
        <v>0</v>
      </c>
      <c r="AB422" s="18">
        <f t="shared" si="69"/>
        <v>0</v>
      </c>
      <c r="AC422" s="18">
        <f t="shared" si="69"/>
        <v>0</v>
      </c>
      <c r="AD422" s="18">
        <f t="shared" si="69"/>
        <v>0.11700000000000001</v>
      </c>
      <c r="AE422" s="18">
        <v>0</v>
      </c>
      <c r="AF422" s="16">
        <v>0</v>
      </c>
      <c r="AG422" s="18">
        <v>-13.569511269999722</v>
      </c>
      <c r="AH422" s="16">
        <v>-0.17351566723087958</v>
      </c>
      <c r="AI422" s="39" t="s">
        <v>34</v>
      </c>
    </row>
    <row r="423" spans="1:35" ht="78.75" x14ac:dyDescent="0.25">
      <c r="A423" s="27" t="s">
        <v>784</v>
      </c>
      <c r="B423" s="20" t="s">
        <v>785</v>
      </c>
      <c r="C423" s="28" t="s">
        <v>786</v>
      </c>
      <c r="D423" s="22">
        <v>1604.1471116299999</v>
      </c>
      <c r="E423" s="23">
        <v>0</v>
      </c>
      <c r="F423" s="22">
        <v>78.203377749999717</v>
      </c>
      <c r="G423" s="23">
        <v>0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0.15</v>
      </c>
      <c r="R423" s="23">
        <v>0</v>
      </c>
      <c r="S423" s="23">
        <v>64.633866479999995</v>
      </c>
      <c r="T423" s="23">
        <v>0</v>
      </c>
      <c r="U423" s="23">
        <v>0</v>
      </c>
      <c r="V423" s="23">
        <v>0</v>
      </c>
      <c r="W423" s="23">
        <v>0</v>
      </c>
      <c r="X423" s="23">
        <v>0</v>
      </c>
      <c r="Y423" s="23">
        <v>0</v>
      </c>
      <c r="Z423" s="23">
        <v>0</v>
      </c>
      <c r="AA423" s="23">
        <v>0</v>
      </c>
      <c r="AB423" s="23">
        <v>0</v>
      </c>
      <c r="AC423" s="23">
        <v>0</v>
      </c>
      <c r="AD423" s="23">
        <v>0.11700000000000001</v>
      </c>
      <c r="AE423" s="23">
        <v>0</v>
      </c>
      <c r="AF423" s="64">
        <v>0</v>
      </c>
      <c r="AG423" s="23">
        <v>-13.569511269999722</v>
      </c>
      <c r="AH423" s="64">
        <v>-0.17351566723087958</v>
      </c>
      <c r="AI423" s="19" t="s">
        <v>787</v>
      </c>
    </row>
    <row r="424" spans="1:35" ht="47.25" x14ac:dyDescent="0.25">
      <c r="A424" s="27" t="s">
        <v>784</v>
      </c>
      <c r="B424" s="20" t="s">
        <v>788</v>
      </c>
      <c r="C424" s="28" t="s">
        <v>789</v>
      </c>
      <c r="D424" s="22">
        <v>483.47865087999998</v>
      </c>
      <c r="E424" s="23">
        <v>0</v>
      </c>
      <c r="F424" s="22">
        <v>0</v>
      </c>
      <c r="G424" s="23">
        <v>0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  <c r="W424" s="23">
        <v>0</v>
      </c>
      <c r="X424" s="23">
        <v>0</v>
      </c>
      <c r="Y424" s="23">
        <v>0</v>
      </c>
      <c r="Z424" s="23">
        <v>0</v>
      </c>
      <c r="AA424" s="23">
        <v>0</v>
      </c>
      <c r="AB424" s="23">
        <v>0</v>
      </c>
      <c r="AC424" s="23">
        <v>0</v>
      </c>
      <c r="AD424" s="23">
        <v>0</v>
      </c>
      <c r="AE424" s="23">
        <v>0</v>
      </c>
      <c r="AF424" s="64">
        <v>0</v>
      </c>
      <c r="AG424" s="23">
        <v>0</v>
      </c>
      <c r="AH424" s="64">
        <v>0</v>
      </c>
      <c r="AI424" s="19" t="s">
        <v>34</v>
      </c>
    </row>
    <row r="425" spans="1:35" s="13" customFormat="1" ht="63" x14ac:dyDescent="0.25">
      <c r="A425" s="57" t="s">
        <v>790</v>
      </c>
      <c r="B425" s="17" t="s">
        <v>290</v>
      </c>
      <c r="C425" s="57" t="s">
        <v>33</v>
      </c>
      <c r="D425" s="18">
        <v>0</v>
      </c>
      <c r="E425" s="18">
        <v>0</v>
      </c>
      <c r="F425" s="18">
        <v>0</v>
      </c>
      <c r="G425" s="18">
        <v>0</v>
      </c>
      <c r="H425" s="18">
        <v>0</v>
      </c>
      <c r="I425" s="18">
        <v>0</v>
      </c>
      <c r="J425" s="18">
        <v>0</v>
      </c>
      <c r="K425" s="18">
        <v>0</v>
      </c>
      <c r="L425" s="18">
        <v>0</v>
      </c>
      <c r="M425" s="18">
        <v>0</v>
      </c>
      <c r="N425" s="18">
        <v>0</v>
      </c>
      <c r="O425" s="18">
        <v>0</v>
      </c>
      <c r="P425" s="18">
        <v>0</v>
      </c>
      <c r="Q425" s="18">
        <v>0</v>
      </c>
      <c r="R425" s="18">
        <v>0</v>
      </c>
      <c r="S425" s="18">
        <v>0</v>
      </c>
      <c r="T425" s="18">
        <v>0</v>
      </c>
      <c r="U425" s="18">
        <v>0</v>
      </c>
      <c r="V425" s="18">
        <v>0</v>
      </c>
      <c r="W425" s="18">
        <v>0</v>
      </c>
      <c r="X425" s="18">
        <v>0</v>
      </c>
      <c r="Y425" s="18">
        <v>0</v>
      </c>
      <c r="Z425" s="18">
        <v>0</v>
      </c>
      <c r="AA425" s="18">
        <v>0</v>
      </c>
      <c r="AB425" s="18">
        <v>0</v>
      </c>
      <c r="AC425" s="18">
        <v>0</v>
      </c>
      <c r="AD425" s="18">
        <v>0</v>
      </c>
      <c r="AE425" s="18">
        <v>0</v>
      </c>
      <c r="AF425" s="16">
        <v>0</v>
      </c>
      <c r="AG425" s="18">
        <v>0</v>
      </c>
      <c r="AH425" s="16">
        <v>0</v>
      </c>
      <c r="AI425" s="39" t="s">
        <v>34</v>
      </c>
    </row>
    <row r="426" spans="1:35" s="13" customFormat="1" ht="31.5" x14ac:dyDescent="0.25">
      <c r="A426" s="17" t="s">
        <v>791</v>
      </c>
      <c r="B426" s="17" t="s">
        <v>292</v>
      </c>
      <c r="C426" s="57" t="s">
        <v>33</v>
      </c>
      <c r="D426" s="18">
        <f>SUM(D427:D502)</f>
        <v>697.67323933666717</v>
      </c>
      <c r="E426" s="18">
        <f>SUM(E427:E502)</f>
        <v>63.807499999999997</v>
      </c>
      <c r="F426" s="18">
        <f t="shared" ref="F426:AD426" si="70">SUM(F427:F502)</f>
        <v>144.51701778999993</v>
      </c>
      <c r="G426" s="18">
        <f t="shared" si="70"/>
        <v>0</v>
      </c>
      <c r="H426" s="18">
        <f t="shared" si="70"/>
        <v>0</v>
      </c>
      <c r="I426" s="18">
        <f t="shared" si="70"/>
        <v>0</v>
      </c>
      <c r="J426" s="18">
        <f t="shared" si="70"/>
        <v>0</v>
      </c>
      <c r="K426" s="18">
        <f t="shared" si="70"/>
        <v>0</v>
      </c>
      <c r="L426" s="18">
        <f t="shared" si="70"/>
        <v>82</v>
      </c>
      <c r="M426" s="18">
        <f t="shared" si="70"/>
        <v>0</v>
      </c>
      <c r="N426" s="18">
        <f t="shared" si="70"/>
        <v>0</v>
      </c>
      <c r="O426" s="18">
        <f t="shared" si="70"/>
        <v>0</v>
      </c>
      <c r="P426" s="18">
        <f t="shared" si="70"/>
        <v>0</v>
      </c>
      <c r="Q426" s="18">
        <f t="shared" si="70"/>
        <v>0</v>
      </c>
      <c r="R426" s="18">
        <f t="shared" si="70"/>
        <v>0</v>
      </c>
      <c r="S426" s="18">
        <f t="shared" si="70"/>
        <v>137.30745170999998</v>
      </c>
      <c r="T426" s="18">
        <f t="shared" si="70"/>
        <v>0</v>
      </c>
      <c r="U426" s="18">
        <f t="shared" si="70"/>
        <v>0</v>
      </c>
      <c r="V426" s="18">
        <f t="shared" si="70"/>
        <v>0</v>
      </c>
      <c r="W426" s="18">
        <f t="shared" si="70"/>
        <v>0</v>
      </c>
      <c r="X426" s="18">
        <f t="shared" si="70"/>
        <v>0</v>
      </c>
      <c r="Y426" s="18">
        <f t="shared" si="70"/>
        <v>63</v>
      </c>
      <c r="Z426" s="18">
        <f t="shared" si="70"/>
        <v>0</v>
      </c>
      <c r="AA426" s="18">
        <f t="shared" si="70"/>
        <v>0</v>
      </c>
      <c r="AB426" s="18">
        <f t="shared" si="70"/>
        <v>0</v>
      </c>
      <c r="AC426" s="18">
        <f t="shared" si="70"/>
        <v>0</v>
      </c>
      <c r="AD426" s="18">
        <f t="shared" si="70"/>
        <v>0</v>
      </c>
      <c r="AE426" s="18">
        <v>63.807499999999997</v>
      </c>
      <c r="AF426" s="16">
        <v>1</v>
      </c>
      <c r="AG426" s="18">
        <v>-7.2673260799999948</v>
      </c>
      <c r="AH426" s="16">
        <v>-5.0286991740725387E-2</v>
      </c>
      <c r="AI426" s="39" t="s">
        <v>34</v>
      </c>
    </row>
    <row r="427" spans="1:35" ht="63" x14ac:dyDescent="0.25">
      <c r="A427" s="27" t="s">
        <v>791</v>
      </c>
      <c r="B427" s="20" t="s">
        <v>792</v>
      </c>
      <c r="C427" s="28" t="s">
        <v>793</v>
      </c>
      <c r="D427" s="22">
        <v>98.796138089999999</v>
      </c>
      <c r="E427" s="23">
        <v>0</v>
      </c>
      <c r="F427" s="22">
        <v>0</v>
      </c>
      <c r="G427" s="23">
        <v>0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  <c r="W427" s="23">
        <v>0</v>
      </c>
      <c r="X427" s="23">
        <v>0</v>
      </c>
      <c r="Y427" s="23">
        <v>0</v>
      </c>
      <c r="Z427" s="23">
        <v>0</v>
      </c>
      <c r="AA427" s="23">
        <v>0</v>
      </c>
      <c r="AB427" s="23">
        <v>0</v>
      </c>
      <c r="AC427" s="23">
        <v>0</v>
      </c>
      <c r="AD427" s="23">
        <v>0</v>
      </c>
      <c r="AE427" s="23">
        <v>0</v>
      </c>
      <c r="AF427" s="64">
        <v>0</v>
      </c>
      <c r="AG427" s="23">
        <v>0</v>
      </c>
      <c r="AH427" s="64">
        <v>0</v>
      </c>
      <c r="AI427" s="19" t="s">
        <v>34</v>
      </c>
    </row>
    <row r="428" spans="1:35" ht="63" x14ac:dyDescent="0.25">
      <c r="A428" s="27" t="s">
        <v>791</v>
      </c>
      <c r="B428" s="20" t="s">
        <v>794</v>
      </c>
      <c r="C428" s="62" t="s">
        <v>795</v>
      </c>
      <c r="D428" s="22">
        <v>281.66571773999993</v>
      </c>
      <c r="E428" s="23">
        <v>0</v>
      </c>
      <c r="F428" s="22">
        <v>0</v>
      </c>
      <c r="G428" s="23">
        <v>0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  <c r="W428" s="23">
        <v>0</v>
      </c>
      <c r="X428" s="23">
        <v>0</v>
      </c>
      <c r="Y428" s="23">
        <v>0</v>
      </c>
      <c r="Z428" s="23">
        <v>0</v>
      </c>
      <c r="AA428" s="23">
        <v>0</v>
      </c>
      <c r="AB428" s="23">
        <v>0</v>
      </c>
      <c r="AC428" s="23">
        <v>0</v>
      </c>
      <c r="AD428" s="23">
        <v>0</v>
      </c>
      <c r="AE428" s="23">
        <v>0</v>
      </c>
      <c r="AF428" s="64">
        <v>0</v>
      </c>
      <c r="AG428" s="23">
        <v>0</v>
      </c>
      <c r="AH428" s="64">
        <v>0</v>
      </c>
      <c r="AI428" s="19" t="s">
        <v>34</v>
      </c>
    </row>
    <row r="429" spans="1:35" ht="47.25" x14ac:dyDescent="0.25">
      <c r="A429" s="27" t="s">
        <v>791</v>
      </c>
      <c r="B429" s="20" t="s">
        <v>796</v>
      </c>
      <c r="C429" s="28" t="s">
        <v>797</v>
      </c>
      <c r="D429" s="22">
        <v>38.243589</v>
      </c>
      <c r="E429" s="23">
        <v>0</v>
      </c>
      <c r="F429" s="22">
        <v>38.243589</v>
      </c>
      <c r="G429" s="23">
        <v>0</v>
      </c>
      <c r="H429" s="23">
        <v>0</v>
      </c>
      <c r="I429" s="23">
        <v>0</v>
      </c>
      <c r="J429" s="23">
        <v>0</v>
      </c>
      <c r="K429" s="23">
        <v>0</v>
      </c>
      <c r="L429" s="23">
        <v>2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38.873824330000005</v>
      </c>
      <c r="T429" s="23">
        <v>0</v>
      </c>
      <c r="U429" s="23">
        <v>0</v>
      </c>
      <c r="V429" s="23">
        <v>0</v>
      </c>
      <c r="W429" s="23">
        <v>0</v>
      </c>
      <c r="X429" s="23">
        <v>0</v>
      </c>
      <c r="Y429" s="23">
        <v>2</v>
      </c>
      <c r="Z429" s="23">
        <v>0</v>
      </c>
      <c r="AA429" s="23">
        <v>0</v>
      </c>
      <c r="AB429" s="23">
        <v>0</v>
      </c>
      <c r="AC429" s="23">
        <v>0</v>
      </c>
      <c r="AD429" s="23">
        <v>0</v>
      </c>
      <c r="AE429" s="23">
        <v>0</v>
      </c>
      <c r="AF429" s="64">
        <v>0</v>
      </c>
      <c r="AG429" s="23">
        <v>0.63023533000000498</v>
      </c>
      <c r="AH429" s="64">
        <v>1.6479502747506387E-2</v>
      </c>
      <c r="AI429" s="19" t="s">
        <v>34</v>
      </c>
    </row>
    <row r="430" spans="1:35" ht="47.25" x14ac:dyDescent="0.25">
      <c r="A430" s="27" t="s">
        <v>791</v>
      </c>
      <c r="B430" s="20" t="s">
        <v>798</v>
      </c>
      <c r="C430" s="28" t="s">
        <v>799</v>
      </c>
      <c r="D430" s="22">
        <v>132</v>
      </c>
      <c r="E430" s="23">
        <v>0</v>
      </c>
      <c r="F430" s="22">
        <v>40</v>
      </c>
      <c r="G430" s="23">
        <v>0</v>
      </c>
      <c r="H430" s="23">
        <v>0</v>
      </c>
      <c r="I430" s="23">
        <v>0</v>
      </c>
      <c r="J430" s="23">
        <v>0</v>
      </c>
      <c r="K430" s="23">
        <v>0</v>
      </c>
      <c r="L430" s="23">
        <v>1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39.787500000000001</v>
      </c>
      <c r="T430" s="23">
        <v>0</v>
      </c>
      <c r="U430" s="23">
        <v>0</v>
      </c>
      <c r="V430" s="23">
        <v>0</v>
      </c>
      <c r="W430" s="23">
        <v>0</v>
      </c>
      <c r="X430" s="23">
        <v>0</v>
      </c>
      <c r="Y430" s="23">
        <v>1</v>
      </c>
      <c r="Z430" s="23">
        <v>0</v>
      </c>
      <c r="AA430" s="23">
        <v>0</v>
      </c>
      <c r="AB430" s="23">
        <v>0</v>
      </c>
      <c r="AC430" s="23">
        <v>0</v>
      </c>
      <c r="AD430" s="23">
        <v>0</v>
      </c>
      <c r="AE430" s="23">
        <v>0</v>
      </c>
      <c r="AF430" s="64">
        <v>0</v>
      </c>
      <c r="AG430" s="23">
        <v>-0.21249999999999858</v>
      </c>
      <c r="AH430" s="64">
        <v>-5.3124999999999648E-3</v>
      </c>
      <c r="AI430" s="19" t="s">
        <v>34</v>
      </c>
    </row>
    <row r="431" spans="1:35" ht="47.25" x14ac:dyDescent="0.25">
      <c r="A431" s="27" t="s">
        <v>791</v>
      </c>
      <c r="B431" s="20" t="s">
        <v>800</v>
      </c>
      <c r="C431" s="28" t="s">
        <v>801</v>
      </c>
      <c r="D431" s="22">
        <v>0.36499999999999999</v>
      </c>
      <c r="E431" s="23">
        <v>0</v>
      </c>
      <c r="F431" s="22">
        <v>0.36499999999999999</v>
      </c>
      <c r="G431" s="23">
        <v>0</v>
      </c>
      <c r="H431" s="23">
        <v>0</v>
      </c>
      <c r="I431" s="23">
        <v>0</v>
      </c>
      <c r="J431" s="23">
        <v>0</v>
      </c>
      <c r="K431" s="23">
        <v>0</v>
      </c>
      <c r="L431" s="23">
        <v>1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0.17100000000000001</v>
      </c>
      <c r="T431" s="23">
        <v>0</v>
      </c>
      <c r="U431" s="23">
        <v>0</v>
      </c>
      <c r="V431" s="23">
        <v>0</v>
      </c>
      <c r="W431" s="23">
        <v>0</v>
      </c>
      <c r="X431" s="23">
        <v>0</v>
      </c>
      <c r="Y431" s="23">
        <v>1</v>
      </c>
      <c r="Z431" s="23">
        <v>0</v>
      </c>
      <c r="AA431" s="23">
        <v>0</v>
      </c>
      <c r="AB431" s="23">
        <v>0</v>
      </c>
      <c r="AC431" s="23">
        <v>0</v>
      </c>
      <c r="AD431" s="23">
        <v>0</v>
      </c>
      <c r="AE431" s="23">
        <v>0</v>
      </c>
      <c r="AF431" s="64">
        <v>0</v>
      </c>
      <c r="AG431" s="23">
        <v>-0.19399999999999998</v>
      </c>
      <c r="AH431" s="64">
        <v>-0.53150684931506842</v>
      </c>
      <c r="AI431" s="19" t="s">
        <v>301</v>
      </c>
    </row>
    <row r="432" spans="1:35" ht="63" x14ac:dyDescent="0.25">
      <c r="A432" s="27" t="s">
        <v>791</v>
      </c>
      <c r="B432" s="20" t="s">
        <v>802</v>
      </c>
      <c r="C432" s="28" t="s">
        <v>803</v>
      </c>
      <c r="D432" s="22">
        <v>18.345152340000002</v>
      </c>
      <c r="E432" s="23">
        <v>0</v>
      </c>
      <c r="F432" s="22">
        <v>18.345152340000002</v>
      </c>
      <c r="G432" s="23">
        <v>0</v>
      </c>
      <c r="H432" s="23">
        <v>0</v>
      </c>
      <c r="I432" s="23">
        <v>0</v>
      </c>
      <c r="J432" s="23">
        <v>0</v>
      </c>
      <c r="K432" s="23">
        <v>0</v>
      </c>
      <c r="L432" s="23">
        <v>1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18.345152340000002</v>
      </c>
      <c r="T432" s="23">
        <v>0</v>
      </c>
      <c r="U432" s="23">
        <v>0</v>
      </c>
      <c r="V432" s="23">
        <v>0</v>
      </c>
      <c r="W432" s="23">
        <v>0</v>
      </c>
      <c r="X432" s="23">
        <v>0</v>
      </c>
      <c r="Y432" s="23">
        <v>1</v>
      </c>
      <c r="Z432" s="23">
        <v>0</v>
      </c>
      <c r="AA432" s="23">
        <v>0</v>
      </c>
      <c r="AB432" s="23">
        <v>0</v>
      </c>
      <c r="AC432" s="23">
        <v>0</v>
      </c>
      <c r="AD432" s="23">
        <v>0</v>
      </c>
      <c r="AE432" s="23">
        <v>0</v>
      </c>
      <c r="AF432" s="64">
        <v>0</v>
      </c>
      <c r="AG432" s="23">
        <v>0</v>
      </c>
      <c r="AH432" s="64">
        <v>0</v>
      </c>
      <c r="AI432" s="19" t="s">
        <v>34</v>
      </c>
    </row>
    <row r="433" spans="1:35" ht="31.5" x14ac:dyDescent="0.25">
      <c r="A433" s="27" t="s">
        <v>791</v>
      </c>
      <c r="B433" s="20" t="s">
        <v>804</v>
      </c>
      <c r="C433" s="28" t="s">
        <v>805</v>
      </c>
      <c r="D433" s="22">
        <v>0.20799999999999999</v>
      </c>
      <c r="E433" s="23">
        <v>0</v>
      </c>
      <c r="F433" s="22">
        <v>0.20799999999999999</v>
      </c>
      <c r="G433" s="23">
        <v>0</v>
      </c>
      <c r="H433" s="23">
        <v>0</v>
      </c>
      <c r="I433" s="23">
        <v>0</v>
      </c>
      <c r="J433" s="23">
        <v>0</v>
      </c>
      <c r="K433" s="23">
        <v>0</v>
      </c>
      <c r="L433" s="23">
        <v>2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0.18630000000000002</v>
      </c>
      <c r="T433" s="23">
        <v>0</v>
      </c>
      <c r="U433" s="23">
        <v>0</v>
      </c>
      <c r="V433" s="23">
        <v>0</v>
      </c>
      <c r="W433" s="23">
        <v>0</v>
      </c>
      <c r="X433" s="23">
        <v>0</v>
      </c>
      <c r="Y433" s="23">
        <v>2</v>
      </c>
      <c r="Z433" s="23">
        <v>0</v>
      </c>
      <c r="AA433" s="23">
        <v>0</v>
      </c>
      <c r="AB433" s="23">
        <v>0</v>
      </c>
      <c r="AC433" s="23">
        <v>0</v>
      </c>
      <c r="AD433" s="23">
        <v>0</v>
      </c>
      <c r="AE433" s="23">
        <v>0</v>
      </c>
      <c r="AF433" s="64">
        <v>0</v>
      </c>
      <c r="AG433" s="23">
        <v>-2.1699999999999969E-2</v>
      </c>
      <c r="AH433" s="64">
        <v>-0.10432692307692293</v>
      </c>
      <c r="AI433" s="19" t="s">
        <v>301</v>
      </c>
    </row>
    <row r="434" spans="1:35" ht="47.25" x14ac:dyDescent="0.25">
      <c r="A434" s="59" t="s">
        <v>791</v>
      </c>
      <c r="B434" s="33" t="s">
        <v>806</v>
      </c>
      <c r="C434" s="33" t="s">
        <v>807</v>
      </c>
      <c r="D434" s="22" t="s">
        <v>34</v>
      </c>
      <c r="E434" s="22" t="s">
        <v>34</v>
      </c>
      <c r="F434" s="22" t="s">
        <v>34</v>
      </c>
      <c r="G434" s="22" t="s">
        <v>34</v>
      </c>
      <c r="H434" s="22" t="s">
        <v>34</v>
      </c>
      <c r="I434" s="22" t="s">
        <v>34</v>
      </c>
      <c r="J434" s="22" t="s">
        <v>34</v>
      </c>
      <c r="K434" s="22" t="s">
        <v>34</v>
      </c>
      <c r="L434" s="22" t="s">
        <v>34</v>
      </c>
      <c r="M434" s="22" t="s">
        <v>34</v>
      </c>
      <c r="N434" s="22" t="s">
        <v>34</v>
      </c>
      <c r="O434" s="22" t="s">
        <v>34</v>
      </c>
      <c r="P434" s="22" t="s">
        <v>34</v>
      </c>
      <c r="Q434" s="22" t="s">
        <v>34</v>
      </c>
      <c r="R434" s="23">
        <v>0</v>
      </c>
      <c r="S434" s="23">
        <v>5.7759999999999999E-2</v>
      </c>
      <c r="T434" s="23">
        <v>0</v>
      </c>
      <c r="U434" s="23">
        <v>0</v>
      </c>
      <c r="V434" s="23">
        <v>0</v>
      </c>
      <c r="W434" s="23">
        <v>0</v>
      </c>
      <c r="X434" s="23">
        <v>0</v>
      </c>
      <c r="Y434" s="23">
        <v>1</v>
      </c>
      <c r="Z434" s="23">
        <v>0</v>
      </c>
      <c r="AA434" s="23">
        <v>0</v>
      </c>
      <c r="AB434" s="23">
        <v>0</v>
      </c>
      <c r="AC434" s="23">
        <v>0</v>
      </c>
      <c r="AD434" s="23">
        <v>0</v>
      </c>
      <c r="AE434" s="23" t="s">
        <v>34</v>
      </c>
      <c r="AF434" s="64" t="s">
        <v>34</v>
      </c>
      <c r="AG434" s="23" t="s">
        <v>34</v>
      </c>
      <c r="AH434" s="64" t="s">
        <v>34</v>
      </c>
      <c r="AI434" s="19" t="s">
        <v>363</v>
      </c>
    </row>
    <row r="435" spans="1:35" ht="31.5" x14ac:dyDescent="0.25">
      <c r="A435" s="27" t="s">
        <v>791</v>
      </c>
      <c r="B435" s="20" t="s">
        <v>808</v>
      </c>
      <c r="C435" s="28" t="s">
        <v>809</v>
      </c>
      <c r="D435" s="22">
        <v>8.1456940299999996</v>
      </c>
      <c r="E435" s="23">
        <v>0</v>
      </c>
      <c r="F435" s="22">
        <v>4.5863719999999999</v>
      </c>
      <c r="G435" s="23">
        <v>0</v>
      </c>
      <c r="H435" s="23">
        <v>0</v>
      </c>
      <c r="I435" s="23">
        <v>0</v>
      </c>
      <c r="J435" s="23">
        <v>0</v>
      </c>
      <c r="K435" s="23">
        <v>0</v>
      </c>
      <c r="L435" s="23">
        <v>1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4.5673333400000002</v>
      </c>
      <c r="T435" s="23">
        <v>0</v>
      </c>
      <c r="U435" s="23">
        <v>0</v>
      </c>
      <c r="V435" s="23">
        <v>0</v>
      </c>
      <c r="W435" s="23">
        <v>0</v>
      </c>
      <c r="X435" s="23">
        <v>0</v>
      </c>
      <c r="Y435" s="23">
        <v>2</v>
      </c>
      <c r="Z435" s="23">
        <v>0</v>
      </c>
      <c r="AA435" s="23">
        <v>0</v>
      </c>
      <c r="AB435" s="23">
        <v>0</v>
      </c>
      <c r="AC435" s="23">
        <v>0</v>
      </c>
      <c r="AD435" s="23">
        <v>0</v>
      </c>
      <c r="AE435" s="23">
        <v>0</v>
      </c>
      <c r="AF435" s="64">
        <v>0</v>
      </c>
      <c r="AG435" s="23">
        <v>-1.9038659999999652E-2</v>
      </c>
      <c r="AH435" s="64">
        <v>-4.1511373259734826E-3</v>
      </c>
      <c r="AI435" s="19" t="s">
        <v>34</v>
      </c>
    </row>
    <row r="436" spans="1:35" ht="31.5" x14ac:dyDescent="0.25">
      <c r="A436" s="27" t="s">
        <v>791</v>
      </c>
      <c r="B436" s="20" t="s">
        <v>810</v>
      </c>
      <c r="C436" s="28" t="s">
        <v>811</v>
      </c>
      <c r="D436" s="22">
        <v>0.70066666666666677</v>
      </c>
      <c r="E436" s="23">
        <v>0</v>
      </c>
      <c r="F436" s="22">
        <v>0.70066666999999994</v>
      </c>
      <c r="G436" s="23">
        <v>0</v>
      </c>
      <c r="H436" s="23">
        <v>0</v>
      </c>
      <c r="I436" s="23">
        <v>0</v>
      </c>
      <c r="J436" s="23">
        <v>0</v>
      </c>
      <c r="K436" s="23">
        <v>0</v>
      </c>
      <c r="L436" s="23">
        <v>1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0.70066666999999994</v>
      </c>
      <c r="T436" s="23">
        <v>0</v>
      </c>
      <c r="U436" s="23">
        <v>0</v>
      </c>
      <c r="V436" s="23">
        <v>0</v>
      </c>
      <c r="W436" s="23">
        <v>0</v>
      </c>
      <c r="X436" s="23">
        <v>0</v>
      </c>
      <c r="Y436" s="23">
        <v>1</v>
      </c>
      <c r="Z436" s="23">
        <v>0</v>
      </c>
      <c r="AA436" s="23">
        <v>0</v>
      </c>
      <c r="AB436" s="23">
        <v>0</v>
      </c>
      <c r="AC436" s="23">
        <v>0</v>
      </c>
      <c r="AD436" s="23">
        <v>0</v>
      </c>
      <c r="AE436" s="23">
        <v>0</v>
      </c>
      <c r="AF436" s="64">
        <v>0</v>
      </c>
      <c r="AG436" s="23">
        <v>0</v>
      </c>
      <c r="AH436" s="64">
        <v>0</v>
      </c>
      <c r="AI436" s="19" t="s">
        <v>34</v>
      </c>
    </row>
    <row r="437" spans="1:35" ht="31.5" x14ac:dyDescent="0.25">
      <c r="A437" s="27" t="s">
        <v>791</v>
      </c>
      <c r="B437" s="20" t="s">
        <v>812</v>
      </c>
      <c r="C437" s="28" t="s">
        <v>813</v>
      </c>
      <c r="D437" s="22">
        <v>5.6593090000000004</v>
      </c>
      <c r="E437" s="23">
        <v>0</v>
      </c>
      <c r="F437" s="22">
        <v>5.6593090000000004</v>
      </c>
      <c r="G437" s="23">
        <v>0</v>
      </c>
      <c r="H437" s="23">
        <v>0</v>
      </c>
      <c r="I437" s="23">
        <v>0</v>
      </c>
      <c r="J437" s="23">
        <v>0</v>
      </c>
      <c r="K437" s="23">
        <v>0</v>
      </c>
      <c r="L437" s="23">
        <v>1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5.0999999999999996</v>
      </c>
      <c r="T437" s="23">
        <v>0</v>
      </c>
      <c r="U437" s="23">
        <v>0</v>
      </c>
      <c r="V437" s="23">
        <v>0</v>
      </c>
      <c r="W437" s="23">
        <v>0</v>
      </c>
      <c r="X437" s="23">
        <v>0</v>
      </c>
      <c r="Y437" s="23">
        <v>1</v>
      </c>
      <c r="Z437" s="23">
        <v>0</v>
      </c>
      <c r="AA437" s="23">
        <v>0</v>
      </c>
      <c r="AB437" s="23">
        <v>0</v>
      </c>
      <c r="AC437" s="23">
        <v>0</v>
      </c>
      <c r="AD437" s="23">
        <v>0</v>
      </c>
      <c r="AE437" s="23">
        <v>0</v>
      </c>
      <c r="AF437" s="64">
        <v>0</v>
      </c>
      <c r="AG437" s="23">
        <v>-0.55930900000000072</v>
      </c>
      <c r="AH437" s="64">
        <v>-9.8829910153342165E-2</v>
      </c>
      <c r="AI437" s="19" t="s">
        <v>34</v>
      </c>
    </row>
    <row r="438" spans="1:35" ht="31.5" x14ac:dyDescent="0.25">
      <c r="A438" s="27" t="s">
        <v>791</v>
      </c>
      <c r="B438" s="20" t="s">
        <v>814</v>
      </c>
      <c r="C438" s="28" t="s">
        <v>815</v>
      </c>
      <c r="D438" s="22">
        <v>1.28583333</v>
      </c>
      <c r="E438" s="30">
        <v>0</v>
      </c>
      <c r="F438" s="22">
        <v>0.69583333000000003</v>
      </c>
      <c r="G438" s="30">
        <v>0</v>
      </c>
      <c r="H438" s="30">
        <v>0</v>
      </c>
      <c r="I438" s="30">
        <v>0</v>
      </c>
      <c r="J438" s="30">
        <v>0</v>
      </c>
      <c r="K438" s="30">
        <v>0</v>
      </c>
      <c r="L438" s="30">
        <v>1</v>
      </c>
      <c r="M438" s="30">
        <v>0</v>
      </c>
      <c r="N438" s="30">
        <v>0</v>
      </c>
      <c r="O438" s="30">
        <v>0</v>
      </c>
      <c r="P438" s="30">
        <v>0</v>
      </c>
      <c r="Q438" s="30">
        <v>0</v>
      </c>
      <c r="R438" s="23">
        <v>0</v>
      </c>
      <c r="S438" s="23">
        <v>0.69583333000000003</v>
      </c>
      <c r="T438" s="23">
        <v>0</v>
      </c>
      <c r="U438" s="23">
        <v>0</v>
      </c>
      <c r="V438" s="23">
        <v>0</v>
      </c>
      <c r="W438" s="23">
        <v>0</v>
      </c>
      <c r="X438" s="23">
        <v>0</v>
      </c>
      <c r="Y438" s="23">
        <v>1</v>
      </c>
      <c r="Z438" s="23">
        <v>0</v>
      </c>
      <c r="AA438" s="23">
        <v>0</v>
      </c>
      <c r="AB438" s="23">
        <v>0</v>
      </c>
      <c r="AC438" s="23">
        <v>0</v>
      </c>
      <c r="AD438" s="23">
        <v>0</v>
      </c>
      <c r="AE438" s="23">
        <v>0</v>
      </c>
      <c r="AF438" s="64">
        <v>0</v>
      </c>
      <c r="AG438" s="23">
        <v>0</v>
      </c>
      <c r="AH438" s="64">
        <v>0</v>
      </c>
      <c r="AI438" s="19" t="s">
        <v>34</v>
      </c>
    </row>
    <row r="439" spans="1:35" ht="47.25" x14ac:dyDescent="0.25">
      <c r="A439" s="27" t="s">
        <v>791</v>
      </c>
      <c r="B439" s="20" t="s">
        <v>816</v>
      </c>
      <c r="C439" s="28" t="s">
        <v>817</v>
      </c>
      <c r="D439" s="22">
        <v>0.62675868999999995</v>
      </c>
      <c r="E439" s="30">
        <v>0</v>
      </c>
      <c r="F439" s="22">
        <v>0.32821499999999998</v>
      </c>
      <c r="G439" s="30">
        <v>0</v>
      </c>
      <c r="H439" s="30">
        <v>0</v>
      </c>
      <c r="I439" s="30">
        <v>0</v>
      </c>
      <c r="J439" s="30">
        <v>0</v>
      </c>
      <c r="K439" s="30">
        <v>0</v>
      </c>
      <c r="L439" s="30">
        <v>1</v>
      </c>
      <c r="M439" s="30">
        <v>0</v>
      </c>
      <c r="N439" s="30">
        <v>0</v>
      </c>
      <c r="O439" s="30">
        <v>0</v>
      </c>
      <c r="P439" s="30">
        <v>0</v>
      </c>
      <c r="Q439" s="30">
        <v>0</v>
      </c>
      <c r="R439" s="23">
        <v>0</v>
      </c>
      <c r="S439" s="23">
        <v>0.23718874000000001</v>
      </c>
      <c r="T439" s="23">
        <v>0</v>
      </c>
      <c r="U439" s="23">
        <v>0</v>
      </c>
      <c r="V439" s="23">
        <v>0</v>
      </c>
      <c r="W439" s="23">
        <v>0</v>
      </c>
      <c r="X439" s="23">
        <v>0</v>
      </c>
      <c r="Y439" s="23">
        <v>1</v>
      </c>
      <c r="Z439" s="23">
        <v>0</v>
      </c>
      <c r="AA439" s="23">
        <v>0</v>
      </c>
      <c r="AB439" s="23">
        <v>0</v>
      </c>
      <c r="AC439" s="23">
        <v>0</v>
      </c>
      <c r="AD439" s="23">
        <v>0</v>
      </c>
      <c r="AE439" s="23">
        <v>0</v>
      </c>
      <c r="AF439" s="64">
        <v>0</v>
      </c>
      <c r="AG439" s="23">
        <v>-9.102625999999997E-2</v>
      </c>
      <c r="AH439" s="64">
        <v>-0.27733729415169928</v>
      </c>
      <c r="AI439" s="19" t="s">
        <v>301</v>
      </c>
    </row>
    <row r="440" spans="1:35" ht="63" x14ac:dyDescent="0.25">
      <c r="A440" s="27" t="s">
        <v>791</v>
      </c>
      <c r="B440" s="20" t="s">
        <v>818</v>
      </c>
      <c r="C440" s="28" t="s">
        <v>819</v>
      </c>
      <c r="D440" s="22">
        <v>0.14899999999999999</v>
      </c>
      <c r="E440" s="30">
        <v>0</v>
      </c>
      <c r="F440" s="22">
        <v>0.14899999999999999</v>
      </c>
      <c r="G440" s="30">
        <v>0</v>
      </c>
      <c r="H440" s="30">
        <v>0</v>
      </c>
      <c r="I440" s="30">
        <v>0</v>
      </c>
      <c r="J440" s="30">
        <v>0</v>
      </c>
      <c r="K440" s="30">
        <v>0</v>
      </c>
      <c r="L440" s="30">
        <v>1</v>
      </c>
      <c r="M440" s="30">
        <v>0</v>
      </c>
      <c r="N440" s="30">
        <v>0</v>
      </c>
      <c r="O440" s="30">
        <v>0</v>
      </c>
      <c r="P440" s="30">
        <v>0</v>
      </c>
      <c r="Q440" s="30">
        <v>0</v>
      </c>
      <c r="R440" s="23">
        <v>0</v>
      </c>
      <c r="S440" s="23">
        <v>0.198101</v>
      </c>
      <c r="T440" s="23">
        <v>0</v>
      </c>
      <c r="U440" s="23">
        <v>0</v>
      </c>
      <c r="V440" s="23">
        <v>0</v>
      </c>
      <c r="W440" s="23">
        <v>0</v>
      </c>
      <c r="X440" s="23">
        <v>0</v>
      </c>
      <c r="Y440" s="23">
        <v>1</v>
      </c>
      <c r="Z440" s="23">
        <v>0</v>
      </c>
      <c r="AA440" s="23">
        <v>0</v>
      </c>
      <c r="AB440" s="23">
        <v>0</v>
      </c>
      <c r="AC440" s="23">
        <v>0</v>
      </c>
      <c r="AD440" s="23">
        <v>0</v>
      </c>
      <c r="AE440" s="23">
        <v>0</v>
      </c>
      <c r="AF440" s="64">
        <v>0</v>
      </c>
      <c r="AG440" s="23">
        <v>4.9101000000000006E-2</v>
      </c>
      <c r="AH440" s="64">
        <v>0.3295369127516779</v>
      </c>
      <c r="AI440" s="19" t="s">
        <v>301</v>
      </c>
    </row>
    <row r="441" spans="1:35" ht="47.25" x14ac:dyDescent="0.25">
      <c r="A441" s="27" t="s">
        <v>791</v>
      </c>
      <c r="B441" s="20" t="s">
        <v>820</v>
      </c>
      <c r="C441" s="28" t="s">
        <v>821</v>
      </c>
      <c r="D441" s="22">
        <v>0.99040300000000003</v>
      </c>
      <c r="E441" s="30">
        <v>0</v>
      </c>
      <c r="F441" s="22">
        <v>0.99040300000000003</v>
      </c>
      <c r="G441" s="30">
        <v>0</v>
      </c>
      <c r="H441" s="30">
        <v>0</v>
      </c>
      <c r="I441" s="30">
        <v>0</v>
      </c>
      <c r="J441" s="30">
        <v>0</v>
      </c>
      <c r="K441" s="30">
        <v>0</v>
      </c>
      <c r="L441" s="30">
        <v>1</v>
      </c>
      <c r="M441" s="30">
        <v>0</v>
      </c>
      <c r="N441" s="30">
        <v>0</v>
      </c>
      <c r="O441" s="30">
        <v>0</v>
      </c>
      <c r="P441" s="30">
        <v>0</v>
      </c>
      <c r="Q441" s="30">
        <v>0</v>
      </c>
      <c r="R441" s="23">
        <v>0</v>
      </c>
      <c r="S441" s="23">
        <v>0.99</v>
      </c>
      <c r="T441" s="23">
        <v>0</v>
      </c>
      <c r="U441" s="23">
        <v>0</v>
      </c>
      <c r="V441" s="23">
        <v>0</v>
      </c>
      <c r="W441" s="23">
        <v>0</v>
      </c>
      <c r="X441" s="23">
        <v>0</v>
      </c>
      <c r="Y441" s="23">
        <v>1</v>
      </c>
      <c r="Z441" s="23">
        <v>0</v>
      </c>
      <c r="AA441" s="23">
        <v>0</v>
      </c>
      <c r="AB441" s="23">
        <v>0</v>
      </c>
      <c r="AC441" s="23">
        <v>0</v>
      </c>
      <c r="AD441" s="23">
        <v>0</v>
      </c>
      <c r="AE441" s="23">
        <v>0</v>
      </c>
      <c r="AF441" s="64">
        <v>0</v>
      </c>
      <c r="AG441" s="23">
        <v>-4.0300000000004221E-4</v>
      </c>
      <c r="AH441" s="64">
        <v>-4.0690506793703392E-4</v>
      </c>
      <c r="AI441" s="19" t="s">
        <v>34</v>
      </c>
    </row>
    <row r="442" spans="1:35" ht="47.25" x14ac:dyDescent="0.25">
      <c r="A442" s="27" t="s">
        <v>791</v>
      </c>
      <c r="B442" s="20" t="s">
        <v>822</v>
      </c>
      <c r="C442" s="28" t="s">
        <v>823</v>
      </c>
      <c r="D442" s="22">
        <v>0.28214999999999996</v>
      </c>
      <c r="E442" s="30">
        <v>0</v>
      </c>
      <c r="F442" s="22">
        <v>0.28214999999999996</v>
      </c>
      <c r="G442" s="30">
        <v>0</v>
      </c>
      <c r="H442" s="30">
        <v>0</v>
      </c>
      <c r="I442" s="30">
        <v>0</v>
      </c>
      <c r="J442" s="30">
        <v>0</v>
      </c>
      <c r="K442" s="30">
        <v>0</v>
      </c>
      <c r="L442" s="30">
        <v>1</v>
      </c>
      <c r="M442" s="30">
        <v>0</v>
      </c>
      <c r="N442" s="30">
        <v>0</v>
      </c>
      <c r="O442" s="30">
        <v>0</v>
      </c>
      <c r="P442" s="30">
        <v>0</v>
      </c>
      <c r="Q442" s="30">
        <v>0</v>
      </c>
      <c r="R442" s="23">
        <v>0</v>
      </c>
      <c r="S442" s="23">
        <v>0.12939116000000001</v>
      </c>
      <c r="T442" s="23">
        <v>0</v>
      </c>
      <c r="U442" s="23">
        <v>0</v>
      </c>
      <c r="V442" s="23">
        <v>0</v>
      </c>
      <c r="W442" s="23">
        <v>0</v>
      </c>
      <c r="X442" s="23">
        <v>0</v>
      </c>
      <c r="Y442" s="23">
        <v>1</v>
      </c>
      <c r="Z442" s="23">
        <v>0</v>
      </c>
      <c r="AA442" s="23">
        <v>0</v>
      </c>
      <c r="AB442" s="23">
        <v>0</v>
      </c>
      <c r="AC442" s="23">
        <v>0</v>
      </c>
      <c r="AD442" s="23">
        <v>0</v>
      </c>
      <c r="AE442" s="23">
        <v>0</v>
      </c>
      <c r="AF442" s="64">
        <v>0</v>
      </c>
      <c r="AG442" s="23">
        <v>-0.15275883999999995</v>
      </c>
      <c r="AH442" s="64">
        <v>-0.54141003012581956</v>
      </c>
      <c r="AI442" s="19" t="s">
        <v>301</v>
      </c>
    </row>
    <row r="443" spans="1:35" ht="47.25" x14ac:dyDescent="0.25">
      <c r="A443" s="27" t="s">
        <v>791</v>
      </c>
      <c r="B443" s="20" t="s">
        <v>824</v>
      </c>
      <c r="C443" s="28" t="s">
        <v>825</v>
      </c>
      <c r="D443" s="22">
        <v>0.35028799999999999</v>
      </c>
      <c r="E443" s="30">
        <v>0</v>
      </c>
      <c r="F443" s="22">
        <v>0.35028799999999999</v>
      </c>
      <c r="G443" s="30">
        <v>0</v>
      </c>
      <c r="H443" s="30">
        <v>0</v>
      </c>
      <c r="I443" s="30">
        <v>0</v>
      </c>
      <c r="J443" s="30">
        <v>0</v>
      </c>
      <c r="K443" s="30">
        <v>0</v>
      </c>
      <c r="L443" s="30">
        <v>1</v>
      </c>
      <c r="M443" s="30">
        <v>0</v>
      </c>
      <c r="N443" s="30">
        <v>0</v>
      </c>
      <c r="O443" s="30">
        <v>0</v>
      </c>
      <c r="P443" s="30">
        <v>0</v>
      </c>
      <c r="Q443" s="30">
        <v>0</v>
      </c>
      <c r="R443" s="23">
        <v>0</v>
      </c>
      <c r="S443" s="23">
        <v>7.5437479999999987E-2</v>
      </c>
      <c r="T443" s="23">
        <v>0</v>
      </c>
      <c r="U443" s="23">
        <v>0</v>
      </c>
      <c r="V443" s="23">
        <v>0</v>
      </c>
      <c r="W443" s="23">
        <v>0</v>
      </c>
      <c r="X443" s="23">
        <v>0</v>
      </c>
      <c r="Y443" s="23">
        <v>1</v>
      </c>
      <c r="Z443" s="23">
        <v>0</v>
      </c>
      <c r="AA443" s="23">
        <v>0</v>
      </c>
      <c r="AB443" s="23">
        <v>0</v>
      </c>
      <c r="AC443" s="23">
        <v>0</v>
      </c>
      <c r="AD443" s="23">
        <v>0</v>
      </c>
      <c r="AE443" s="23">
        <v>0</v>
      </c>
      <c r="AF443" s="64">
        <v>0</v>
      </c>
      <c r="AG443" s="23">
        <v>-0.27485051999999999</v>
      </c>
      <c r="AH443" s="64">
        <v>-0.78464155209427666</v>
      </c>
      <c r="AI443" s="19" t="s">
        <v>301</v>
      </c>
    </row>
    <row r="444" spans="1:35" ht="63" x14ac:dyDescent="0.25">
      <c r="A444" s="27" t="s">
        <v>791</v>
      </c>
      <c r="B444" s="20" t="s">
        <v>826</v>
      </c>
      <c r="C444" s="28" t="s">
        <v>827</v>
      </c>
      <c r="D444" s="22">
        <v>0.30422300000000002</v>
      </c>
      <c r="E444" s="30">
        <v>0</v>
      </c>
      <c r="F444" s="22">
        <v>0.30422300000000002</v>
      </c>
      <c r="G444" s="30">
        <v>0</v>
      </c>
      <c r="H444" s="30">
        <v>0</v>
      </c>
      <c r="I444" s="30">
        <v>0</v>
      </c>
      <c r="J444" s="30">
        <v>0</v>
      </c>
      <c r="K444" s="30">
        <v>0</v>
      </c>
      <c r="L444" s="30">
        <v>1</v>
      </c>
      <c r="M444" s="30">
        <v>0</v>
      </c>
      <c r="N444" s="30">
        <v>0</v>
      </c>
      <c r="O444" s="30">
        <v>0</v>
      </c>
      <c r="P444" s="30">
        <v>0</v>
      </c>
      <c r="Q444" s="30">
        <v>0</v>
      </c>
      <c r="R444" s="23">
        <v>0</v>
      </c>
      <c r="S444" s="23">
        <v>0.23958000000000002</v>
      </c>
      <c r="T444" s="23">
        <v>0</v>
      </c>
      <c r="U444" s="23">
        <v>0</v>
      </c>
      <c r="V444" s="23">
        <v>0</v>
      </c>
      <c r="W444" s="23">
        <v>0</v>
      </c>
      <c r="X444" s="23">
        <v>0</v>
      </c>
      <c r="Y444" s="23">
        <v>1</v>
      </c>
      <c r="Z444" s="23">
        <v>0</v>
      </c>
      <c r="AA444" s="23">
        <v>0</v>
      </c>
      <c r="AB444" s="23">
        <v>0</v>
      </c>
      <c r="AC444" s="23">
        <v>0</v>
      </c>
      <c r="AD444" s="23">
        <v>0</v>
      </c>
      <c r="AE444" s="23">
        <v>0</v>
      </c>
      <c r="AF444" s="64">
        <v>0</v>
      </c>
      <c r="AG444" s="23">
        <v>-6.4643000000000006E-2</v>
      </c>
      <c r="AH444" s="64">
        <v>-0.21248557801349668</v>
      </c>
      <c r="AI444" s="19" t="s">
        <v>301</v>
      </c>
    </row>
    <row r="445" spans="1:35" ht="31.5" x14ac:dyDescent="0.25">
      <c r="A445" s="27" t="s">
        <v>791</v>
      </c>
      <c r="B445" s="20" t="s">
        <v>828</v>
      </c>
      <c r="C445" s="28" t="s">
        <v>829</v>
      </c>
      <c r="D445" s="30">
        <v>5.5529999999999999</v>
      </c>
      <c r="E445" s="30">
        <v>0</v>
      </c>
      <c r="F445" s="30">
        <v>5.5529999999999999</v>
      </c>
      <c r="G445" s="30">
        <v>0</v>
      </c>
      <c r="H445" s="30">
        <v>0</v>
      </c>
      <c r="I445" s="30">
        <v>0</v>
      </c>
      <c r="J445" s="30">
        <v>0</v>
      </c>
      <c r="K445" s="30">
        <v>0</v>
      </c>
      <c r="L445" s="30">
        <v>1</v>
      </c>
      <c r="M445" s="30">
        <v>0</v>
      </c>
      <c r="N445" s="30">
        <v>0</v>
      </c>
      <c r="O445" s="30">
        <v>0</v>
      </c>
      <c r="P445" s="30">
        <v>0</v>
      </c>
      <c r="Q445" s="30">
        <v>0</v>
      </c>
      <c r="R445" s="23">
        <v>0</v>
      </c>
      <c r="S445" s="23">
        <v>5.0869999999999997</v>
      </c>
      <c r="T445" s="23">
        <v>0</v>
      </c>
      <c r="U445" s="23">
        <v>0</v>
      </c>
      <c r="V445" s="23">
        <v>0</v>
      </c>
      <c r="W445" s="23">
        <v>0</v>
      </c>
      <c r="X445" s="23">
        <v>0</v>
      </c>
      <c r="Y445" s="23">
        <v>1</v>
      </c>
      <c r="Z445" s="23">
        <v>0</v>
      </c>
      <c r="AA445" s="23">
        <v>0</v>
      </c>
      <c r="AB445" s="23">
        <v>0</v>
      </c>
      <c r="AC445" s="23">
        <v>0</v>
      </c>
      <c r="AD445" s="23">
        <v>0</v>
      </c>
      <c r="AE445" s="23">
        <v>0</v>
      </c>
      <c r="AF445" s="64">
        <v>0</v>
      </c>
      <c r="AG445" s="23">
        <v>-0.46600000000000019</v>
      </c>
      <c r="AH445" s="64">
        <v>-8.3918602557176342E-2</v>
      </c>
      <c r="AI445" s="19" t="s">
        <v>34</v>
      </c>
    </row>
    <row r="446" spans="1:35" ht="47.25" x14ac:dyDescent="0.25">
      <c r="A446" s="27" t="s">
        <v>791</v>
      </c>
      <c r="B446" s="20" t="s">
        <v>830</v>
      </c>
      <c r="C446" s="28" t="s">
        <v>831</v>
      </c>
      <c r="D446" s="30">
        <v>1.258</v>
      </c>
      <c r="E446" s="30">
        <v>0</v>
      </c>
      <c r="F446" s="30">
        <v>1.258</v>
      </c>
      <c r="G446" s="30">
        <v>0</v>
      </c>
      <c r="H446" s="30">
        <v>0</v>
      </c>
      <c r="I446" s="30">
        <v>0</v>
      </c>
      <c r="J446" s="30">
        <v>0</v>
      </c>
      <c r="K446" s="30">
        <v>0</v>
      </c>
      <c r="L446" s="30">
        <v>1</v>
      </c>
      <c r="M446" s="30">
        <v>0</v>
      </c>
      <c r="N446" s="30">
        <v>0</v>
      </c>
      <c r="O446" s="30">
        <v>0</v>
      </c>
      <c r="P446" s="30">
        <v>0</v>
      </c>
      <c r="Q446" s="30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  <c r="W446" s="23">
        <v>0</v>
      </c>
      <c r="X446" s="23">
        <v>0</v>
      </c>
      <c r="Y446" s="23">
        <v>0</v>
      </c>
      <c r="Z446" s="23">
        <v>0</v>
      </c>
      <c r="AA446" s="23">
        <v>0</v>
      </c>
      <c r="AB446" s="23">
        <v>0</v>
      </c>
      <c r="AC446" s="23">
        <v>0</v>
      </c>
      <c r="AD446" s="23">
        <v>0</v>
      </c>
      <c r="AE446" s="23">
        <v>0</v>
      </c>
      <c r="AF446" s="64">
        <v>0</v>
      </c>
      <c r="AG446" s="23">
        <v>-1.258</v>
      </c>
      <c r="AH446" s="64">
        <v>-1</v>
      </c>
      <c r="AI446" s="19" t="s">
        <v>316</v>
      </c>
    </row>
    <row r="447" spans="1:35" ht="31.5" x14ac:dyDescent="0.25">
      <c r="A447" s="27" t="s">
        <v>791</v>
      </c>
      <c r="B447" s="20" t="s">
        <v>832</v>
      </c>
      <c r="C447" s="28" t="s">
        <v>833</v>
      </c>
      <c r="D447" s="23">
        <v>1.681</v>
      </c>
      <c r="E447" s="23">
        <v>0</v>
      </c>
      <c r="F447" s="23">
        <v>1.681</v>
      </c>
      <c r="G447" s="23">
        <v>0</v>
      </c>
      <c r="H447" s="23">
        <v>0</v>
      </c>
      <c r="I447" s="23">
        <v>0</v>
      </c>
      <c r="J447" s="23">
        <v>0</v>
      </c>
      <c r="K447" s="23">
        <v>0</v>
      </c>
      <c r="L447" s="23">
        <v>1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1.4845733299999999</v>
      </c>
      <c r="T447" s="23">
        <v>0</v>
      </c>
      <c r="U447" s="23">
        <v>0</v>
      </c>
      <c r="V447" s="23">
        <v>0</v>
      </c>
      <c r="W447" s="23">
        <v>0</v>
      </c>
      <c r="X447" s="23">
        <v>0</v>
      </c>
      <c r="Y447" s="23">
        <v>1</v>
      </c>
      <c r="Z447" s="23">
        <v>0</v>
      </c>
      <c r="AA447" s="23">
        <v>0</v>
      </c>
      <c r="AB447" s="23">
        <v>0</v>
      </c>
      <c r="AC447" s="23">
        <v>0</v>
      </c>
      <c r="AD447" s="23">
        <v>0</v>
      </c>
      <c r="AE447" s="23">
        <v>0</v>
      </c>
      <c r="AF447" s="64">
        <v>0</v>
      </c>
      <c r="AG447" s="23">
        <v>-0.19642667000000014</v>
      </c>
      <c r="AH447" s="64">
        <v>-0.11685108268887574</v>
      </c>
      <c r="AI447" s="19" t="s">
        <v>504</v>
      </c>
    </row>
    <row r="448" spans="1:35" ht="31.5" x14ac:dyDescent="0.25">
      <c r="A448" s="27" t="s">
        <v>791</v>
      </c>
      <c r="B448" s="20" t="s">
        <v>834</v>
      </c>
      <c r="C448" s="28" t="s">
        <v>835</v>
      </c>
      <c r="D448" s="23">
        <v>0.69099999999999995</v>
      </c>
      <c r="E448" s="23">
        <v>0</v>
      </c>
      <c r="F448" s="23">
        <v>0.69099999999999995</v>
      </c>
      <c r="G448" s="23">
        <v>0</v>
      </c>
      <c r="H448" s="23">
        <v>0</v>
      </c>
      <c r="I448" s="23">
        <v>0</v>
      </c>
      <c r="J448" s="23">
        <v>0</v>
      </c>
      <c r="K448" s="23">
        <v>0</v>
      </c>
      <c r="L448" s="23">
        <v>1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  <c r="W448" s="23">
        <v>0</v>
      </c>
      <c r="X448" s="23">
        <v>0</v>
      </c>
      <c r="Y448" s="23">
        <v>0</v>
      </c>
      <c r="Z448" s="23">
        <v>0</v>
      </c>
      <c r="AA448" s="23">
        <v>0</v>
      </c>
      <c r="AB448" s="23">
        <v>0</v>
      </c>
      <c r="AC448" s="23">
        <v>0</v>
      </c>
      <c r="AD448" s="23">
        <v>0</v>
      </c>
      <c r="AE448" s="23">
        <v>0</v>
      </c>
      <c r="AF448" s="64">
        <v>0</v>
      </c>
      <c r="AG448" s="23">
        <v>-0.69099999999999995</v>
      </c>
      <c r="AH448" s="64">
        <v>-1</v>
      </c>
      <c r="AI448" s="19" t="s">
        <v>316</v>
      </c>
    </row>
    <row r="449" spans="1:35" ht="31.5" x14ac:dyDescent="0.25">
      <c r="A449" s="27" t="s">
        <v>791</v>
      </c>
      <c r="B449" s="20" t="s">
        <v>836</v>
      </c>
      <c r="C449" s="28" t="s">
        <v>837</v>
      </c>
      <c r="D449" s="30">
        <v>0.11799999999999999</v>
      </c>
      <c r="E449" s="30">
        <v>0</v>
      </c>
      <c r="F449" s="30">
        <v>0.11799999999999999</v>
      </c>
      <c r="G449" s="30">
        <v>0</v>
      </c>
      <c r="H449" s="30">
        <v>0</v>
      </c>
      <c r="I449" s="30">
        <v>0</v>
      </c>
      <c r="J449" s="30">
        <v>0</v>
      </c>
      <c r="K449" s="30">
        <v>0</v>
      </c>
      <c r="L449" s="30">
        <v>1</v>
      </c>
      <c r="M449" s="30">
        <v>0</v>
      </c>
      <c r="N449" s="30">
        <v>0</v>
      </c>
      <c r="O449" s="30">
        <v>0</v>
      </c>
      <c r="P449" s="30">
        <v>0</v>
      </c>
      <c r="Q449" s="30">
        <v>0</v>
      </c>
      <c r="R449" s="23">
        <v>0</v>
      </c>
      <c r="S449" s="23">
        <v>0.12423748000000001</v>
      </c>
      <c r="T449" s="23">
        <v>0</v>
      </c>
      <c r="U449" s="23">
        <v>0</v>
      </c>
      <c r="V449" s="23">
        <v>0</v>
      </c>
      <c r="W449" s="23">
        <v>0</v>
      </c>
      <c r="X449" s="23">
        <v>0</v>
      </c>
      <c r="Y449" s="23">
        <v>1</v>
      </c>
      <c r="Z449" s="23">
        <v>0</v>
      </c>
      <c r="AA449" s="23">
        <v>0</v>
      </c>
      <c r="AB449" s="23">
        <v>0</v>
      </c>
      <c r="AC449" s="23">
        <v>0</v>
      </c>
      <c r="AD449" s="23">
        <v>0</v>
      </c>
      <c r="AE449" s="23">
        <v>0</v>
      </c>
      <c r="AF449" s="64">
        <v>0</v>
      </c>
      <c r="AG449" s="23">
        <v>6.2374800000000175E-3</v>
      </c>
      <c r="AH449" s="64">
        <v>5.286000000000015E-2</v>
      </c>
      <c r="AI449" s="19" t="s">
        <v>34</v>
      </c>
    </row>
    <row r="450" spans="1:35" ht="47.25" x14ac:dyDescent="0.25">
      <c r="A450" s="27" t="s">
        <v>791</v>
      </c>
      <c r="B450" s="20" t="s">
        <v>838</v>
      </c>
      <c r="C450" s="28" t="s">
        <v>839</v>
      </c>
      <c r="D450" s="30">
        <v>0.36299999999999999</v>
      </c>
      <c r="E450" s="30">
        <v>0</v>
      </c>
      <c r="F450" s="30">
        <v>0.36299999999999999</v>
      </c>
      <c r="G450" s="30">
        <v>0</v>
      </c>
      <c r="H450" s="30">
        <v>0</v>
      </c>
      <c r="I450" s="30">
        <v>0</v>
      </c>
      <c r="J450" s="30">
        <v>0</v>
      </c>
      <c r="K450" s="30">
        <v>0</v>
      </c>
      <c r="L450" s="30">
        <v>2</v>
      </c>
      <c r="M450" s="30">
        <v>0</v>
      </c>
      <c r="N450" s="30">
        <v>0</v>
      </c>
      <c r="O450" s="30">
        <v>0</v>
      </c>
      <c r="P450" s="30">
        <v>0</v>
      </c>
      <c r="Q450" s="30">
        <v>0</v>
      </c>
      <c r="R450" s="23">
        <v>0</v>
      </c>
      <c r="S450" s="23">
        <v>0.11758128000000001</v>
      </c>
      <c r="T450" s="23">
        <v>0</v>
      </c>
      <c r="U450" s="23">
        <v>0</v>
      </c>
      <c r="V450" s="23">
        <v>0</v>
      </c>
      <c r="W450" s="23">
        <v>0</v>
      </c>
      <c r="X450" s="23">
        <v>0</v>
      </c>
      <c r="Y450" s="23">
        <v>1</v>
      </c>
      <c r="Z450" s="23">
        <v>0</v>
      </c>
      <c r="AA450" s="23">
        <v>0</v>
      </c>
      <c r="AB450" s="23">
        <v>0</v>
      </c>
      <c r="AC450" s="23">
        <v>0</v>
      </c>
      <c r="AD450" s="23">
        <v>0</v>
      </c>
      <c r="AE450" s="23">
        <v>0</v>
      </c>
      <c r="AF450" s="64">
        <v>0</v>
      </c>
      <c r="AG450" s="23">
        <v>-0.24541871999999998</v>
      </c>
      <c r="AH450" s="64">
        <v>-0.67608462809917347</v>
      </c>
      <c r="AI450" s="19" t="s">
        <v>504</v>
      </c>
    </row>
    <row r="451" spans="1:35" ht="31.5" x14ac:dyDescent="0.25">
      <c r="A451" s="27" t="s">
        <v>791</v>
      </c>
      <c r="B451" s="20" t="s">
        <v>840</v>
      </c>
      <c r="C451" s="28" t="s">
        <v>841</v>
      </c>
      <c r="D451" s="23">
        <v>8.1000000000000003E-2</v>
      </c>
      <c r="E451" s="23">
        <v>0</v>
      </c>
      <c r="F451" s="23">
        <v>8.1000000000000003E-2</v>
      </c>
      <c r="G451" s="23">
        <v>0</v>
      </c>
      <c r="H451" s="23">
        <v>0</v>
      </c>
      <c r="I451" s="23">
        <v>0</v>
      </c>
      <c r="J451" s="23">
        <v>0</v>
      </c>
      <c r="K451" s="23">
        <v>0</v>
      </c>
      <c r="L451" s="23">
        <v>1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0.10167578000000001</v>
      </c>
      <c r="T451" s="23">
        <v>0</v>
      </c>
      <c r="U451" s="23">
        <v>0</v>
      </c>
      <c r="V451" s="23">
        <v>0</v>
      </c>
      <c r="W451" s="23">
        <v>0</v>
      </c>
      <c r="X451" s="23">
        <v>0</v>
      </c>
      <c r="Y451" s="23">
        <v>1</v>
      </c>
      <c r="Z451" s="23">
        <v>0</v>
      </c>
      <c r="AA451" s="23">
        <v>0</v>
      </c>
      <c r="AB451" s="23">
        <v>0</v>
      </c>
      <c r="AC451" s="23">
        <v>0</v>
      </c>
      <c r="AD451" s="23">
        <v>0</v>
      </c>
      <c r="AE451" s="23">
        <v>0</v>
      </c>
      <c r="AF451" s="64">
        <v>0</v>
      </c>
      <c r="AG451" s="23">
        <v>2.0675780000000005E-2</v>
      </c>
      <c r="AH451" s="64">
        <v>0.25525654320987662</v>
      </c>
      <c r="AI451" s="19" t="s">
        <v>504</v>
      </c>
    </row>
    <row r="452" spans="1:35" ht="31.5" x14ac:dyDescent="0.25">
      <c r="A452" s="27" t="s">
        <v>791</v>
      </c>
      <c r="B452" s="20" t="s">
        <v>842</v>
      </c>
      <c r="C452" s="28" t="s">
        <v>843</v>
      </c>
      <c r="D452" s="23">
        <v>9.06E-2</v>
      </c>
      <c r="E452" s="23">
        <v>0</v>
      </c>
      <c r="F452" s="23">
        <v>9.06E-2</v>
      </c>
      <c r="G452" s="23">
        <v>0</v>
      </c>
      <c r="H452" s="23">
        <v>0</v>
      </c>
      <c r="I452" s="23">
        <v>0</v>
      </c>
      <c r="J452" s="23">
        <v>0</v>
      </c>
      <c r="K452" s="23">
        <v>0</v>
      </c>
      <c r="L452" s="23">
        <v>1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9.06E-2</v>
      </c>
      <c r="T452" s="23">
        <v>0</v>
      </c>
      <c r="U452" s="23">
        <v>0</v>
      </c>
      <c r="V452" s="23">
        <v>0</v>
      </c>
      <c r="W452" s="23">
        <v>0</v>
      </c>
      <c r="X452" s="23">
        <v>0</v>
      </c>
      <c r="Y452" s="23">
        <v>1</v>
      </c>
      <c r="Z452" s="23">
        <v>0</v>
      </c>
      <c r="AA452" s="23">
        <v>0</v>
      </c>
      <c r="AB452" s="23">
        <v>0</v>
      </c>
      <c r="AC452" s="23">
        <v>0</v>
      </c>
      <c r="AD452" s="23">
        <v>0</v>
      </c>
      <c r="AE452" s="23">
        <v>0</v>
      </c>
      <c r="AF452" s="64">
        <v>0</v>
      </c>
      <c r="AG452" s="23">
        <v>0</v>
      </c>
      <c r="AH452" s="64">
        <v>0</v>
      </c>
      <c r="AI452" s="19" t="s">
        <v>34</v>
      </c>
    </row>
    <row r="453" spans="1:35" ht="63" x14ac:dyDescent="0.25">
      <c r="A453" s="27" t="s">
        <v>791</v>
      </c>
      <c r="B453" s="20" t="s">
        <v>844</v>
      </c>
      <c r="C453" s="28" t="s">
        <v>845</v>
      </c>
      <c r="D453" s="23">
        <v>0.57499999999999996</v>
      </c>
      <c r="E453" s="23">
        <v>0</v>
      </c>
      <c r="F453" s="23">
        <v>0.57499999999999996</v>
      </c>
      <c r="G453" s="23">
        <v>0</v>
      </c>
      <c r="H453" s="23">
        <v>0</v>
      </c>
      <c r="I453" s="23">
        <v>0</v>
      </c>
      <c r="J453" s="23">
        <v>0</v>
      </c>
      <c r="K453" s="23">
        <v>0</v>
      </c>
      <c r="L453" s="23">
        <v>2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0.47437748000000002</v>
      </c>
      <c r="T453" s="23">
        <v>0</v>
      </c>
      <c r="U453" s="23">
        <v>0</v>
      </c>
      <c r="V453" s="23">
        <v>0</v>
      </c>
      <c r="W453" s="23">
        <v>0</v>
      </c>
      <c r="X453" s="23">
        <v>0</v>
      </c>
      <c r="Y453" s="23">
        <v>2</v>
      </c>
      <c r="Z453" s="23">
        <v>0</v>
      </c>
      <c r="AA453" s="23">
        <v>0</v>
      </c>
      <c r="AB453" s="23">
        <v>0</v>
      </c>
      <c r="AC453" s="23">
        <v>0</v>
      </c>
      <c r="AD453" s="23">
        <v>0</v>
      </c>
      <c r="AE453" s="23">
        <v>0</v>
      </c>
      <c r="AF453" s="64">
        <v>0</v>
      </c>
      <c r="AG453" s="23">
        <v>-0.10062251999999994</v>
      </c>
      <c r="AH453" s="64">
        <v>-0.17499568695652165</v>
      </c>
      <c r="AI453" s="19" t="s">
        <v>504</v>
      </c>
    </row>
    <row r="454" spans="1:35" ht="63" x14ac:dyDescent="0.25">
      <c r="A454" s="27" t="s">
        <v>791</v>
      </c>
      <c r="B454" s="20" t="s">
        <v>846</v>
      </c>
      <c r="C454" s="28" t="s">
        <v>847</v>
      </c>
      <c r="D454" s="23">
        <v>0.46100000000000002</v>
      </c>
      <c r="E454" s="23">
        <v>0</v>
      </c>
      <c r="F454" s="23">
        <v>0.46100000000000002</v>
      </c>
      <c r="G454" s="23">
        <v>0</v>
      </c>
      <c r="H454" s="23">
        <v>0</v>
      </c>
      <c r="I454" s="23">
        <v>0</v>
      </c>
      <c r="J454" s="23">
        <v>0</v>
      </c>
      <c r="K454" s="23">
        <v>0</v>
      </c>
      <c r="L454" s="23">
        <v>2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0.38043747999999999</v>
      </c>
      <c r="T454" s="23">
        <v>0</v>
      </c>
      <c r="U454" s="23">
        <v>0</v>
      </c>
      <c r="V454" s="23">
        <v>0</v>
      </c>
      <c r="W454" s="23">
        <v>0</v>
      </c>
      <c r="X454" s="23">
        <v>0</v>
      </c>
      <c r="Y454" s="23">
        <v>2</v>
      </c>
      <c r="Z454" s="23">
        <v>0</v>
      </c>
      <c r="AA454" s="23">
        <v>0</v>
      </c>
      <c r="AB454" s="23">
        <v>0</v>
      </c>
      <c r="AC454" s="23">
        <v>0</v>
      </c>
      <c r="AD454" s="23">
        <v>0</v>
      </c>
      <c r="AE454" s="23">
        <v>0</v>
      </c>
      <c r="AF454" s="64">
        <v>0</v>
      </c>
      <c r="AG454" s="23">
        <v>-8.0562520000000026E-2</v>
      </c>
      <c r="AH454" s="64">
        <v>-0.17475600867678964</v>
      </c>
      <c r="AI454" s="19" t="s">
        <v>504</v>
      </c>
    </row>
    <row r="455" spans="1:35" ht="47.25" x14ac:dyDescent="0.25">
      <c r="A455" s="27" t="s">
        <v>791</v>
      </c>
      <c r="B455" s="20" t="s">
        <v>848</v>
      </c>
      <c r="C455" s="28" t="s">
        <v>849</v>
      </c>
      <c r="D455" s="23">
        <v>0.23899999999999999</v>
      </c>
      <c r="E455" s="23">
        <v>0</v>
      </c>
      <c r="F455" s="23">
        <v>0.23899999999999999</v>
      </c>
      <c r="G455" s="23">
        <v>0</v>
      </c>
      <c r="H455" s="23">
        <v>0</v>
      </c>
      <c r="I455" s="23">
        <v>0</v>
      </c>
      <c r="J455" s="23">
        <v>0</v>
      </c>
      <c r="K455" s="23">
        <v>0</v>
      </c>
      <c r="L455" s="23">
        <v>1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0.157</v>
      </c>
      <c r="T455" s="23">
        <v>0</v>
      </c>
      <c r="U455" s="23">
        <v>0</v>
      </c>
      <c r="V455" s="23">
        <v>0</v>
      </c>
      <c r="W455" s="23">
        <v>0</v>
      </c>
      <c r="X455" s="23">
        <v>0</v>
      </c>
      <c r="Y455" s="23">
        <v>1</v>
      </c>
      <c r="Z455" s="23">
        <v>0</v>
      </c>
      <c r="AA455" s="23">
        <v>0</v>
      </c>
      <c r="AB455" s="23">
        <v>0</v>
      </c>
      <c r="AC455" s="23">
        <v>0</v>
      </c>
      <c r="AD455" s="23">
        <v>0</v>
      </c>
      <c r="AE455" s="23">
        <v>0</v>
      </c>
      <c r="AF455" s="64">
        <v>0</v>
      </c>
      <c r="AG455" s="23">
        <v>-8.199999999999999E-2</v>
      </c>
      <c r="AH455" s="64">
        <v>-0.34309623430962338</v>
      </c>
      <c r="AI455" s="19" t="s">
        <v>504</v>
      </c>
    </row>
    <row r="456" spans="1:35" ht="31.5" x14ac:dyDescent="0.25">
      <c r="A456" s="27" t="s">
        <v>791</v>
      </c>
      <c r="B456" s="20" t="s">
        <v>850</v>
      </c>
      <c r="C456" s="28" t="s">
        <v>851</v>
      </c>
      <c r="D456" s="23">
        <v>4.3999999999999997E-2</v>
      </c>
      <c r="E456" s="23">
        <v>0</v>
      </c>
      <c r="F456" s="23">
        <v>4.3999999999999997E-2</v>
      </c>
      <c r="G456" s="23">
        <v>0</v>
      </c>
      <c r="H456" s="23">
        <v>0</v>
      </c>
      <c r="I456" s="23">
        <v>0</v>
      </c>
      <c r="J456" s="23">
        <v>0</v>
      </c>
      <c r="K456" s="23">
        <v>0</v>
      </c>
      <c r="L456" s="23">
        <v>1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  <c r="W456" s="23">
        <v>0</v>
      </c>
      <c r="X456" s="23">
        <v>0</v>
      </c>
      <c r="Y456" s="23">
        <v>0</v>
      </c>
      <c r="Z456" s="23">
        <v>0</v>
      </c>
      <c r="AA456" s="23">
        <v>0</v>
      </c>
      <c r="AB456" s="23">
        <v>0</v>
      </c>
      <c r="AC456" s="23">
        <v>0</v>
      </c>
      <c r="AD456" s="23">
        <v>0</v>
      </c>
      <c r="AE456" s="23">
        <v>0</v>
      </c>
      <c r="AF456" s="64">
        <v>0</v>
      </c>
      <c r="AG456" s="23">
        <v>-4.3999999999999997E-2</v>
      </c>
      <c r="AH456" s="64">
        <v>-1</v>
      </c>
      <c r="AI456" s="19" t="s">
        <v>316</v>
      </c>
    </row>
    <row r="457" spans="1:35" ht="47.25" x14ac:dyDescent="0.25">
      <c r="A457" s="27" t="s">
        <v>791</v>
      </c>
      <c r="B457" s="20" t="s">
        <v>852</v>
      </c>
      <c r="C457" s="28" t="s">
        <v>853</v>
      </c>
      <c r="D457" s="23">
        <v>0.22900000000000001</v>
      </c>
      <c r="E457" s="23">
        <v>0</v>
      </c>
      <c r="F457" s="23">
        <v>0.22900000000000001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1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  <c r="W457" s="23">
        <v>0</v>
      </c>
      <c r="X457" s="23">
        <v>0</v>
      </c>
      <c r="Y457" s="23">
        <v>0</v>
      </c>
      <c r="Z457" s="23">
        <v>0</v>
      </c>
      <c r="AA457" s="23">
        <v>0</v>
      </c>
      <c r="AB457" s="23">
        <v>0</v>
      </c>
      <c r="AC457" s="23">
        <v>0</v>
      </c>
      <c r="AD457" s="23">
        <v>0</v>
      </c>
      <c r="AE457" s="23">
        <v>0</v>
      </c>
      <c r="AF457" s="64">
        <v>0</v>
      </c>
      <c r="AG457" s="23">
        <v>-0.22900000000000001</v>
      </c>
      <c r="AH457" s="64">
        <v>-1</v>
      </c>
      <c r="AI457" s="19" t="s">
        <v>316</v>
      </c>
    </row>
    <row r="458" spans="1:35" ht="31.5" x14ac:dyDescent="0.25">
      <c r="A458" s="27" t="s">
        <v>791</v>
      </c>
      <c r="B458" s="20" t="s">
        <v>854</v>
      </c>
      <c r="C458" s="28" t="s">
        <v>855</v>
      </c>
      <c r="D458" s="22">
        <v>0.13600000000000001</v>
      </c>
      <c r="E458" s="23">
        <v>0</v>
      </c>
      <c r="F458" s="22">
        <v>0.13600000000000001</v>
      </c>
      <c r="G458" s="23">
        <v>0</v>
      </c>
      <c r="H458" s="23">
        <v>0</v>
      </c>
      <c r="I458" s="23">
        <v>0</v>
      </c>
      <c r="J458" s="23">
        <v>0</v>
      </c>
      <c r="K458" s="23">
        <v>0</v>
      </c>
      <c r="L458" s="23">
        <v>1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  <c r="W458" s="23">
        <v>0</v>
      </c>
      <c r="X458" s="23">
        <v>0</v>
      </c>
      <c r="Y458" s="23">
        <v>0</v>
      </c>
      <c r="Z458" s="23">
        <v>0</v>
      </c>
      <c r="AA458" s="23">
        <v>0</v>
      </c>
      <c r="AB458" s="23">
        <v>0</v>
      </c>
      <c r="AC458" s="23">
        <v>0</v>
      </c>
      <c r="AD458" s="23">
        <v>0</v>
      </c>
      <c r="AE458" s="23">
        <v>0</v>
      </c>
      <c r="AF458" s="64">
        <v>0</v>
      </c>
      <c r="AG458" s="23">
        <v>-0.13600000000000001</v>
      </c>
      <c r="AH458" s="64">
        <v>-1</v>
      </c>
      <c r="AI458" s="19" t="s">
        <v>316</v>
      </c>
    </row>
    <row r="459" spans="1:35" ht="31.5" x14ac:dyDescent="0.25">
      <c r="A459" s="27" t="s">
        <v>791</v>
      </c>
      <c r="B459" s="20" t="s">
        <v>856</v>
      </c>
      <c r="C459" s="28" t="s">
        <v>857</v>
      </c>
      <c r="D459" s="22">
        <v>0.114</v>
      </c>
      <c r="E459" s="23">
        <v>0</v>
      </c>
      <c r="F459" s="22">
        <v>0.114</v>
      </c>
      <c r="G459" s="23">
        <v>0</v>
      </c>
      <c r="H459" s="23">
        <v>0</v>
      </c>
      <c r="I459" s="23">
        <v>0</v>
      </c>
      <c r="J459" s="23">
        <v>0</v>
      </c>
      <c r="K459" s="23">
        <v>0</v>
      </c>
      <c r="L459" s="23">
        <v>2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  <c r="W459" s="23">
        <v>0</v>
      </c>
      <c r="X459" s="23">
        <v>0</v>
      </c>
      <c r="Y459" s="23">
        <v>0</v>
      </c>
      <c r="Z459" s="23">
        <v>0</v>
      </c>
      <c r="AA459" s="23">
        <v>0</v>
      </c>
      <c r="AB459" s="23">
        <v>0</v>
      </c>
      <c r="AC459" s="23">
        <v>0</v>
      </c>
      <c r="AD459" s="23">
        <v>0</v>
      </c>
      <c r="AE459" s="23">
        <v>0</v>
      </c>
      <c r="AF459" s="64">
        <v>0</v>
      </c>
      <c r="AG459" s="23">
        <v>-0.114</v>
      </c>
      <c r="AH459" s="64">
        <v>-1</v>
      </c>
      <c r="AI459" s="19" t="s">
        <v>316</v>
      </c>
    </row>
    <row r="460" spans="1:35" ht="47.25" x14ac:dyDescent="0.25">
      <c r="A460" s="27" t="s">
        <v>791</v>
      </c>
      <c r="B460" s="20" t="s">
        <v>858</v>
      </c>
      <c r="C460" s="28" t="s">
        <v>859</v>
      </c>
      <c r="D460" s="22">
        <v>0.32</v>
      </c>
      <c r="E460" s="23">
        <v>0</v>
      </c>
      <c r="F460" s="22">
        <v>0.32</v>
      </c>
      <c r="G460" s="23">
        <v>0</v>
      </c>
      <c r="H460" s="23">
        <v>0</v>
      </c>
      <c r="I460" s="23">
        <v>0</v>
      </c>
      <c r="J460" s="23">
        <v>0</v>
      </c>
      <c r="K460" s="23">
        <v>0</v>
      </c>
      <c r="L460" s="23">
        <v>2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0.11130548</v>
      </c>
      <c r="T460" s="23">
        <v>0</v>
      </c>
      <c r="U460" s="23">
        <v>0</v>
      </c>
      <c r="V460" s="23">
        <v>0</v>
      </c>
      <c r="W460" s="23">
        <v>0</v>
      </c>
      <c r="X460" s="23">
        <v>0</v>
      </c>
      <c r="Y460" s="23">
        <v>1</v>
      </c>
      <c r="Z460" s="23">
        <v>0</v>
      </c>
      <c r="AA460" s="23">
        <v>0</v>
      </c>
      <c r="AB460" s="23">
        <v>0</v>
      </c>
      <c r="AC460" s="23">
        <v>0</v>
      </c>
      <c r="AD460" s="23">
        <v>0</v>
      </c>
      <c r="AE460" s="23">
        <v>0</v>
      </c>
      <c r="AF460" s="64">
        <v>0</v>
      </c>
      <c r="AG460" s="23">
        <v>-0.20869451999999999</v>
      </c>
      <c r="AH460" s="64">
        <v>-0.65217037499999997</v>
      </c>
      <c r="AI460" s="19" t="s">
        <v>504</v>
      </c>
    </row>
    <row r="461" spans="1:35" ht="31.5" x14ac:dyDescent="0.25">
      <c r="A461" s="27" t="s">
        <v>791</v>
      </c>
      <c r="B461" s="20" t="s">
        <v>860</v>
      </c>
      <c r="C461" s="28" t="s">
        <v>861</v>
      </c>
      <c r="D461" s="23">
        <v>0.11700000000000001</v>
      </c>
      <c r="E461" s="23">
        <v>0</v>
      </c>
      <c r="F461" s="23">
        <v>0.11700000000000001</v>
      </c>
      <c r="G461" s="23">
        <v>0</v>
      </c>
      <c r="H461" s="23">
        <v>0</v>
      </c>
      <c r="I461" s="23">
        <v>0</v>
      </c>
      <c r="J461" s="23">
        <v>0</v>
      </c>
      <c r="K461" s="23">
        <v>0</v>
      </c>
      <c r="L461" s="23">
        <v>1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7.7836000000000002E-2</v>
      </c>
      <c r="T461" s="23">
        <v>0</v>
      </c>
      <c r="U461" s="23">
        <v>0</v>
      </c>
      <c r="V461" s="23">
        <v>0</v>
      </c>
      <c r="W461" s="23">
        <v>0</v>
      </c>
      <c r="X461" s="23">
        <v>0</v>
      </c>
      <c r="Y461" s="23">
        <v>1</v>
      </c>
      <c r="Z461" s="23">
        <v>0</v>
      </c>
      <c r="AA461" s="23">
        <v>0</v>
      </c>
      <c r="AB461" s="23">
        <v>0</v>
      </c>
      <c r="AC461" s="23">
        <v>0</v>
      </c>
      <c r="AD461" s="23">
        <v>0</v>
      </c>
      <c r="AE461" s="23">
        <v>0</v>
      </c>
      <c r="AF461" s="64">
        <v>0</v>
      </c>
      <c r="AG461" s="23">
        <v>-3.9164000000000004E-2</v>
      </c>
      <c r="AH461" s="64">
        <v>-0.33473504273504273</v>
      </c>
      <c r="AI461" s="19" t="s">
        <v>504</v>
      </c>
    </row>
    <row r="462" spans="1:35" ht="31.5" x14ac:dyDescent="0.25">
      <c r="A462" s="27" t="s">
        <v>791</v>
      </c>
      <c r="B462" s="20" t="s">
        <v>862</v>
      </c>
      <c r="C462" s="28" t="s">
        <v>863</v>
      </c>
      <c r="D462" s="23">
        <v>4.1640000000000003E-2</v>
      </c>
      <c r="E462" s="23">
        <v>0</v>
      </c>
      <c r="F462" s="23">
        <v>4.1640000000000003E-2</v>
      </c>
      <c r="G462" s="23">
        <v>0</v>
      </c>
      <c r="H462" s="23">
        <v>0</v>
      </c>
      <c r="I462" s="23">
        <v>0</v>
      </c>
      <c r="J462" s="23">
        <v>0</v>
      </c>
      <c r="K462" s="23">
        <v>0</v>
      </c>
      <c r="L462" s="23">
        <v>1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4.1640000000000003E-2</v>
      </c>
      <c r="T462" s="23">
        <v>0</v>
      </c>
      <c r="U462" s="23">
        <v>0</v>
      </c>
      <c r="V462" s="23">
        <v>0</v>
      </c>
      <c r="W462" s="23">
        <v>0</v>
      </c>
      <c r="X462" s="23">
        <v>0</v>
      </c>
      <c r="Y462" s="23">
        <v>1</v>
      </c>
      <c r="Z462" s="23">
        <v>0</v>
      </c>
      <c r="AA462" s="23">
        <v>0</v>
      </c>
      <c r="AB462" s="23">
        <v>0</v>
      </c>
      <c r="AC462" s="23">
        <v>0</v>
      </c>
      <c r="AD462" s="23">
        <v>0</v>
      </c>
      <c r="AE462" s="23">
        <v>0</v>
      </c>
      <c r="AF462" s="64">
        <v>0</v>
      </c>
      <c r="AG462" s="23">
        <v>0</v>
      </c>
      <c r="AH462" s="64">
        <v>0</v>
      </c>
      <c r="AI462" s="19" t="s">
        <v>34</v>
      </c>
    </row>
    <row r="463" spans="1:35" ht="31.5" x14ac:dyDescent="0.25">
      <c r="A463" s="27" t="s">
        <v>791</v>
      </c>
      <c r="B463" s="20" t="s">
        <v>864</v>
      </c>
      <c r="C463" s="28" t="s">
        <v>865</v>
      </c>
      <c r="D463" s="23">
        <v>0</v>
      </c>
      <c r="E463" s="23">
        <v>0</v>
      </c>
      <c r="F463" s="23">
        <v>0</v>
      </c>
      <c r="G463" s="23">
        <v>0</v>
      </c>
      <c r="H463" s="23">
        <v>0</v>
      </c>
      <c r="I463" s="23">
        <v>0</v>
      </c>
      <c r="J463" s="23">
        <v>0</v>
      </c>
      <c r="K463" s="23">
        <v>0</v>
      </c>
      <c r="L463" s="23">
        <v>2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  <c r="W463" s="23">
        <v>0</v>
      </c>
      <c r="X463" s="23">
        <v>0</v>
      </c>
      <c r="Y463" s="23">
        <v>0</v>
      </c>
      <c r="Z463" s="23">
        <v>0</v>
      </c>
      <c r="AA463" s="23">
        <v>0</v>
      </c>
      <c r="AB463" s="23">
        <v>0</v>
      </c>
      <c r="AC463" s="23">
        <v>0</v>
      </c>
      <c r="AD463" s="23">
        <v>0</v>
      </c>
      <c r="AE463" s="23">
        <v>0</v>
      </c>
      <c r="AF463" s="64">
        <v>0</v>
      </c>
      <c r="AG463" s="23">
        <v>0</v>
      </c>
      <c r="AH463" s="64">
        <v>0</v>
      </c>
      <c r="AI463" s="19" t="s">
        <v>34</v>
      </c>
    </row>
    <row r="464" spans="1:35" ht="47.25" x14ac:dyDescent="0.25">
      <c r="A464" s="27" t="s">
        <v>791</v>
      </c>
      <c r="B464" s="20" t="s">
        <v>866</v>
      </c>
      <c r="C464" s="28" t="s">
        <v>867</v>
      </c>
      <c r="D464" s="22">
        <v>0.19</v>
      </c>
      <c r="E464" s="23">
        <v>0</v>
      </c>
      <c r="F464" s="22">
        <v>0.19</v>
      </c>
      <c r="G464" s="23">
        <v>0</v>
      </c>
      <c r="H464" s="23">
        <v>0</v>
      </c>
      <c r="I464" s="23">
        <v>0</v>
      </c>
      <c r="J464" s="23">
        <v>0</v>
      </c>
      <c r="K464" s="23">
        <v>0</v>
      </c>
      <c r="L464" s="23">
        <v>1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0.11691748</v>
      </c>
      <c r="T464" s="23">
        <v>0</v>
      </c>
      <c r="U464" s="23">
        <v>0</v>
      </c>
      <c r="V464" s="23">
        <v>0</v>
      </c>
      <c r="W464" s="23">
        <v>0</v>
      </c>
      <c r="X464" s="23">
        <v>0</v>
      </c>
      <c r="Y464" s="23">
        <v>1</v>
      </c>
      <c r="Z464" s="23">
        <v>0</v>
      </c>
      <c r="AA464" s="23">
        <v>0</v>
      </c>
      <c r="AB464" s="23">
        <v>0</v>
      </c>
      <c r="AC464" s="23">
        <v>0</v>
      </c>
      <c r="AD464" s="23">
        <v>0</v>
      </c>
      <c r="AE464" s="23">
        <v>0</v>
      </c>
      <c r="AF464" s="64">
        <v>0</v>
      </c>
      <c r="AG464" s="23">
        <v>-7.3082519999999998E-2</v>
      </c>
      <c r="AH464" s="64">
        <v>-0.38464484210526312</v>
      </c>
      <c r="AI464" s="19" t="s">
        <v>504</v>
      </c>
    </row>
    <row r="465" spans="1:35" ht="63" x14ac:dyDescent="0.25">
      <c r="A465" s="27" t="s">
        <v>791</v>
      </c>
      <c r="B465" s="20" t="s">
        <v>868</v>
      </c>
      <c r="C465" s="28" t="s">
        <v>869</v>
      </c>
      <c r="D465" s="22">
        <v>2.59</v>
      </c>
      <c r="E465" s="23">
        <v>0</v>
      </c>
      <c r="F465" s="22">
        <v>2.59</v>
      </c>
      <c r="G465" s="23">
        <v>0</v>
      </c>
      <c r="H465" s="23">
        <v>0</v>
      </c>
      <c r="I465" s="23">
        <v>0</v>
      </c>
      <c r="J465" s="23">
        <v>0</v>
      </c>
      <c r="K465" s="23">
        <v>0</v>
      </c>
      <c r="L465" s="23">
        <v>1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2.59</v>
      </c>
      <c r="T465" s="23">
        <v>0</v>
      </c>
      <c r="U465" s="23">
        <v>0</v>
      </c>
      <c r="V465" s="23">
        <v>0</v>
      </c>
      <c r="W465" s="23">
        <v>0</v>
      </c>
      <c r="X465" s="23">
        <v>0</v>
      </c>
      <c r="Y465" s="23">
        <v>1</v>
      </c>
      <c r="Z465" s="23">
        <v>0</v>
      </c>
      <c r="AA465" s="23">
        <v>0</v>
      </c>
      <c r="AB465" s="23">
        <v>0</v>
      </c>
      <c r="AC465" s="23">
        <v>0</v>
      </c>
      <c r="AD465" s="23">
        <v>0</v>
      </c>
      <c r="AE465" s="23">
        <v>0</v>
      </c>
      <c r="AF465" s="64">
        <v>0</v>
      </c>
      <c r="AG465" s="23">
        <v>0</v>
      </c>
      <c r="AH465" s="64">
        <v>0</v>
      </c>
      <c r="AI465" s="19" t="s">
        <v>34</v>
      </c>
    </row>
    <row r="466" spans="1:35" ht="31.5" x14ac:dyDescent="0.25">
      <c r="A466" s="27" t="s">
        <v>791</v>
      </c>
      <c r="B466" s="20" t="s">
        <v>870</v>
      </c>
      <c r="C466" s="28" t="s">
        <v>871</v>
      </c>
      <c r="D466" s="22">
        <v>9.8000000000000004E-2</v>
      </c>
      <c r="E466" s="23">
        <v>0</v>
      </c>
      <c r="F466" s="22">
        <v>9.8000000000000004E-2</v>
      </c>
      <c r="G466" s="23">
        <v>0</v>
      </c>
      <c r="H466" s="23">
        <v>0</v>
      </c>
      <c r="I466" s="23">
        <v>0</v>
      </c>
      <c r="J466" s="23">
        <v>0</v>
      </c>
      <c r="K466" s="23">
        <v>0</v>
      </c>
      <c r="L466" s="23">
        <v>1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6.4773460000000005E-2</v>
      </c>
      <c r="T466" s="23">
        <v>0</v>
      </c>
      <c r="U466" s="23">
        <v>0</v>
      </c>
      <c r="V466" s="23">
        <v>0</v>
      </c>
      <c r="W466" s="23">
        <v>0</v>
      </c>
      <c r="X466" s="23">
        <v>0</v>
      </c>
      <c r="Y466" s="23">
        <v>1</v>
      </c>
      <c r="Z466" s="23">
        <v>0</v>
      </c>
      <c r="AA466" s="23">
        <v>0</v>
      </c>
      <c r="AB466" s="23">
        <v>0</v>
      </c>
      <c r="AC466" s="23">
        <v>0</v>
      </c>
      <c r="AD466" s="23">
        <v>0</v>
      </c>
      <c r="AE466" s="23">
        <v>0</v>
      </c>
      <c r="AF466" s="64">
        <v>0</v>
      </c>
      <c r="AG466" s="23">
        <v>-3.3226539999999999E-2</v>
      </c>
      <c r="AH466" s="64">
        <v>-0.33904632653061223</v>
      </c>
      <c r="AI466" s="19" t="s">
        <v>504</v>
      </c>
    </row>
    <row r="467" spans="1:35" ht="31.5" x14ac:dyDescent="0.25">
      <c r="A467" s="27" t="s">
        <v>791</v>
      </c>
      <c r="B467" s="20" t="s">
        <v>872</v>
      </c>
      <c r="C467" s="28" t="s">
        <v>873</v>
      </c>
      <c r="D467" s="22">
        <v>0.246</v>
      </c>
      <c r="E467" s="23">
        <v>0</v>
      </c>
      <c r="F467" s="22">
        <v>0.246</v>
      </c>
      <c r="G467" s="23">
        <v>0</v>
      </c>
      <c r="H467" s="23">
        <v>0</v>
      </c>
      <c r="I467" s="23">
        <v>0</v>
      </c>
      <c r="J467" s="23">
        <v>0</v>
      </c>
      <c r="K467" s="23">
        <v>0</v>
      </c>
      <c r="L467" s="23">
        <v>4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0.18934399999999998</v>
      </c>
      <c r="T467" s="23">
        <v>0</v>
      </c>
      <c r="U467" s="23">
        <v>0</v>
      </c>
      <c r="V467" s="23">
        <v>0</v>
      </c>
      <c r="W467" s="23">
        <v>0</v>
      </c>
      <c r="X467" s="23">
        <v>0</v>
      </c>
      <c r="Y467" s="23">
        <v>0</v>
      </c>
      <c r="Z467" s="23">
        <v>0</v>
      </c>
      <c r="AA467" s="23">
        <v>0</v>
      </c>
      <c r="AB467" s="23">
        <v>0</v>
      </c>
      <c r="AC467" s="23">
        <v>0</v>
      </c>
      <c r="AD467" s="23">
        <v>0</v>
      </c>
      <c r="AE467" s="23">
        <v>0</v>
      </c>
      <c r="AF467" s="64">
        <v>0</v>
      </c>
      <c r="AG467" s="23">
        <v>-5.6656000000000012E-2</v>
      </c>
      <c r="AH467" s="64">
        <v>-0.23030894308943095</v>
      </c>
      <c r="AI467" s="19" t="s">
        <v>504</v>
      </c>
    </row>
    <row r="468" spans="1:35" ht="47.25" x14ac:dyDescent="0.25">
      <c r="A468" s="27" t="s">
        <v>791</v>
      </c>
      <c r="B468" s="20" t="s">
        <v>874</v>
      </c>
      <c r="C468" s="28" t="s">
        <v>875</v>
      </c>
      <c r="D468" s="22">
        <v>7.3200000000000001E-2</v>
      </c>
      <c r="E468" s="23">
        <v>0</v>
      </c>
      <c r="F468" s="22">
        <v>7.3200000000000001E-2</v>
      </c>
      <c r="G468" s="23">
        <v>0</v>
      </c>
      <c r="H468" s="23">
        <v>0</v>
      </c>
      <c r="I468" s="23">
        <v>0</v>
      </c>
      <c r="J468" s="23">
        <v>0</v>
      </c>
      <c r="K468" s="23">
        <v>0</v>
      </c>
      <c r="L468" s="23">
        <v>1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7.3200000000000001E-2</v>
      </c>
      <c r="T468" s="23">
        <v>0</v>
      </c>
      <c r="U468" s="23">
        <v>0</v>
      </c>
      <c r="V468" s="23">
        <v>0</v>
      </c>
      <c r="W468" s="23">
        <v>0</v>
      </c>
      <c r="X468" s="23">
        <v>0</v>
      </c>
      <c r="Y468" s="23">
        <v>1</v>
      </c>
      <c r="Z468" s="23">
        <v>0</v>
      </c>
      <c r="AA468" s="23">
        <v>0</v>
      </c>
      <c r="AB468" s="23">
        <v>0</v>
      </c>
      <c r="AC468" s="23">
        <v>0</v>
      </c>
      <c r="AD468" s="23">
        <v>0</v>
      </c>
      <c r="AE468" s="23">
        <v>0</v>
      </c>
      <c r="AF468" s="64">
        <v>0</v>
      </c>
      <c r="AG468" s="23">
        <v>0</v>
      </c>
      <c r="AH468" s="64">
        <v>0</v>
      </c>
      <c r="AI468" s="19" t="s">
        <v>34</v>
      </c>
    </row>
    <row r="469" spans="1:35" ht="31.5" x14ac:dyDescent="0.25">
      <c r="A469" s="27" t="s">
        <v>791</v>
      </c>
      <c r="B469" s="20" t="s">
        <v>876</v>
      </c>
      <c r="C469" s="28" t="s">
        <v>877</v>
      </c>
      <c r="D469" s="23">
        <v>0.32900000000000001</v>
      </c>
      <c r="E469" s="23">
        <v>0</v>
      </c>
      <c r="F469" s="23">
        <v>0.32900000000000001</v>
      </c>
      <c r="G469" s="23">
        <v>0</v>
      </c>
      <c r="H469" s="23">
        <v>0</v>
      </c>
      <c r="I469" s="23">
        <v>0</v>
      </c>
      <c r="J469" s="23">
        <v>0</v>
      </c>
      <c r="K469" s="23">
        <v>0</v>
      </c>
      <c r="L469" s="23">
        <v>1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  <c r="W469" s="23">
        <v>0</v>
      </c>
      <c r="X469" s="23">
        <v>0</v>
      </c>
      <c r="Y469" s="23">
        <v>0</v>
      </c>
      <c r="Z469" s="23">
        <v>0</v>
      </c>
      <c r="AA469" s="23">
        <v>0</v>
      </c>
      <c r="AB469" s="23">
        <v>0</v>
      </c>
      <c r="AC469" s="23">
        <v>0</v>
      </c>
      <c r="AD469" s="23">
        <v>0</v>
      </c>
      <c r="AE469" s="23">
        <v>0</v>
      </c>
      <c r="AF469" s="64">
        <v>0</v>
      </c>
      <c r="AG469" s="23">
        <v>-0.32900000000000001</v>
      </c>
      <c r="AH469" s="64">
        <v>-1</v>
      </c>
      <c r="AI469" s="19" t="s">
        <v>878</v>
      </c>
    </row>
    <row r="470" spans="1:35" ht="31.5" x14ac:dyDescent="0.25">
      <c r="A470" s="27" t="s">
        <v>791</v>
      </c>
      <c r="B470" s="20" t="s">
        <v>879</v>
      </c>
      <c r="C470" s="28" t="s">
        <v>880</v>
      </c>
      <c r="D470" s="22">
        <v>0.30599999999999999</v>
      </c>
      <c r="E470" s="23">
        <v>0</v>
      </c>
      <c r="F470" s="22">
        <v>0.30599999999999999</v>
      </c>
      <c r="G470" s="23">
        <v>0</v>
      </c>
      <c r="H470" s="23">
        <v>0</v>
      </c>
      <c r="I470" s="23">
        <v>0</v>
      </c>
      <c r="J470" s="23">
        <v>0</v>
      </c>
      <c r="K470" s="23">
        <v>0</v>
      </c>
      <c r="L470" s="23">
        <v>1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0.30599999999999999</v>
      </c>
      <c r="T470" s="23">
        <v>0</v>
      </c>
      <c r="U470" s="23">
        <v>0</v>
      </c>
      <c r="V470" s="23">
        <v>0</v>
      </c>
      <c r="W470" s="23">
        <v>0</v>
      </c>
      <c r="X470" s="23">
        <v>0</v>
      </c>
      <c r="Y470" s="23">
        <v>1</v>
      </c>
      <c r="Z470" s="23">
        <v>0</v>
      </c>
      <c r="AA470" s="23">
        <v>0</v>
      </c>
      <c r="AB470" s="23">
        <v>0</v>
      </c>
      <c r="AC470" s="23">
        <v>0</v>
      </c>
      <c r="AD470" s="23">
        <v>0</v>
      </c>
      <c r="AE470" s="23">
        <v>0</v>
      </c>
      <c r="AF470" s="64">
        <v>0</v>
      </c>
      <c r="AG470" s="23">
        <v>0</v>
      </c>
      <c r="AH470" s="64">
        <v>0</v>
      </c>
      <c r="AI470" s="19" t="s">
        <v>34</v>
      </c>
    </row>
    <row r="471" spans="1:35" ht="63" x14ac:dyDescent="0.25">
      <c r="A471" s="27" t="s">
        <v>791</v>
      </c>
      <c r="B471" s="20" t="s">
        <v>881</v>
      </c>
      <c r="C471" s="28" t="s">
        <v>882</v>
      </c>
      <c r="D471" s="30">
        <v>2.8164221999999999</v>
      </c>
      <c r="E471" s="30">
        <v>0</v>
      </c>
      <c r="F471" s="30">
        <v>2.8164221999999999</v>
      </c>
      <c r="G471" s="30">
        <v>0</v>
      </c>
      <c r="H471" s="30">
        <v>0</v>
      </c>
      <c r="I471" s="30">
        <v>0</v>
      </c>
      <c r="J471" s="30">
        <v>0</v>
      </c>
      <c r="K471" s="30">
        <v>0</v>
      </c>
      <c r="L471" s="30">
        <v>1</v>
      </c>
      <c r="M471" s="30">
        <v>0</v>
      </c>
      <c r="N471" s="30">
        <v>0</v>
      </c>
      <c r="O471" s="30">
        <v>0</v>
      </c>
      <c r="P471" s="30">
        <v>0</v>
      </c>
      <c r="Q471" s="30">
        <v>0</v>
      </c>
      <c r="R471" s="23">
        <v>0</v>
      </c>
      <c r="S471" s="23">
        <v>2.8164221999999999</v>
      </c>
      <c r="T471" s="23">
        <v>0</v>
      </c>
      <c r="U471" s="23">
        <v>0</v>
      </c>
      <c r="V471" s="23">
        <v>0</v>
      </c>
      <c r="W471" s="23">
        <v>0</v>
      </c>
      <c r="X471" s="23">
        <v>0</v>
      </c>
      <c r="Y471" s="23">
        <v>1</v>
      </c>
      <c r="Z471" s="23">
        <v>0</v>
      </c>
      <c r="AA471" s="23">
        <v>0</v>
      </c>
      <c r="AB471" s="23">
        <v>0</v>
      </c>
      <c r="AC471" s="23">
        <v>0</v>
      </c>
      <c r="AD471" s="23">
        <v>0</v>
      </c>
      <c r="AE471" s="23">
        <v>0</v>
      </c>
      <c r="AF471" s="64">
        <v>0</v>
      </c>
      <c r="AG471" s="23">
        <v>0</v>
      </c>
      <c r="AH471" s="64">
        <v>0</v>
      </c>
      <c r="AI471" s="19" t="s">
        <v>34</v>
      </c>
    </row>
    <row r="472" spans="1:35" ht="47.25" x14ac:dyDescent="0.25">
      <c r="A472" s="27" t="s">
        <v>791</v>
      </c>
      <c r="B472" s="20" t="s">
        <v>883</v>
      </c>
      <c r="C472" s="28" t="s">
        <v>884</v>
      </c>
      <c r="D472" s="30">
        <v>2.7044492500000001</v>
      </c>
      <c r="E472" s="30">
        <v>0</v>
      </c>
      <c r="F472" s="30">
        <v>2.7044492500000001</v>
      </c>
      <c r="G472" s="30">
        <v>0</v>
      </c>
      <c r="H472" s="30">
        <v>0</v>
      </c>
      <c r="I472" s="30">
        <v>0</v>
      </c>
      <c r="J472" s="30">
        <v>0</v>
      </c>
      <c r="K472" s="30">
        <v>0</v>
      </c>
      <c r="L472" s="30">
        <v>1</v>
      </c>
      <c r="M472" s="30">
        <v>0</v>
      </c>
      <c r="N472" s="30">
        <v>0</v>
      </c>
      <c r="O472" s="30">
        <v>0</v>
      </c>
      <c r="P472" s="30">
        <v>0</v>
      </c>
      <c r="Q472" s="30">
        <v>0</v>
      </c>
      <c r="R472" s="23">
        <v>0</v>
      </c>
      <c r="S472" s="23">
        <v>2.7044492500000001</v>
      </c>
      <c r="T472" s="23">
        <v>0</v>
      </c>
      <c r="U472" s="23">
        <v>0</v>
      </c>
      <c r="V472" s="23">
        <v>0</v>
      </c>
      <c r="W472" s="23">
        <v>0</v>
      </c>
      <c r="X472" s="23">
        <v>0</v>
      </c>
      <c r="Y472" s="23">
        <v>1</v>
      </c>
      <c r="Z472" s="23">
        <v>0</v>
      </c>
      <c r="AA472" s="23">
        <v>0</v>
      </c>
      <c r="AB472" s="23">
        <v>0</v>
      </c>
      <c r="AC472" s="23">
        <v>0</v>
      </c>
      <c r="AD472" s="23">
        <v>0</v>
      </c>
      <c r="AE472" s="23">
        <v>0</v>
      </c>
      <c r="AF472" s="64">
        <v>0</v>
      </c>
      <c r="AG472" s="23">
        <v>0</v>
      </c>
      <c r="AH472" s="64">
        <v>0</v>
      </c>
      <c r="AI472" s="19" t="s">
        <v>34</v>
      </c>
    </row>
    <row r="473" spans="1:35" ht="31.5" x14ac:dyDescent="0.25">
      <c r="A473" s="27" t="s">
        <v>791</v>
      </c>
      <c r="B473" s="20" t="s">
        <v>885</v>
      </c>
      <c r="C473" s="28" t="s">
        <v>886</v>
      </c>
      <c r="D473" s="22">
        <v>3.69</v>
      </c>
      <c r="E473" s="30">
        <v>0</v>
      </c>
      <c r="F473" s="22">
        <v>3.69</v>
      </c>
      <c r="G473" s="30">
        <v>0</v>
      </c>
      <c r="H473" s="30">
        <v>0</v>
      </c>
      <c r="I473" s="30">
        <v>0</v>
      </c>
      <c r="J473" s="30">
        <v>0</v>
      </c>
      <c r="K473" s="30">
        <v>0</v>
      </c>
      <c r="L473" s="30">
        <v>1</v>
      </c>
      <c r="M473" s="30">
        <v>0</v>
      </c>
      <c r="N473" s="30">
        <v>0</v>
      </c>
      <c r="O473" s="30">
        <v>0</v>
      </c>
      <c r="P473" s="30">
        <v>0</v>
      </c>
      <c r="Q473" s="30">
        <v>0</v>
      </c>
      <c r="R473" s="23">
        <v>0</v>
      </c>
      <c r="S473" s="23">
        <v>3.69</v>
      </c>
      <c r="T473" s="23">
        <v>0</v>
      </c>
      <c r="U473" s="23">
        <v>0</v>
      </c>
      <c r="V473" s="23">
        <v>0</v>
      </c>
      <c r="W473" s="23">
        <v>0</v>
      </c>
      <c r="X473" s="23">
        <v>0</v>
      </c>
      <c r="Y473" s="23">
        <v>1</v>
      </c>
      <c r="Z473" s="23">
        <v>0</v>
      </c>
      <c r="AA473" s="23">
        <v>0</v>
      </c>
      <c r="AB473" s="23">
        <v>0</v>
      </c>
      <c r="AC473" s="23">
        <v>0</v>
      </c>
      <c r="AD473" s="23">
        <v>0</v>
      </c>
      <c r="AE473" s="23">
        <v>0</v>
      </c>
      <c r="AF473" s="64">
        <v>0</v>
      </c>
      <c r="AG473" s="23">
        <v>0</v>
      </c>
      <c r="AH473" s="64">
        <v>0</v>
      </c>
      <c r="AI473" s="19" t="s">
        <v>34</v>
      </c>
    </row>
    <row r="474" spans="1:35" ht="31.5" x14ac:dyDescent="0.25">
      <c r="A474" s="27" t="s">
        <v>791</v>
      </c>
      <c r="B474" s="20" t="s">
        <v>887</v>
      </c>
      <c r="C474" s="28" t="s">
        <v>888</v>
      </c>
      <c r="D474" s="22">
        <v>1.2</v>
      </c>
      <c r="E474" s="30">
        <v>0</v>
      </c>
      <c r="F474" s="22">
        <v>1.2</v>
      </c>
      <c r="G474" s="30">
        <v>0</v>
      </c>
      <c r="H474" s="30">
        <v>0</v>
      </c>
      <c r="I474" s="30">
        <v>0</v>
      </c>
      <c r="J474" s="30">
        <v>0</v>
      </c>
      <c r="K474" s="30">
        <v>0</v>
      </c>
      <c r="L474" s="30">
        <v>1</v>
      </c>
      <c r="M474" s="30">
        <v>0</v>
      </c>
      <c r="N474" s="30">
        <v>0</v>
      </c>
      <c r="O474" s="30">
        <v>0</v>
      </c>
      <c r="P474" s="30">
        <v>0</v>
      </c>
      <c r="Q474" s="30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  <c r="W474" s="23">
        <v>0</v>
      </c>
      <c r="X474" s="23">
        <v>0</v>
      </c>
      <c r="Y474" s="23">
        <v>0</v>
      </c>
      <c r="Z474" s="23">
        <v>0</v>
      </c>
      <c r="AA474" s="23">
        <v>0</v>
      </c>
      <c r="AB474" s="23">
        <v>0</v>
      </c>
      <c r="AC474" s="23">
        <v>0</v>
      </c>
      <c r="AD474" s="23">
        <v>0</v>
      </c>
      <c r="AE474" s="23">
        <v>0</v>
      </c>
      <c r="AF474" s="64">
        <v>0</v>
      </c>
      <c r="AG474" s="23">
        <v>-1.2</v>
      </c>
      <c r="AH474" s="64">
        <v>-1</v>
      </c>
      <c r="AI474" s="19" t="s">
        <v>316</v>
      </c>
    </row>
    <row r="475" spans="1:35" ht="31.5" x14ac:dyDescent="0.25">
      <c r="A475" s="27" t="s">
        <v>791</v>
      </c>
      <c r="B475" s="20" t="s">
        <v>889</v>
      </c>
      <c r="C475" s="28" t="s">
        <v>890</v>
      </c>
      <c r="D475" s="23">
        <v>0.252</v>
      </c>
      <c r="E475" s="23">
        <v>0</v>
      </c>
      <c r="F475" s="23">
        <v>0.252</v>
      </c>
      <c r="G475" s="23">
        <v>0</v>
      </c>
      <c r="H475" s="23">
        <v>0</v>
      </c>
      <c r="I475" s="23">
        <v>0</v>
      </c>
      <c r="J475" s="23">
        <v>0</v>
      </c>
      <c r="K475" s="23">
        <v>0</v>
      </c>
      <c r="L475" s="23">
        <v>1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0.252</v>
      </c>
      <c r="T475" s="23">
        <v>0</v>
      </c>
      <c r="U475" s="23">
        <v>0</v>
      </c>
      <c r="V475" s="23">
        <v>0</v>
      </c>
      <c r="W475" s="23">
        <v>0</v>
      </c>
      <c r="X475" s="23">
        <v>0</v>
      </c>
      <c r="Y475" s="23">
        <v>1</v>
      </c>
      <c r="Z475" s="23">
        <v>0</v>
      </c>
      <c r="AA475" s="23">
        <v>0</v>
      </c>
      <c r="AB475" s="23">
        <v>0</v>
      </c>
      <c r="AC475" s="23">
        <v>0</v>
      </c>
      <c r="AD475" s="23">
        <v>0</v>
      </c>
      <c r="AE475" s="23">
        <v>0</v>
      </c>
      <c r="AF475" s="64">
        <v>0</v>
      </c>
      <c r="AG475" s="23">
        <v>0</v>
      </c>
      <c r="AH475" s="64">
        <v>0</v>
      </c>
      <c r="AI475" s="19" t="s">
        <v>34</v>
      </c>
    </row>
    <row r="476" spans="1:35" ht="47.25" x14ac:dyDescent="0.25">
      <c r="A476" s="27" t="s">
        <v>791</v>
      </c>
      <c r="B476" s="20" t="s">
        <v>891</v>
      </c>
      <c r="C476" s="28" t="s">
        <v>892</v>
      </c>
      <c r="D476" s="30">
        <v>0.27590599999999998</v>
      </c>
      <c r="E476" s="30">
        <v>0</v>
      </c>
      <c r="F476" s="30">
        <v>0.27590599999999998</v>
      </c>
      <c r="G476" s="30">
        <v>0</v>
      </c>
      <c r="H476" s="30">
        <v>0</v>
      </c>
      <c r="I476" s="30">
        <v>0</v>
      </c>
      <c r="J476" s="30">
        <v>0</v>
      </c>
      <c r="K476" s="30">
        <v>0</v>
      </c>
      <c r="L476" s="30">
        <v>1</v>
      </c>
      <c r="M476" s="30">
        <v>0</v>
      </c>
      <c r="N476" s="30">
        <v>0</v>
      </c>
      <c r="O476" s="30">
        <v>0</v>
      </c>
      <c r="P476" s="30">
        <v>0</v>
      </c>
      <c r="Q476" s="30">
        <v>0</v>
      </c>
      <c r="R476" s="23">
        <v>0</v>
      </c>
      <c r="S476" s="23">
        <v>0.27590599999999998</v>
      </c>
      <c r="T476" s="23">
        <v>0</v>
      </c>
      <c r="U476" s="23">
        <v>0</v>
      </c>
      <c r="V476" s="23">
        <v>0</v>
      </c>
      <c r="W476" s="23">
        <v>0</v>
      </c>
      <c r="X476" s="23">
        <v>0</v>
      </c>
      <c r="Y476" s="23">
        <v>1</v>
      </c>
      <c r="Z476" s="23">
        <v>0</v>
      </c>
      <c r="AA476" s="23">
        <v>0</v>
      </c>
      <c r="AB476" s="23">
        <v>0</v>
      </c>
      <c r="AC476" s="23">
        <v>0</v>
      </c>
      <c r="AD476" s="23">
        <v>0</v>
      </c>
      <c r="AE476" s="23">
        <v>0</v>
      </c>
      <c r="AF476" s="64">
        <v>0</v>
      </c>
      <c r="AG476" s="23">
        <v>0</v>
      </c>
      <c r="AH476" s="64">
        <v>0</v>
      </c>
      <c r="AI476" s="19" t="s">
        <v>34</v>
      </c>
    </row>
    <row r="477" spans="1:35" ht="47.25" x14ac:dyDescent="0.25">
      <c r="A477" s="27" t="s">
        <v>791</v>
      </c>
      <c r="B477" s="20" t="s">
        <v>893</v>
      </c>
      <c r="C477" s="28" t="s">
        <v>894</v>
      </c>
      <c r="D477" s="22">
        <v>0.32000000000000006</v>
      </c>
      <c r="E477" s="30">
        <v>0</v>
      </c>
      <c r="F477" s="30">
        <v>0.32000000000000006</v>
      </c>
      <c r="G477" s="30">
        <v>0</v>
      </c>
      <c r="H477" s="30">
        <v>0</v>
      </c>
      <c r="I477" s="30">
        <v>0</v>
      </c>
      <c r="J477" s="30">
        <v>0</v>
      </c>
      <c r="K477" s="30">
        <v>0</v>
      </c>
      <c r="L477" s="30">
        <v>1</v>
      </c>
      <c r="M477" s="30">
        <v>0</v>
      </c>
      <c r="N477" s="30">
        <v>0</v>
      </c>
      <c r="O477" s="30">
        <v>0</v>
      </c>
      <c r="P477" s="30">
        <v>0</v>
      </c>
      <c r="Q477" s="30">
        <v>0</v>
      </c>
      <c r="R477" s="23">
        <v>0</v>
      </c>
      <c r="S477" s="23">
        <v>0.32</v>
      </c>
      <c r="T477" s="23">
        <v>0</v>
      </c>
      <c r="U477" s="23">
        <v>0</v>
      </c>
      <c r="V477" s="23">
        <v>0</v>
      </c>
      <c r="W477" s="23">
        <v>0</v>
      </c>
      <c r="X477" s="23">
        <v>0</v>
      </c>
      <c r="Y477" s="23">
        <v>1</v>
      </c>
      <c r="Z477" s="23">
        <v>0</v>
      </c>
      <c r="AA477" s="23">
        <v>0</v>
      </c>
      <c r="AB477" s="23">
        <v>0</v>
      </c>
      <c r="AC477" s="23">
        <v>0</v>
      </c>
      <c r="AD477" s="23">
        <v>0</v>
      </c>
      <c r="AE477" s="23">
        <v>0</v>
      </c>
      <c r="AF477" s="64">
        <v>0</v>
      </c>
      <c r="AG477" s="23">
        <v>0</v>
      </c>
      <c r="AH477" s="64">
        <v>0</v>
      </c>
      <c r="AI477" s="19" t="s">
        <v>34</v>
      </c>
    </row>
    <row r="478" spans="1:35" ht="78.75" x14ac:dyDescent="0.25">
      <c r="A478" s="27" t="s">
        <v>791</v>
      </c>
      <c r="B478" s="20" t="s">
        <v>895</v>
      </c>
      <c r="C478" s="28" t="s">
        <v>896</v>
      </c>
      <c r="D478" s="22">
        <v>0.26826</v>
      </c>
      <c r="E478" s="30">
        <v>0</v>
      </c>
      <c r="F478" s="30">
        <v>0.26826</v>
      </c>
      <c r="G478" s="30">
        <v>0</v>
      </c>
      <c r="H478" s="30">
        <v>0</v>
      </c>
      <c r="I478" s="30">
        <v>0</v>
      </c>
      <c r="J478" s="30">
        <v>0</v>
      </c>
      <c r="K478" s="30">
        <v>0</v>
      </c>
      <c r="L478" s="30">
        <v>1</v>
      </c>
      <c r="M478" s="30">
        <v>0</v>
      </c>
      <c r="N478" s="30">
        <v>0</v>
      </c>
      <c r="O478" s="30">
        <v>0</v>
      </c>
      <c r="P478" s="30">
        <v>0</v>
      </c>
      <c r="Q478" s="30">
        <v>0</v>
      </c>
      <c r="R478" s="23">
        <v>0</v>
      </c>
      <c r="S478" s="23">
        <v>0.26826</v>
      </c>
      <c r="T478" s="23">
        <v>0</v>
      </c>
      <c r="U478" s="23">
        <v>0</v>
      </c>
      <c r="V478" s="23">
        <v>0</v>
      </c>
      <c r="W478" s="23">
        <v>0</v>
      </c>
      <c r="X478" s="23">
        <v>0</v>
      </c>
      <c r="Y478" s="23">
        <v>1</v>
      </c>
      <c r="Z478" s="23">
        <v>0</v>
      </c>
      <c r="AA478" s="23">
        <v>0</v>
      </c>
      <c r="AB478" s="23">
        <v>0</v>
      </c>
      <c r="AC478" s="23">
        <v>0</v>
      </c>
      <c r="AD478" s="23">
        <v>0</v>
      </c>
      <c r="AE478" s="23">
        <v>0</v>
      </c>
      <c r="AF478" s="64">
        <v>0</v>
      </c>
      <c r="AG478" s="23">
        <v>0</v>
      </c>
      <c r="AH478" s="64">
        <v>0</v>
      </c>
      <c r="AI478" s="19" t="s">
        <v>34</v>
      </c>
    </row>
    <row r="479" spans="1:35" ht="31.5" x14ac:dyDescent="0.25">
      <c r="A479" s="27" t="s">
        <v>791</v>
      </c>
      <c r="B479" s="20" t="s">
        <v>897</v>
      </c>
      <c r="C479" s="28" t="s">
        <v>898</v>
      </c>
      <c r="D479" s="30">
        <v>0.35946600000000001</v>
      </c>
      <c r="E479" s="30">
        <v>0</v>
      </c>
      <c r="F479" s="30">
        <v>0.35946600000000001</v>
      </c>
      <c r="G479" s="30">
        <v>0</v>
      </c>
      <c r="H479" s="30">
        <v>0</v>
      </c>
      <c r="I479" s="30">
        <v>0</v>
      </c>
      <c r="J479" s="30">
        <v>0</v>
      </c>
      <c r="K479" s="30">
        <v>0</v>
      </c>
      <c r="L479" s="30">
        <v>1</v>
      </c>
      <c r="M479" s="30">
        <v>0</v>
      </c>
      <c r="N479" s="30">
        <v>0</v>
      </c>
      <c r="O479" s="30">
        <v>0</v>
      </c>
      <c r="P479" s="30">
        <v>0</v>
      </c>
      <c r="Q479" s="30">
        <v>0</v>
      </c>
      <c r="R479" s="23">
        <v>0</v>
      </c>
      <c r="S479" s="23">
        <v>0.35946600000000001</v>
      </c>
      <c r="T479" s="23">
        <v>0</v>
      </c>
      <c r="U479" s="23">
        <v>0</v>
      </c>
      <c r="V479" s="23">
        <v>0</v>
      </c>
      <c r="W479" s="23">
        <v>0</v>
      </c>
      <c r="X479" s="23">
        <v>0</v>
      </c>
      <c r="Y479" s="23">
        <v>1</v>
      </c>
      <c r="Z479" s="23">
        <v>0</v>
      </c>
      <c r="AA479" s="23">
        <v>0</v>
      </c>
      <c r="AB479" s="23">
        <v>0</v>
      </c>
      <c r="AC479" s="23">
        <v>0</v>
      </c>
      <c r="AD479" s="23">
        <v>0</v>
      </c>
      <c r="AE479" s="23">
        <v>0</v>
      </c>
      <c r="AF479" s="64">
        <v>0</v>
      </c>
      <c r="AG479" s="23">
        <v>0</v>
      </c>
      <c r="AH479" s="64">
        <v>0</v>
      </c>
      <c r="AI479" s="19" t="s">
        <v>34</v>
      </c>
    </row>
    <row r="480" spans="1:35" ht="31.5" x14ac:dyDescent="0.25">
      <c r="A480" s="27" t="s">
        <v>791</v>
      </c>
      <c r="B480" s="20" t="s">
        <v>899</v>
      </c>
      <c r="C480" s="28" t="s">
        <v>900</v>
      </c>
      <c r="D480" s="30">
        <v>5.16E-2</v>
      </c>
      <c r="E480" s="30">
        <v>0</v>
      </c>
      <c r="F480" s="30">
        <v>5.16E-2</v>
      </c>
      <c r="G480" s="30">
        <v>0</v>
      </c>
      <c r="H480" s="30">
        <v>0</v>
      </c>
      <c r="I480" s="30">
        <v>0</v>
      </c>
      <c r="J480" s="30">
        <v>0</v>
      </c>
      <c r="K480" s="30">
        <v>0</v>
      </c>
      <c r="L480" s="30">
        <v>1</v>
      </c>
      <c r="M480" s="30">
        <v>0</v>
      </c>
      <c r="N480" s="30">
        <v>0</v>
      </c>
      <c r="O480" s="30">
        <v>0</v>
      </c>
      <c r="P480" s="30">
        <v>0</v>
      </c>
      <c r="Q480" s="30">
        <v>0</v>
      </c>
      <c r="R480" s="23">
        <v>0</v>
      </c>
      <c r="S480" s="23">
        <v>5.16E-2</v>
      </c>
      <c r="T480" s="23">
        <v>0</v>
      </c>
      <c r="U480" s="23">
        <v>0</v>
      </c>
      <c r="V480" s="23">
        <v>0</v>
      </c>
      <c r="W480" s="23">
        <v>0</v>
      </c>
      <c r="X480" s="23">
        <v>0</v>
      </c>
      <c r="Y480" s="23">
        <v>1</v>
      </c>
      <c r="Z480" s="23">
        <v>0</v>
      </c>
      <c r="AA480" s="23">
        <v>0</v>
      </c>
      <c r="AB480" s="23">
        <v>0</v>
      </c>
      <c r="AC480" s="23">
        <v>0</v>
      </c>
      <c r="AD480" s="23">
        <v>0</v>
      </c>
      <c r="AE480" s="23">
        <v>0</v>
      </c>
      <c r="AF480" s="64">
        <v>0</v>
      </c>
      <c r="AG480" s="23">
        <v>0</v>
      </c>
      <c r="AH480" s="64">
        <v>0</v>
      </c>
      <c r="AI480" s="19" t="s">
        <v>34</v>
      </c>
    </row>
    <row r="481" spans="1:35" ht="47.25" x14ac:dyDescent="0.25">
      <c r="A481" s="27" t="s">
        <v>791</v>
      </c>
      <c r="B481" s="20" t="s">
        <v>901</v>
      </c>
      <c r="C481" s="28" t="s">
        <v>902</v>
      </c>
      <c r="D481" s="30">
        <v>9.240000000000001E-2</v>
      </c>
      <c r="E481" s="30">
        <v>0</v>
      </c>
      <c r="F481" s="30">
        <v>9.240000000000001E-2</v>
      </c>
      <c r="G481" s="30">
        <v>0</v>
      </c>
      <c r="H481" s="30">
        <v>0</v>
      </c>
      <c r="I481" s="30">
        <v>0</v>
      </c>
      <c r="J481" s="30">
        <v>0</v>
      </c>
      <c r="K481" s="30">
        <v>0</v>
      </c>
      <c r="L481" s="30">
        <v>1</v>
      </c>
      <c r="M481" s="30">
        <v>0</v>
      </c>
      <c r="N481" s="30">
        <v>0</v>
      </c>
      <c r="O481" s="30">
        <v>0</v>
      </c>
      <c r="P481" s="30">
        <v>0</v>
      </c>
      <c r="Q481" s="30">
        <v>0</v>
      </c>
      <c r="R481" s="23">
        <v>0</v>
      </c>
      <c r="S481" s="23">
        <v>9.240000000000001E-2</v>
      </c>
      <c r="T481" s="23">
        <v>0</v>
      </c>
      <c r="U481" s="23">
        <v>0</v>
      </c>
      <c r="V481" s="23">
        <v>0</v>
      </c>
      <c r="W481" s="23">
        <v>0</v>
      </c>
      <c r="X481" s="23">
        <v>0</v>
      </c>
      <c r="Y481" s="23">
        <v>1</v>
      </c>
      <c r="Z481" s="23">
        <v>0</v>
      </c>
      <c r="AA481" s="23">
        <v>0</v>
      </c>
      <c r="AB481" s="23">
        <v>0</v>
      </c>
      <c r="AC481" s="23">
        <v>0</v>
      </c>
      <c r="AD481" s="23">
        <v>0</v>
      </c>
      <c r="AE481" s="23">
        <v>0</v>
      </c>
      <c r="AF481" s="64">
        <v>0</v>
      </c>
      <c r="AG481" s="23">
        <v>0</v>
      </c>
      <c r="AH481" s="64">
        <v>0</v>
      </c>
      <c r="AI481" s="19" t="s">
        <v>34</v>
      </c>
    </row>
    <row r="482" spans="1:35" ht="47.25" x14ac:dyDescent="0.25">
      <c r="A482" s="27" t="s">
        <v>791</v>
      </c>
      <c r="B482" s="20" t="s">
        <v>903</v>
      </c>
      <c r="C482" s="28" t="s">
        <v>904</v>
      </c>
      <c r="D482" s="22">
        <v>0.3</v>
      </c>
      <c r="E482" s="30">
        <v>0</v>
      </c>
      <c r="F482" s="22">
        <v>0.3</v>
      </c>
      <c r="G482" s="30">
        <v>0</v>
      </c>
      <c r="H482" s="30">
        <v>0</v>
      </c>
      <c r="I482" s="30">
        <v>0</v>
      </c>
      <c r="J482" s="30">
        <v>0</v>
      </c>
      <c r="K482" s="30">
        <v>0</v>
      </c>
      <c r="L482" s="30">
        <v>1</v>
      </c>
      <c r="M482" s="30">
        <v>0</v>
      </c>
      <c r="N482" s="30">
        <v>0</v>
      </c>
      <c r="O482" s="30">
        <v>0</v>
      </c>
      <c r="P482" s="30">
        <v>0</v>
      </c>
      <c r="Q482" s="30">
        <v>0</v>
      </c>
      <c r="R482" s="23">
        <v>0</v>
      </c>
      <c r="S482" s="23">
        <v>0.3</v>
      </c>
      <c r="T482" s="23">
        <v>0</v>
      </c>
      <c r="U482" s="23">
        <v>0</v>
      </c>
      <c r="V482" s="23">
        <v>0</v>
      </c>
      <c r="W482" s="23">
        <v>0</v>
      </c>
      <c r="X482" s="23">
        <v>0</v>
      </c>
      <c r="Y482" s="23">
        <v>1</v>
      </c>
      <c r="Z482" s="23">
        <v>0</v>
      </c>
      <c r="AA482" s="23">
        <v>0</v>
      </c>
      <c r="AB482" s="23">
        <v>0</v>
      </c>
      <c r="AC482" s="23">
        <v>0</v>
      </c>
      <c r="AD482" s="23">
        <v>0</v>
      </c>
      <c r="AE482" s="23">
        <v>0</v>
      </c>
      <c r="AF482" s="64">
        <v>0</v>
      </c>
      <c r="AG482" s="23">
        <v>0</v>
      </c>
      <c r="AH482" s="64">
        <v>0</v>
      </c>
      <c r="AI482" s="19" t="s">
        <v>34</v>
      </c>
    </row>
    <row r="483" spans="1:35" ht="31.5" x14ac:dyDescent="0.25">
      <c r="A483" s="27" t="s">
        <v>791</v>
      </c>
      <c r="B483" s="20" t="s">
        <v>905</v>
      </c>
      <c r="C483" s="28" t="s">
        <v>906</v>
      </c>
      <c r="D483" s="22">
        <v>0.22000000000000003</v>
      </c>
      <c r="E483" s="30">
        <v>0</v>
      </c>
      <c r="F483" s="22">
        <v>0.22000000000000003</v>
      </c>
      <c r="G483" s="30">
        <v>0</v>
      </c>
      <c r="H483" s="30">
        <v>0</v>
      </c>
      <c r="I483" s="30">
        <v>0</v>
      </c>
      <c r="J483" s="30">
        <v>0</v>
      </c>
      <c r="K483" s="30">
        <v>0</v>
      </c>
      <c r="L483" s="30">
        <v>1</v>
      </c>
      <c r="M483" s="30">
        <v>0</v>
      </c>
      <c r="N483" s="30">
        <v>0</v>
      </c>
      <c r="O483" s="30">
        <v>0</v>
      </c>
      <c r="P483" s="30">
        <v>0</v>
      </c>
      <c r="Q483" s="30">
        <v>0</v>
      </c>
      <c r="R483" s="23">
        <v>0</v>
      </c>
      <c r="S483" s="23">
        <v>0.22</v>
      </c>
      <c r="T483" s="23">
        <v>0</v>
      </c>
      <c r="U483" s="23">
        <v>0</v>
      </c>
      <c r="V483" s="23">
        <v>0</v>
      </c>
      <c r="W483" s="23">
        <v>0</v>
      </c>
      <c r="X483" s="23">
        <v>0</v>
      </c>
      <c r="Y483" s="23">
        <v>1</v>
      </c>
      <c r="Z483" s="23">
        <v>0</v>
      </c>
      <c r="AA483" s="23">
        <v>0</v>
      </c>
      <c r="AB483" s="23">
        <v>0</v>
      </c>
      <c r="AC483" s="23">
        <v>0</v>
      </c>
      <c r="AD483" s="23">
        <v>0</v>
      </c>
      <c r="AE483" s="23">
        <v>0</v>
      </c>
      <c r="AF483" s="64">
        <v>0</v>
      </c>
      <c r="AG483" s="23">
        <v>0</v>
      </c>
      <c r="AH483" s="64">
        <v>0</v>
      </c>
      <c r="AI483" s="19" t="s">
        <v>34</v>
      </c>
    </row>
    <row r="484" spans="1:35" ht="31.5" x14ac:dyDescent="0.25">
      <c r="A484" s="27" t="s">
        <v>791</v>
      </c>
      <c r="B484" s="20" t="s">
        <v>907</v>
      </c>
      <c r="C484" s="28" t="s">
        <v>908</v>
      </c>
      <c r="D484" s="22">
        <v>1.399</v>
      </c>
      <c r="E484" s="30">
        <v>0</v>
      </c>
      <c r="F484" s="22">
        <v>1.399</v>
      </c>
      <c r="G484" s="30">
        <v>0</v>
      </c>
      <c r="H484" s="30">
        <v>0</v>
      </c>
      <c r="I484" s="30">
        <v>0</v>
      </c>
      <c r="J484" s="30">
        <v>0</v>
      </c>
      <c r="K484" s="30">
        <v>0</v>
      </c>
      <c r="L484" s="30">
        <v>1</v>
      </c>
      <c r="M484" s="30">
        <v>0</v>
      </c>
      <c r="N484" s="30">
        <v>0</v>
      </c>
      <c r="O484" s="30">
        <v>0</v>
      </c>
      <c r="P484" s="30">
        <v>0</v>
      </c>
      <c r="Q484" s="30">
        <v>0</v>
      </c>
      <c r="R484" s="23">
        <v>0</v>
      </c>
      <c r="S484" s="23">
        <v>1.399</v>
      </c>
      <c r="T484" s="23">
        <v>0</v>
      </c>
      <c r="U484" s="23">
        <v>0</v>
      </c>
      <c r="V484" s="23">
        <v>0</v>
      </c>
      <c r="W484" s="23">
        <v>0</v>
      </c>
      <c r="X484" s="23">
        <v>0</v>
      </c>
      <c r="Y484" s="23">
        <v>1</v>
      </c>
      <c r="Z484" s="23">
        <v>0</v>
      </c>
      <c r="AA484" s="23">
        <v>0</v>
      </c>
      <c r="AB484" s="23">
        <v>0</v>
      </c>
      <c r="AC484" s="23">
        <v>0</v>
      </c>
      <c r="AD484" s="23">
        <v>0</v>
      </c>
      <c r="AE484" s="23">
        <v>0</v>
      </c>
      <c r="AF484" s="64">
        <v>0</v>
      </c>
      <c r="AG484" s="23">
        <v>0</v>
      </c>
      <c r="AH484" s="64">
        <v>0</v>
      </c>
      <c r="AI484" s="19" t="s">
        <v>34</v>
      </c>
    </row>
    <row r="485" spans="1:35" ht="31.5" x14ac:dyDescent="0.25">
      <c r="A485" s="27" t="s">
        <v>791</v>
      </c>
      <c r="B485" s="20" t="s">
        <v>909</v>
      </c>
      <c r="C485" s="28" t="s">
        <v>910</v>
      </c>
      <c r="D485" s="22">
        <v>0.129</v>
      </c>
      <c r="E485" s="23">
        <v>0</v>
      </c>
      <c r="F485" s="22">
        <v>0.129</v>
      </c>
      <c r="G485" s="23">
        <v>0</v>
      </c>
      <c r="H485" s="23">
        <v>0</v>
      </c>
      <c r="I485" s="23">
        <v>0</v>
      </c>
      <c r="J485" s="23">
        <v>0</v>
      </c>
      <c r="K485" s="23">
        <v>0</v>
      </c>
      <c r="L485" s="23">
        <v>1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7.4485640000000006E-2</v>
      </c>
      <c r="T485" s="23">
        <v>0</v>
      </c>
      <c r="U485" s="23">
        <v>0</v>
      </c>
      <c r="V485" s="23">
        <v>0</v>
      </c>
      <c r="W485" s="23">
        <v>0</v>
      </c>
      <c r="X485" s="23">
        <v>0</v>
      </c>
      <c r="Y485" s="23">
        <v>1</v>
      </c>
      <c r="Z485" s="23">
        <v>0</v>
      </c>
      <c r="AA485" s="23">
        <v>0</v>
      </c>
      <c r="AB485" s="23">
        <v>0</v>
      </c>
      <c r="AC485" s="23">
        <v>0</v>
      </c>
      <c r="AD485" s="23">
        <v>0</v>
      </c>
      <c r="AE485" s="23">
        <v>0</v>
      </c>
      <c r="AF485" s="64">
        <v>0</v>
      </c>
      <c r="AG485" s="23">
        <v>-5.4514359999999998E-2</v>
      </c>
      <c r="AH485" s="64">
        <v>-0.42259193798449607</v>
      </c>
      <c r="AI485" s="19" t="s">
        <v>504</v>
      </c>
    </row>
    <row r="486" spans="1:35" ht="47.25" x14ac:dyDescent="0.25">
      <c r="A486" s="27" t="s">
        <v>791</v>
      </c>
      <c r="B486" s="20" t="s">
        <v>911</v>
      </c>
      <c r="C486" s="28" t="s">
        <v>912</v>
      </c>
      <c r="D486" s="22">
        <v>8.5000000000000006E-2</v>
      </c>
      <c r="E486" s="23">
        <v>0</v>
      </c>
      <c r="F486" s="22">
        <v>8.5000000000000006E-2</v>
      </c>
      <c r="G486" s="23">
        <v>0</v>
      </c>
      <c r="H486" s="23">
        <v>0</v>
      </c>
      <c r="I486" s="23">
        <v>0</v>
      </c>
      <c r="J486" s="23">
        <v>0</v>
      </c>
      <c r="K486" s="23">
        <v>0</v>
      </c>
      <c r="L486" s="23">
        <v>1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5.2355980000000003E-2</v>
      </c>
      <c r="T486" s="23">
        <v>0</v>
      </c>
      <c r="U486" s="23">
        <v>0</v>
      </c>
      <c r="V486" s="23">
        <v>0</v>
      </c>
      <c r="W486" s="23">
        <v>0</v>
      </c>
      <c r="X486" s="23">
        <v>0</v>
      </c>
      <c r="Y486" s="23">
        <v>1</v>
      </c>
      <c r="Z486" s="23">
        <v>0</v>
      </c>
      <c r="AA486" s="23">
        <v>0</v>
      </c>
      <c r="AB486" s="23">
        <v>0</v>
      </c>
      <c r="AC486" s="23">
        <v>0</v>
      </c>
      <c r="AD486" s="23">
        <v>0</v>
      </c>
      <c r="AE486" s="23">
        <v>0</v>
      </c>
      <c r="AF486" s="64">
        <v>0</v>
      </c>
      <c r="AG486" s="23">
        <v>-3.2644020000000003E-2</v>
      </c>
      <c r="AH486" s="64">
        <v>-0.38404729411764704</v>
      </c>
      <c r="AI486" s="19" t="s">
        <v>504</v>
      </c>
    </row>
    <row r="487" spans="1:35" ht="47.25" x14ac:dyDescent="0.25">
      <c r="A487" s="27" t="s">
        <v>791</v>
      </c>
      <c r="B487" s="20" t="s">
        <v>913</v>
      </c>
      <c r="C487" s="28" t="s">
        <v>914</v>
      </c>
      <c r="D487" s="22">
        <v>4.2000000000000003E-2</v>
      </c>
      <c r="E487" s="22">
        <v>0</v>
      </c>
      <c r="F487" s="22">
        <v>4.2000000000000003E-2</v>
      </c>
      <c r="G487" s="22">
        <v>0</v>
      </c>
      <c r="H487" s="22">
        <v>0</v>
      </c>
      <c r="I487" s="22">
        <v>0</v>
      </c>
      <c r="J487" s="22">
        <v>0</v>
      </c>
      <c r="K487" s="22">
        <v>0</v>
      </c>
      <c r="L487" s="22">
        <v>1</v>
      </c>
      <c r="M487" s="22">
        <v>0</v>
      </c>
      <c r="N487" s="22">
        <v>0</v>
      </c>
      <c r="O487" s="22">
        <v>0</v>
      </c>
      <c r="P487" s="22">
        <v>0</v>
      </c>
      <c r="Q487" s="22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  <c r="W487" s="23">
        <v>0</v>
      </c>
      <c r="X487" s="23">
        <v>0</v>
      </c>
      <c r="Y487" s="23">
        <v>0</v>
      </c>
      <c r="Z487" s="23">
        <v>0</v>
      </c>
      <c r="AA487" s="23">
        <v>0</v>
      </c>
      <c r="AB487" s="23">
        <v>0</v>
      </c>
      <c r="AC487" s="23">
        <v>0</v>
      </c>
      <c r="AD487" s="23">
        <v>0</v>
      </c>
      <c r="AE487" s="23">
        <v>0</v>
      </c>
      <c r="AF487" s="64">
        <v>0</v>
      </c>
      <c r="AG487" s="23">
        <v>-4.2000000000000003E-2</v>
      </c>
      <c r="AH487" s="64">
        <v>-1</v>
      </c>
      <c r="AI487" s="19" t="s">
        <v>878</v>
      </c>
    </row>
    <row r="488" spans="1:35" ht="31.5" x14ac:dyDescent="0.25">
      <c r="A488" s="27" t="s">
        <v>791</v>
      </c>
      <c r="B488" s="20" t="s">
        <v>915</v>
      </c>
      <c r="C488" s="28" t="s">
        <v>916</v>
      </c>
      <c r="D488" s="22">
        <v>0.45900000000000002</v>
      </c>
      <c r="E488" s="22">
        <v>0</v>
      </c>
      <c r="F488" s="22">
        <v>0.45900000000000002</v>
      </c>
      <c r="G488" s="22">
        <v>0</v>
      </c>
      <c r="H488" s="22">
        <v>0</v>
      </c>
      <c r="I488" s="22">
        <v>0</v>
      </c>
      <c r="J488" s="22">
        <v>0</v>
      </c>
      <c r="K488" s="22">
        <v>0</v>
      </c>
      <c r="L488" s="22">
        <v>1</v>
      </c>
      <c r="M488" s="22">
        <v>0</v>
      </c>
      <c r="N488" s="22">
        <v>0</v>
      </c>
      <c r="O488" s="22">
        <v>0</v>
      </c>
      <c r="P488" s="22">
        <v>0</v>
      </c>
      <c r="Q488" s="22">
        <v>0</v>
      </c>
      <c r="R488" s="23">
        <v>0</v>
      </c>
      <c r="S488" s="23">
        <v>0.73199999999999998</v>
      </c>
      <c r="T488" s="23">
        <v>0</v>
      </c>
      <c r="U488" s="23">
        <v>0</v>
      </c>
      <c r="V488" s="23">
        <v>0</v>
      </c>
      <c r="W488" s="23">
        <v>0</v>
      </c>
      <c r="X488" s="23">
        <v>0</v>
      </c>
      <c r="Y488" s="23">
        <v>1</v>
      </c>
      <c r="Z488" s="23">
        <v>0</v>
      </c>
      <c r="AA488" s="23">
        <v>0</v>
      </c>
      <c r="AB488" s="23">
        <v>0</v>
      </c>
      <c r="AC488" s="23">
        <v>0</v>
      </c>
      <c r="AD488" s="23">
        <v>0</v>
      </c>
      <c r="AE488" s="23">
        <v>0</v>
      </c>
      <c r="AF488" s="64">
        <v>0</v>
      </c>
      <c r="AG488" s="23">
        <v>0.27299999999999996</v>
      </c>
      <c r="AH488" s="64">
        <v>0.59477124183006524</v>
      </c>
      <c r="AI488" s="19" t="s">
        <v>504</v>
      </c>
    </row>
    <row r="489" spans="1:35" ht="47.25" x14ac:dyDescent="0.25">
      <c r="A489" s="27" t="s">
        <v>791</v>
      </c>
      <c r="B489" s="20" t="s">
        <v>917</v>
      </c>
      <c r="C489" s="28" t="s">
        <v>918</v>
      </c>
      <c r="D489" s="22">
        <v>0.05</v>
      </c>
      <c r="E489" s="22">
        <v>0</v>
      </c>
      <c r="F489" s="22">
        <v>0.05</v>
      </c>
      <c r="G489" s="22">
        <v>0</v>
      </c>
      <c r="H489" s="22">
        <v>0</v>
      </c>
      <c r="I489" s="22">
        <v>0</v>
      </c>
      <c r="J489" s="22">
        <v>0</v>
      </c>
      <c r="K489" s="22">
        <v>0</v>
      </c>
      <c r="L489" s="22">
        <v>1</v>
      </c>
      <c r="M489" s="22">
        <v>0</v>
      </c>
      <c r="N489" s="22">
        <v>0</v>
      </c>
      <c r="O489" s="22">
        <v>0</v>
      </c>
      <c r="P489" s="22">
        <v>0</v>
      </c>
      <c r="Q489" s="22">
        <v>0</v>
      </c>
      <c r="R489" s="23">
        <v>0</v>
      </c>
      <c r="S489" s="23">
        <v>5.2999999999999999E-2</v>
      </c>
      <c r="T489" s="23">
        <v>0</v>
      </c>
      <c r="U489" s="23">
        <v>0</v>
      </c>
      <c r="V489" s="23">
        <v>0</v>
      </c>
      <c r="W489" s="23">
        <v>0</v>
      </c>
      <c r="X489" s="23">
        <v>0</v>
      </c>
      <c r="Y489" s="23">
        <v>1</v>
      </c>
      <c r="Z489" s="23">
        <v>0</v>
      </c>
      <c r="AA489" s="23">
        <v>0</v>
      </c>
      <c r="AB489" s="23">
        <v>0</v>
      </c>
      <c r="AC489" s="23">
        <v>0</v>
      </c>
      <c r="AD489" s="23">
        <v>0</v>
      </c>
      <c r="AE489" s="23">
        <v>0</v>
      </c>
      <c r="AF489" s="64">
        <v>0</v>
      </c>
      <c r="AG489" s="23">
        <v>2.9999999999999957E-3</v>
      </c>
      <c r="AH489" s="64">
        <v>5.9999999999999915E-2</v>
      </c>
      <c r="AI489" s="19" t="s">
        <v>34</v>
      </c>
    </row>
    <row r="490" spans="1:35" ht="47.25" x14ac:dyDescent="0.25">
      <c r="A490" s="27" t="s">
        <v>791</v>
      </c>
      <c r="B490" s="20" t="s">
        <v>919</v>
      </c>
      <c r="C490" s="28" t="s">
        <v>920</v>
      </c>
      <c r="D490" s="22">
        <v>6.7000000000000004E-2</v>
      </c>
      <c r="E490" s="22">
        <v>0</v>
      </c>
      <c r="F490" s="22">
        <v>6.7000000000000004E-2</v>
      </c>
      <c r="G490" s="22">
        <v>0</v>
      </c>
      <c r="H490" s="22">
        <v>0</v>
      </c>
      <c r="I490" s="22">
        <v>0</v>
      </c>
      <c r="J490" s="22">
        <v>0</v>
      </c>
      <c r="K490" s="22">
        <v>0</v>
      </c>
      <c r="L490" s="22">
        <v>1</v>
      </c>
      <c r="M490" s="22">
        <v>0</v>
      </c>
      <c r="N490" s="22">
        <v>0</v>
      </c>
      <c r="O490" s="22">
        <v>0</v>
      </c>
      <c r="P490" s="22">
        <v>0</v>
      </c>
      <c r="Q490" s="22">
        <v>0</v>
      </c>
      <c r="R490" s="23">
        <v>0</v>
      </c>
      <c r="S490" s="23">
        <v>0.14166667000000002</v>
      </c>
      <c r="T490" s="23">
        <v>0</v>
      </c>
      <c r="U490" s="23">
        <v>0</v>
      </c>
      <c r="V490" s="23">
        <v>0</v>
      </c>
      <c r="W490" s="23">
        <v>0</v>
      </c>
      <c r="X490" s="23">
        <v>0</v>
      </c>
      <c r="Y490" s="23">
        <v>1</v>
      </c>
      <c r="Z490" s="23">
        <v>0</v>
      </c>
      <c r="AA490" s="23">
        <v>0</v>
      </c>
      <c r="AB490" s="23">
        <v>0</v>
      </c>
      <c r="AC490" s="23">
        <v>0</v>
      </c>
      <c r="AD490" s="23">
        <v>0</v>
      </c>
      <c r="AE490" s="23">
        <v>0</v>
      </c>
      <c r="AF490" s="64">
        <v>0</v>
      </c>
      <c r="AG490" s="23">
        <v>7.4666670000000018E-2</v>
      </c>
      <c r="AH490" s="64">
        <v>1.1144279104477615</v>
      </c>
      <c r="AI490" s="19" t="s">
        <v>504</v>
      </c>
    </row>
    <row r="491" spans="1:35" ht="47.25" x14ac:dyDescent="0.25">
      <c r="A491" s="27" t="s">
        <v>791</v>
      </c>
      <c r="B491" s="20" t="s">
        <v>921</v>
      </c>
      <c r="C491" s="28" t="s">
        <v>922</v>
      </c>
      <c r="D491" s="22">
        <v>5.2999999999999999E-2</v>
      </c>
      <c r="E491" s="22">
        <v>0</v>
      </c>
      <c r="F491" s="22">
        <v>5.2999999999999999E-2</v>
      </c>
      <c r="G491" s="22">
        <v>0</v>
      </c>
      <c r="H491" s="22">
        <v>0</v>
      </c>
      <c r="I491" s="22">
        <v>0</v>
      </c>
      <c r="J491" s="22">
        <v>0</v>
      </c>
      <c r="K491" s="22">
        <v>0</v>
      </c>
      <c r="L491" s="22">
        <v>1</v>
      </c>
      <c r="M491" s="22">
        <v>0</v>
      </c>
      <c r="N491" s="22">
        <v>0</v>
      </c>
      <c r="O491" s="22">
        <v>0</v>
      </c>
      <c r="P491" s="22">
        <v>0</v>
      </c>
      <c r="Q491" s="22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  <c r="W491" s="23">
        <v>0</v>
      </c>
      <c r="X491" s="23">
        <v>0</v>
      </c>
      <c r="Y491" s="23">
        <v>0</v>
      </c>
      <c r="Z491" s="23">
        <v>0</v>
      </c>
      <c r="AA491" s="23">
        <v>0</v>
      </c>
      <c r="AB491" s="23">
        <v>0</v>
      </c>
      <c r="AC491" s="23">
        <v>0</v>
      </c>
      <c r="AD491" s="23">
        <v>0</v>
      </c>
      <c r="AE491" s="23">
        <v>0</v>
      </c>
      <c r="AF491" s="64">
        <v>0</v>
      </c>
      <c r="AG491" s="23">
        <v>-5.2999999999999999E-2</v>
      </c>
      <c r="AH491" s="64">
        <v>-1</v>
      </c>
      <c r="AI491" s="19" t="s">
        <v>878</v>
      </c>
    </row>
    <row r="492" spans="1:35" ht="63" x14ac:dyDescent="0.25">
      <c r="A492" s="27" t="s">
        <v>791</v>
      </c>
      <c r="B492" s="20" t="s">
        <v>923</v>
      </c>
      <c r="C492" s="28" t="s">
        <v>924</v>
      </c>
      <c r="D492" s="22">
        <v>0.95</v>
      </c>
      <c r="E492" s="22">
        <v>0</v>
      </c>
      <c r="F492" s="22">
        <v>0.95</v>
      </c>
      <c r="G492" s="22">
        <v>0</v>
      </c>
      <c r="H492" s="22">
        <v>0</v>
      </c>
      <c r="I492" s="22">
        <v>0</v>
      </c>
      <c r="J492" s="22">
        <v>0</v>
      </c>
      <c r="K492" s="22">
        <v>0</v>
      </c>
      <c r="L492" s="22">
        <v>1</v>
      </c>
      <c r="M492" s="22">
        <v>0</v>
      </c>
      <c r="N492" s="22">
        <v>0</v>
      </c>
      <c r="O492" s="22">
        <v>0</v>
      </c>
      <c r="P492" s="22">
        <v>0</v>
      </c>
      <c r="Q492" s="22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  <c r="W492" s="23">
        <v>0</v>
      </c>
      <c r="X492" s="23">
        <v>0</v>
      </c>
      <c r="Y492" s="23">
        <v>0</v>
      </c>
      <c r="Z492" s="23">
        <v>0</v>
      </c>
      <c r="AA492" s="23">
        <v>0</v>
      </c>
      <c r="AB492" s="23">
        <v>0</v>
      </c>
      <c r="AC492" s="23">
        <v>0</v>
      </c>
      <c r="AD492" s="23">
        <v>0</v>
      </c>
      <c r="AE492" s="23">
        <v>0</v>
      </c>
      <c r="AF492" s="64">
        <v>0</v>
      </c>
      <c r="AG492" s="23">
        <v>-0.95</v>
      </c>
      <c r="AH492" s="64">
        <v>-1</v>
      </c>
      <c r="AI492" s="19" t="s">
        <v>316</v>
      </c>
    </row>
    <row r="493" spans="1:35" ht="47.25" x14ac:dyDescent="0.25">
      <c r="A493" s="27" t="s">
        <v>791</v>
      </c>
      <c r="B493" s="20" t="s">
        <v>925</v>
      </c>
      <c r="C493" s="28" t="s">
        <v>926</v>
      </c>
      <c r="D493" s="22">
        <v>8.3000000000000004E-2</v>
      </c>
      <c r="E493" s="22">
        <v>0</v>
      </c>
      <c r="F493" s="22">
        <v>8.3000000000000004E-2</v>
      </c>
      <c r="G493" s="22">
        <v>0</v>
      </c>
      <c r="H493" s="22">
        <v>0</v>
      </c>
      <c r="I493" s="22">
        <v>0</v>
      </c>
      <c r="J493" s="22">
        <v>0</v>
      </c>
      <c r="K493" s="22">
        <v>0</v>
      </c>
      <c r="L493" s="22">
        <v>1</v>
      </c>
      <c r="M493" s="22">
        <v>0</v>
      </c>
      <c r="N493" s="22">
        <v>0</v>
      </c>
      <c r="O493" s="22">
        <v>0</v>
      </c>
      <c r="P493" s="22">
        <v>0</v>
      </c>
      <c r="Q493" s="22">
        <v>0</v>
      </c>
      <c r="R493" s="23">
        <v>0</v>
      </c>
      <c r="S493" s="23">
        <v>0.13500000000000001</v>
      </c>
      <c r="T493" s="23">
        <v>0</v>
      </c>
      <c r="U493" s="23">
        <v>0</v>
      </c>
      <c r="V493" s="23">
        <v>0</v>
      </c>
      <c r="W493" s="23">
        <v>0</v>
      </c>
      <c r="X493" s="23">
        <v>0</v>
      </c>
      <c r="Y493" s="23">
        <v>1</v>
      </c>
      <c r="Z493" s="23">
        <v>0</v>
      </c>
      <c r="AA493" s="23">
        <v>0</v>
      </c>
      <c r="AB493" s="23">
        <v>0</v>
      </c>
      <c r="AC493" s="23">
        <v>0</v>
      </c>
      <c r="AD493" s="23">
        <v>0</v>
      </c>
      <c r="AE493" s="23">
        <v>0</v>
      </c>
      <c r="AF493" s="64">
        <v>0</v>
      </c>
      <c r="AG493" s="23">
        <v>5.2000000000000005E-2</v>
      </c>
      <c r="AH493" s="64">
        <v>0.62650602409638556</v>
      </c>
      <c r="AI493" s="19" t="s">
        <v>504</v>
      </c>
    </row>
    <row r="494" spans="1:35" ht="31.5" x14ac:dyDescent="0.25">
      <c r="A494" s="27" t="s">
        <v>791</v>
      </c>
      <c r="B494" s="20" t="s">
        <v>927</v>
      </c>
      <c r="C494" s="28" t="s">
        <v>928</v>
      </c>
      <c r="D494" s="22">
        <v>7.0999999999999994E-2</v>
      </c>
      <c r="E494" s="22">
        <v>0</v>
      </c>
      <c r="F494" s="22">
        <v>7.0999999999999994E-2</v>
      </c>
      <c r="G494" s="22">
        <v>0</v>
      </c>
      <c r="H494" s="22">
        <v>0</v>
      </c>
      <c r="I494" s="22">
        <v>0</v>
      </c>
      <c r="J494" s="22">
        <v>0</v>
      </c>
      <c r="K494" s="22">
        <v>0</v>
      </c>
      <c r="L494" s="22">
        <v>1</v>
      </c>
      <c r="M494" s="22">
        <v>0</v>
      </c>
      <c r="N494" s="22">
        <v>0</v>
      </c>
      <c r="O494" s="22">
        <v>0</v>
      </c>
      <c r="P494" s="22">
        <v>0</v>
      </c>
      <c r="Q494" s="22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  <c r="W494" s="23">
        <v>0</v>
      </c>
      <c r="X494" s="23">
        <v>0</v>
      </c>
      <c r="Y494" s="23">
        <v>0</v>
      </c>
      <c r="Z494" s="23">
        <v>0</v>
      </c>
      <c r="AA494" s="23">
        <v>0</v>
      </c>
      <c r="AB494" s="23">
        <v>0</v>
      </c>
      <c r="AC494" s="23">
        <v>0</v>
      </c>
      <c r="AD494" s="23">
        <v>0</v>
      </c>
      <c r="AE494" s="23">
        <v>0</v>
      </c>
      <c r="AF494" s="64">
        <v>0</v>
      </c>
      <c r="AG494" s="23">
        <v>-7.0999999999999994E-2</v>
      </c>
      <c r="AH494" s="64">
        <v>-1</v>
      </c>
      <c r="AI494" s="19" t="s">
        <v>316</v>
      </c>
    </row>
    <row r="495" spans="1:35" ht="47.25" x14ac:dyDescent="0.25">
      <c r="A495" s="27" t="s">
        <v>791</v>
      </c>
      <c r="B495" s="20" t="s">
        <v>929</v>
      </c>
      <c r="C495" s="28" t="s">
        <v>930</v>
      </c>
      <c r="D495" s="22">
        <v>0.38400000000000001</v>
      </c>
      <c r="E495" s="22">
        <v>0</v>
      </c>
      <c r="F495" s="22">
        <v>0.38400000000000001</v>
      </c>
      <c r="G495" s="22">
        <v>0</v>
      </c>
      <c r="H495" s="22">
        <v>0</v>
      </c>
      <c r="I495" s="22">
        <v>0</v>
      </c>
      <c r="J495" s="22">
        <v>0</v>
      </c>
      <c r="K495" s="22">
        <v>0</v>
      </c>
      <c r="L495" s="22">
        <v>1</v>
      </c>
      <c r="M495" s="22">
        <v>0</v>
      </c>
      <c r="N495" s="22">
        <v>0</v>
      </c>
      <c r="O495" s="22">
        <v>0</v>
      </c>
      <c r="P495" s="22">
        <v>0</v>
      </c>
      <c r="Q495" s="22">
        <v>0</v>
      </c>
      <c r="R495" s="23">
        <v>0</v>
      </c>
      <c r="S495" s="23">
        <v>0.38400000000000001</v>
      </c>
      <c r="T495" s="23">
        <v>0</v>
      </c>
      <c r="U495" s="23">
        <v>0</v>
      </c>
      <c r="V495" s="23">
        <v>0</v>
      </c>
      <c r="W495" s="23">
        <v>0</v>
      </c>
      <c r="X495" s="23">
        <v>0</v>
      </c>
      <c r="Y495" s="23">
        <v>1</v>
      </c>
      <c r="Z495" s="23">
        <v>0</v>
      </c>
      <c r="AA495" s="23">
        <v>0</v>
      </c>
      <c r="AB495" s="23">
        <v>0</v>
      </c>
      <c r="AC495" s="23">
        <v>0</v>
      </c>
      <c r="AD495" s="23">
        <v>0</v>
      </c>
      <c r="AE495" s="23">
        <v>0</v>
      </c>
      <c r="AF495" s="64">
        <v>0</v>
      </c>
      <c r="AG495" s="23">
        <v>0</v>
      </c>
      <c r="AH495" s="64">
        <v>0</v>
      </c>
      <c r="AI495" s="19" t="s">
        <v>34</v>
      </c>
    </row>
    <row r="496" spans="1:35" ht="31.5" x14ac:dyDescent="0.25">
      <c r="A496" s="27" t="s">
        <v>791</v>
      </c>
      <c r="B496" s="20" t="s">
        <v>931</v>
      </c>
      <c r="C496" s="28" t="s">
        <v>932</v>
      </c>
      <c r="D496" s="22">
        <v>0.7</v>
      </c>
      <c r="E496" s="22">
        <v>0</v>
      </c>
      <c r="F496" s="22">
        <v>0.7</v>
      </c>
      <c r="G496" s="22">
        <v>0</v>
      </c>
      <c r="H496" s="22">
        <v>0</v>
      </c>
      <c r="I496" s="22">
        <v>0</v>
      </c>
      <c r="J496" s="22">
        <v>0</v>
      </c>
      <c r="K496" s="22">
        <v>0</v>
      </c>
      <c r="L496" s="22">
        <v>1</v>
      </c>
      <c r="M496" s="22">
        <v>0</v>
      </c>
      <c r="N496" s="22">
        <v>0</v>
      </c>
      <c r="O496" s="22">
        <v>0</v>
      </c>
      <c r="P496" s="22">
        <v>0</v>
      </c>
      <c r="Q496" s="22">
        <v>0</v>
      </c>
      <c r="R496" s="23">
        <v>0</v>
      </c>
      <c r="S496" s="23">
        <v>0.7</v>
      </c>
      <c r="T496" s="23">
        <v>0</v>
      </c>
      <c r="U496" s="23">
        <v>0</v>
      </c>
      <c r="V496" s="23">
        <v>0</v>
      </c>
      <c r="W496" s="23">
        <v>0</v>
      </c>
      <c r="X496" s="23">
        <v>0</v>
      </c>
      <c r="Y496" s="23">
        <v>1</v>
      </c>
      <c r="Z496" s="23">
        <v>0</v>
      </c>
      <c r="AA496" s="23">
        <v>0</v>
      </c>
      <c r="AB496" s="23">
        <v>0</v>
      </c>
      <c r="AC496" s="23">
        <v>0</v>
      </c>
      <c r="AD496" s="23">
        <v>0</v>
      </c>
      <c r="AE496" s="23">
        <v>0</v>
      </c>
      <c r="AF496" s="64">
        <v>0</v>
      </c>
      <c r="AG496" s="23">
        <v>0</v>
      </c>
      <c r="AH496" s="64">
        <v>0</v>
      </c>
      <c r="AI496" s="19" t="s">
        <v>34</v>
      </c>
    </row>
    <row r="497" spans="1:35" ht="31.5" x14ac:dyDescent="0.25">
      <c r="A497" s="27" t="s">
        <v>791</v>
      </c>
      <c r="B497" s="20" t="s">
        <v>933</v>
      </c>
      <c r="C497" s="28" t="s">
        <v>934</v>
      </c>
      <c r="D497" s="22">
        <v>8.6445999999999995E-2</v>
      </c>
      <c r="E497" s="22">
        <v>0</v>
      </c>
      <c r="F497" s="22">
        <v>8.6445999999999995E-2</v>
      </c>
      <c r="G497" s="22">
        <v>0</v>
      </c>
      <c r="H497" s="22">
        <v>0</v>
      </c>
      <c r="I497" s="22">
        <v>0</v>
      </c>
      <c r="J497" s="22">
        <v>0</v>
      </c>
      <c r="K497" s="22">
        <v>0</v>
      </c>
      <c r="L497" s="22">
        <v>1</v>
      </c>
      <c r="M497" s="22">
        <v>0</v>
      </c>
      <c r="N497" s="22">
        <v>0</v>
      </c>
      <c r="O497" s="22">
        <v>0</v>
      </c>
      <c r="P497" s="22">
        <v>0</v>
      </c>
      <c r="Q497" s="22">
        <v>0</v>
      </c>
      <c r="R497" s="23">
        <v>0</v>
      </c>
      <c r="S497" s="23">
        <v>8.6445999999999995E-2</v>
      </c>
      <c r="T497" s="23">
        <v>0</v>
      </c>
      <c r="U497" s="23">
        <v>0</v>
      </c>
      <c r="V497" s="23">
        <v>0</v>
      </c>
      <c r="W497" s="23">
        <v>0</v>
      </c>
      <c r="X497" s="23">
        <v>0</v>
      </c>
      <c r="Y497" s="23">
        <v>1</v>
      </c>
      <c r="Z497" s="23">
        <v>0</v>
      </c>
      <c r="AA497" s="23">
        <v>0</v>
      </c>
      <c r="AB497" s="23">
        <v>0</v>
      </c>
      <c r="AC497" s="23">
        <v>0</v>
      </c>
      <c r="AD497" s="23">
        <v>0</v>
      </c>
      <c r="AE497" s="23">
        <v>0</v>
      </c>
      <c r="AF497" s="64">
        <v>0</v>
      </c>
      <c r="AG497" s="23">
        <v>0</v>
      </c>
      <c r="AH497" s="64">
        <v>0</v>
      </c>
      <c r="AI497" s="19" t="s">
        <v>34</v>
      </c>
    </row>
    <row r="498" spans="1:35" ht="47.25" x14ac:dyDescent="0.25">
      <c r="A498" s="27" t="s">
        <v>791</v>
      </c>
      <c r="B498" s="20" t="s">
        <v>935</v>
      </c>
      <c r="C498" s="28" t="s">
        <v>936</v>
      </c>
      <c r="D498" s="22">
        <v>9.3924000000000007E-2</v>
      </c>
      <c r="E498" s="22">
        <v>0</v>
      </c>
      <c r="F498" s="22">
        <v>9.3924000000000007E-2</v>
      </c>
      <c r="G498" s="22">
        <v>0</v>
      </c>
      <c r="H498" s="22">
        <v>0</v>
      </c>
      <c r="I498" s="22">
        <v>0</v>
      </c>
      <c r="J498" s="22">
        <v>0</v>
      </c>
      <c r="K498" s="22">
        <v>0</v>
      </c>
      <c r="L498" s="22">
        <v>1</v>
      </c>
      <c r="M498" s="22">
        <v>0</v>
      </c>
      <c r="N498" s="22">
        <v>0</v>
      </c>
      <c r="O498" s="22">
        <v>0</v>
      </c>
      <c r="P498" s="22">
        <v>0</v>
      </c>
      <c r="Q498" s="22">
        <v>0</v>
      </c>
      <c r="R498" s="23">
        <v>0</v>
      </c>
      <c r="S498" s="23">
        <v>9.3923330000000013E-2</v>
      </c>
      <c r="T498" s="23">
        <v>0</v>
      </c>
      <c r="U498" s="23">
        <v>0</v>
      </c>
      <c r="V498" s="23">
        <v>0</v>
      </c>
      <c r="W498" s="23">
        <v>0</v>
      </c>
      <c r="X498" s="23">
        <v>0</v>
      </c>
      <c r="Y498" s="23">
        <v>1</v>
      </c>
      <c r="Z498" s="23">
        <v>0</v>
      </c>
      <c r="AA498" s="23">
        <v>0</v>
      </c>
      <c r="AB498" s="23">
        <v>0</v>
      </c>
      <c r="AC498" s="23">
        <v>0</v>
      </c>
      <c r="AD498" s="23">
        <v>0</v>
      </c>
      <c r="AE498" s="23">
        <v>0</v>
      </c>
      <c r="AF498" s="64">
        <v>0</v>
      </c>
      <c r="AG498" s="23">
        <v>-6.6999999999428628E-7</v>
      </c>
      <c r="AH498" s="64">
        <v>-7.1334270260453795E-6</v>
      </c>
      <c r="AI498" s="19" t="s">
        <v>34</v>
      </c>
    </row>
    <row r="499" spans="1:35" ht="31.5" x14ac:dyDescent="0.25">
      <c r="A499" s="27" t="s">
        <v>791</v>
      </c>
      <c r="B499" s="20" t="s">
        <v>937</v>
      </c>
      <c r="C499" s="28" t="s">
        <v>938</v>
      </c>
      <c r="D499" s="22">
        <v>8.8302999999999993E-2</v>
      </c>
      <c r="E499" s="22">
        <v>0</v>
      </c>
      <c r="F499" s="22">
        <v>8.8302999999999993E-2</v>
      </c>
      <c r="G499" s="22">
        <v>0</v>
      </c>
      <c r="H499" s="22">
        <v>0</v>
      </c>
      <c r="I499" s="22">
        <v>0</v>
      </c>
      <c r="J499" s="22">
        <v>0</v>
      </c>
      <c r="K499" s="22">
        <v>0</v>
      </c>
      <c r="L499" s="22">
        <v>1</v>
      </c>
      <c r="M499" s="22">
        <v>0</v>
      </c>
      <c r="N499" s="22">
        <v>0</v>
      </c>
      <c r="O499" s="22">
        <v>0</v>
      </c>
      <c r="P499" s="22">
        <v>0</v>
      </c>
      <c r="Q499" s="22">
        <v>0</v>
      </c>
      <c r="R499" s="23">
        <v>0</v>
      </c>
      <c r="S499" s="23">
        <v>8.8302999999999993E-2</v>
      </c>
      <c r="T499" s="23">
        <v>0</v>
      </c>
      <c r="U499" s="23">
        <v>0</v>
      </c>
      <c r="V499" s="23">
        <v>0</v>
      </c>
      <c r="W499" s="23">
        <v>0</v>
      </c>
      <c r="X499" s="23">
        <v>0</v>
      </c>
      <c r="Y499" s="23">
        <v>1</v>
      </c>
      <c r="Z499" s="23">
        <v>0</v>
      </c>
      <c r="AA499" s="23">
        <v>0</v>
      </c>
      <c r="AB499" s="23">
        <v>0</v>
      </c>
      <c r="AC499" s="23">
        <v>0</v>
      </c>
      <c r="AD499" s="23">
        <v>0</v>
      </c>
      <c r="AE499" s="23">
        <v>0</v>
      </c>
      <c r="AF499" s="64">
        <v>0</v>
      </c>
      <c r="AG499" s="23">
        <v>0</v>
      </c>
      <c r="AH499" s="64">
        <v>0</v>
      </c>
      <c r="AI499" s="19" t="s">
        <v>34</v>
      </c>
    </row>
    <row r="500" spans="1:35" ht="31.5" x14ac:dyDescent="0.25">
      <c r="A500" s="27" t="s">
        <v>791</v>
      </c>
      <c r="B500" s="20" t="s">
        <v>939</v>
      </c>
      <c r="C500" s="28" t="s">
        <v>940</v>
      </c>
      <c r="D500" s="30">
        <v>7.3200000000000001E-2</v>
      </c>
      <c r="E500" s="30">
        <v>0</v>
      </c>
      <c r="F500" s="30">
        <v>7.3200000000000001E-2</v>
      </c>
      <c r="G500" s="30">
        <v>0</v>
      </c>
      <c r="H500" s="30">
        <v>0</v>
      </c>
      <c r="I500" s="30">
        <v>0</v>
      </c>
      <c r="J500" s="30">
        <v>0</v>
      </c>
      <c r="K500" s="30">
        <v>0</v>
      </c>
      <c r="L500" s="30">
        <v>1</v>
      </c>
      <c r="M500" s="30">
        <v>0</v>
      </c>
      <c r="N500" s="30">
        <v>0</v>
      </c>
      <c r="O500" s="30">
        <v>0</v>
      </c>
      <c r="P500" s="30">
        <v>0</v>
      </c>
      <c r="Q500" s="30">
        <v>0</v>
      </c>
      <c r="R500" s="23">
        <v>0</v>
      </c>
      <c r="S500" s="23">
        <v>7.3200000000000001E-2</v>
      </c>
      <c r="T500" s="23">
        <v>0</v>
      </c>
      <c r="U500" s="23">
        <v>0</v>
      </c>
      <c r="V500" s="23">
        <v>0</v>
      </c>
      <c r="W500" s="23">
        <v>0</v>
      </c>
      <c r="X500" s="23">
        <v>0</v>
      </c>
      <c r="Y500" s="23">
        <v>1</v>
      </c>
      <c r="Z500" s="23">
        <v>0</v>
      </c>
      <c r="AA500" s="23">
        <v>0</v>
      </c>
      <c r="AB500" s="23">
        <v>0</v>
      </c>
      <c r="AC500" s="23">
        <v>0</v>
      </c>
      <c r="AD500" s="23">
        <v>0</v>
      </c>
      <c r="AE500" s="23">
        <v>0</v>
      </c>
      <c r="AF500" s="64">
        <v>0</v>
      </c>
      <c r="AG500" s="23">
        <v>0</v>
      </c>
      <c r="AH500" s="64">
        <v>0</v>
      </c>
      <c r="AI500" s="19" t="s">
        <v>34</v>
      </c>
    </row>
    <row r="501" spans="1:35" ht="78.75" x14ac:dyDescent="0.25">
      <c r="A501" s="27" t="s">
        <v>791</v>
      </c>
      <c r="B501" s="20" t="s">
        <v>941</v>
      </c>
      <c r="C501" s="28" t="s">
        <v>942</v>
      </c>
      <c r="D501" s="23">
        <v>12.439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  <c r="W501" s="23">
        <v>0</v>
      </c>
      <c r="X501" s="23">
        <v>0</v>
      </c>
      <c r="Y501" s="23">
        <v>0</v>
      </c>
      <c r="Z501" s="23">
        <v>0</v>
      </c>
      <c r="AA501" s="23">
        <v>0</v>
      </c>
      <c r="AB501" s="23">
        <v>0</v>
      </c>
      <c r="AC501" s="23">
        <v>0</v>
      </c>
      <c r="AD501" s="23">
        <v>0</v>
      </c>
      <c r="AE501" s="23">
        <v>0</v>
      </c>
      <c r="AF501" s="64">
        <v>0</v>
      </c>
      <c r="AG501" s="23">
        <v>0</v>
      </c>
      <c r="AH501" s="64">
        <v>0</v>
      </c>
      <c r="AI501" s="19" t="s">
        <v>34</v>
      </c>
    </row>
    <row r="502" spans="1:35" ht="63" x14ac:dyDescent="0.25">
      <c r="A502" s="27" t="s">
        <v>791</v>
      </c>
      <c r="B502" s="20" t="s">
        <v>943</v>
      </c>
      <c r="C502" s="28" t="s">
        <v>944</v>
      </c>
      <c r="D502" s="22">
        <v>63.807500000000005</v>
      </c>
      <c r="E502" s="23">
        <v>63.807499999999997</v>
      </c>
      <c r="F502" s="22">
        <v>0</v>
      </c>
      <c r="G502" s="23">
        <v>0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  <c r="W502" s="23">
        <v>0</v>
      </c>
      <c r="X502" s="23">
        <v>0</v>
      </c>
      <c r="Y502" s="23">
        <v>0</v>
      </c>
      <c r="Z502" s="23">
        <v>0</v>
      </c>
      <c r="AA502" s="23">
        <v>0</v>
      </c>
      <c r="AB502" s="23">
        <v>0</v>
      </c>
      <c r="AC502" s="23">
        <v>0</v>
      </c>
      <c r="AD502" s="23">
        <v>0</v>
      </c>
      <c r="AE502" s="23">
        <v>63.807499999999997</v>
      </c>
      <c r="AF502" s="64">
        <v>1</v>
      </c>
      <c r="AG502" s="23">
        <v>0</v>
      </c>
      <c r="AH502" s="64">
        <v>0</v>
      </c>
      <c r="AI502" s="19" t="s">
        <v>34</v>
      </c>
    </row>
    <row r="503" spans="1:35" s="13" customFormat="1" x14ac:dyDescent="0.25">
      <c r="A503" s="17" t="s">
        <v>945</v>
      </c>
      <c r="B503" s="17" t="s">
        <v>946</v>
      </c>
      <c r="C503" s="57" t="s">
        <v>33</v>
      </c>
      <c r="D503" s="18">
        <f t="shared" ref="D503:AD503" si="71">SUM(D504,D521,D536,D548,D555,D562,D563)</f>
        <v>3599.8537631720001</v>
      </c>
      <c r="E503" s="18">
        <f t="shared" si="71"/>
        <v>0</v>
      </c>
      <c r="F503" s="18">
        <f t="shared" si="71"/>
        <v>748.14189336999993</v>
      </c>
      <c r="G503" s="18">
        <f t="shared" si="71"/>
        <v>0</v>
      </c>
      <c r="H503" s="18">
        <f t="shared" si="71"/>
        <v>0</v>
      </c>
      <c r="I503" s="18">
        <f t="shared" si="71"/>
        <v>4.47</v>
      </c>
      <c r="J503" s="18">
        <f t="shared" si="71"/>
        <v>0</v>
      </c>
      <c r="K503" s="18">
        <f t="shared" si="71"/>
        <v>0</v>
      </c>
      <c r="L503" s="18">
        <f t="shared" si="71"/>
        <v>89</v>
      </c>
      <c r="M503" s="18">
        <f t="shared" si="71"/>
        <v>4.5760000000000005</v>
      </c>
      <c r="N503" s="18">
        <f t="shared" si="71"/>
        <v>0</v>
      </c>
      <c r="O503" s="18">
        <f t="shared" si="71"/>
        <v>0</v>
      </c>
      <c r="P503" s="18">
        <f t="shared" si="71"/>
        <v>0</v>
      </c>
      <c r="Q503" s="18">
        <f t="shared" si="71"/>
        <v>0</v>
      </c>
      <c r="R503" s="18">
        <f t="shared" si="71"/>
        <v>0</v>
      </c>
      <c r="S503" s="18">
        <f t="shared" si="71"/>
        <v>391.93536986999999</v>
      </c>
      <c r="T503" s="18">
        <f t="shared" si="71"/>
        <v>0</v>
      </c>
      <c r="U503" s="18">
        <f t="shared" si="71"/>
        <v>0</v>
      </c>
      <c r="V503" s="18">
        <f t="shared" si="71"/>
        <v>0</v>
      </c>
      <c r="W503" s="18">
        <f t="shared" si="71"/>
        <v>0</v>
      </c>
      <c r="X503" s="18">
        <f t="shared" si="71"/>
        <v>0</v>
      </c>
      <c r="Y503" s="18">
        <f t="shared" si="71"/>
        <v>90</v>
      </c>
      <c r="Z503" s="18">
        <f t="shared" si="71"/>
        <v>0</v>
      </c>
      <c r="AA503" s="18">
        <f t="shared" si="71"/>
        <v>0</v>
      </c>
      <c r="AB503" s="18">
        <f t="shared" si="71"/>
        <v>0</v>
      </c>
      <c r="AC503" s="18">
        <f t="shared" si="71"/>
        <v>0</v>
      </c>
      <c r="AD503" s="18">
        <f t="shared" si="71"/>
        <v>0</v>
      </c>
      <c r="AE503" s="18">
        <v>0</v>
      </c>
      <c r="AF503" s="16">
        <v>0</v>
      </c>
      <c r="AG503" s="18">
        <v>-356.55647349000003</v>
      </c>
      <c r="AH503" s="16">
        <v>-0.47658936981044314</v>
      </c>
      <c r="AI503" s="39" t="s">
        <v>34</v>
      </c>
    </row>
    <row r="504" spans="1:35" s="13" customFormat="1" ht="31.5" x14ac:dyDescent="0.25">
      <c r="A504" s="17" t="s">
        <v>947</v>
      </c>
      <c r="B504" s="17" t="s">
        <v>52</v>
      </c>
      <c r="C504" s="57" t="s">
        <v>33</v>
      </c>
      <c r="D504" s="18">
        <f t="shared" ref="D504:AD504" si="72">D505+D508+D511+D520</f>
        <v>351.96600000000001</v>
      </c>
      <c r="E504" s="18">
        <f t="shared" si="72"/>
        <v>0</v>
      </c>
      <c r="F504" s="18">
        <f t="shared" si="72"/>
        <v>351.96600000000001</v>
      </c>
      <c r="G504" s="18">
        <f t="shared" si="72"/>
        <v>0</v>
      </c>
      <c r="H504" s="18">
        <f t="shared" si="72"/>
        <v>0</v>
      </c>
      <c r="I504" s="18">
        <f t="shared" si="72"/>
        <v>4.47</v>
      </c>
      <c r="J504" s="18">
        <f t="shared" si="72"/>
        <v>0</v>
      </c>
      <c r="K504" s="18">
        <f t="shared" si="72"/>
        <v>0</v>
      </c>
      <c r="L504" s="18">
        <f t="shared" si="72"/>
        <v>0</v>
      </c>
      <c r="M504" s="18">
        <f t="shared" si="72"/>
        <v>4.5760000000000005</v>
      </c>
      <c r="N504" s="18">
        <f t="shared" si="72"/>
        <v>0</v>
      </c>
      <c r="O504" s="18">
        <f t="shared" si="72"/>
        <v>0</v>
      </c>
      <c r="P504" s="18">
        <f t="shared" si="72"/>
        <v>0</v>
      </c>
      <c r="Q504" s="18">
        <f t="shared" si="72"/>
        <v>0</v>
      </c>
      <c r="R504" s="18">
        <f t="shared" si="72"/>
        <v>0</v>
      </c>
      <c r="S504" s="18">
        <f t="shared" si="72"/>
        <v>0</v>
      </c>
      <c r="T504" s="18">
        <f t="shared" si="72"/>
        <v>0</v>
      </c>
      <c r="U504" s="18">
        <f t="shared" si="72"/>
        <v>0</v>
      </c>
      <c r="V504" s="18">
        <f t="shared" si="72"/>
        <v>0</v>
      </c>
      <c r="W504" s="18">
        <f t="shared" si="72"/>
        <v>0</v>
      </c>
      <c r="X504" s="18">
        <f t="shared" si="72"/>
        <v>0</v>
      </c>
      <c r="Y504" s="18">
        <f t="shared" si="72"/>
        <v>0</v>
      </c>
      <c r="Z504" s="18">
        <f t="shared" si="72"/>
        <v>0</v>
      </c>
      <c r="AA504" s="18">
        <f t="shared" si="72"/>
        <v>0</v>
      </c>
      <c r="AB504" s="18">
        <f t="shared" si="72"/>
        <v>0</v>
      </c>
      <c r="AC504" s="18">
        <f t="shared" si="72"/>
        <v>0</v>
      </c>
      <c r="AD504" s="18">
        <f t="shared" si="72"/>
        <v>0</v>
      </c>
      <c r="AE504" s="18">
        <v>0</v>
      </c>
      <c r="AF504" s="16">
        <v>0</v>
      </c>
      <c r="AG504" s="18">
        <v>-351.96600000000001</v>
      </c>
      <c r="AH504" s="16">
        <v>-1</v>
      </c>
      <c r="AI504" s="39" t="s">
        <v>34</v>
      </c>
    </row>
    <row r="505" spans="1:35" s="13" customFormat="1" ht="126" x14ac:dyDescent="0.25">
      <c r="A505" s="17" t="s">
        <v>948</v>
      </c>
      <c r="B505" s="17" t="s">
        <v>54</v>
      </c>
      <c r="C505" s="57" t="s">
        <v>33</v>
      </c>
      <c r="D505" s="18">
        <f t="shared" ref="D505:AD505" si="73">D506+D507</f>
        <v>0</v>
      </c>
      <c r="E505" s="18">
        <f t="shared" si="73"/>
        <v>0</v>
      </c>
      <c r="F505" s="18">
        <f t="shared" si="73"/>
        <v>0</v>
      </c>
      <c r="G505" s="18">
        <f t="shared" si="73"/>
        <v>0</v>
      </c>
      <c r="H505" s="18">
        <f t="shared" si="73"/>
        <v>0</v>
      </c>
      <c r="I505" s="18">
        <f t="shared" si="73"/>
        <v>0</v>
      </c>
      <c r="J505" s="18">
        <f t="shared" si="73"/>
        <v>0</v>
      </c>
      <c r="K505" s="18">
        <f t="shared" si="73"/>
        <v>0</v>
      </c>
      <c r="L505" s="18">
        <f t="shared" si="73"/>
        <v>0</v>
      </c>
      <c r="M505" s="18">
        <f t="shared" si="73"/>
        <v>0</v>
      </c>
      <c r="N505" s="18">
        <f t="shared" si="73"/>
        <v>0</v>
      </c>
      <c r="O505" s="18">
        <f t="shared" si="73"/>
        <v>0</v>
      </c>
      <c r="P505" s="18">
        <f t="shared" si="73"/>
        <v>0</v>
      </c>
      <c r="Q505" s="18">
        <f t="shared" si="73"/>
        <v>0</v>
      </c>
      <c r="R505" s="18">
        <f t="shared" si="73"/>
        <v>0</v>
      </c>
      <c r="S505" s="18">
        <f t="shared" si="73"/>
        <v>0</v>
      </c>
      <c r="T505" s="18">
        <f t="shared" si="73"/>
        <v>0</v>
      </c>
      <c r="U505" s="18">
        <f t="shared" si="73"/>
        <v>0</v>
      </c>
      <c r="V505" s="18">
        <f t="shared" si="73"/>
        <v>0</v>
      </c>
      <c r="W505" s="18">
        <f t="shared" si="73"/>
        <v>0</v>
      </c>
      <c r="X505" s="18">
        <f t="shared" si="73"/>
        <v>0</v>
      </c>
      <c r="Y505" s="18">
        <f t="shared" si="73"/>
        <v>0</v>
      </c>
      <c r="Z505" s="18">
        <f t="shared" si="73"/>
        <v>0</v>
      </c>
      <c r="AA505" s="18">
        <f t="shared" si="73"/>
        <v>0</v>
      </c>
      <c r="AB505" s="18">
        <f t="shared" si="73"/>
        <v>0</v>
      </c>
      <c r="AC505" s="18">
        <f t="shared" si="73"/>
        <v>0</v>
      </c>
      <c r="AD505" s="18">
        <f t="shared" si="73"/>
        <v>0</v>
      </c>
      <c r="AE505" s="18">
        <v>0</v>
      </c>
      <c r="AF505" s="16">
        <v>0</v>
      </c>
      <c r="AG505" s="18">
        <v>0</v>
      </c>
      <c r="AH505" s="16">
        <v>0</v>
      </c>
      <c r="AI505" s="39" t="s">
        <v>34</v>
      </c>
    </row>
    <row r="506" spans="1:35" s="13" customFormat="1" ht="31.5" x14ac:dyDescent="0.25">
      <c r="A506" s="17" t="s">
        <v>949</v>
      </c>
      <c r="B506" s="17" t="s">
        <v>950</v>
      </c>
      <c r="C506" s="57" t="s">
        <v>33</v>
      </c>
      <c r="D506" s="18">
        <v>0</v>
      </c>
      <c r="E506" s="18">
        <v>0</v>
      </c>
      <c r="F506" s="18">
        <v>0</v>
      </c>
      <c r="G506" s="18">
        <v>0</v>
      </c>
      <c r="H506" s="18">
        <v>0</v>
      </c>
      <c r="I506" s="18">
        <v>0</v>
      </c>
      <c r="J506" s="18">
        <v>0</v>
      </c>
      <c r="K506" s="18">
        <v>0</v>
      </c>
      <c r="L506" s="18">
        <v>0</v>
      </c>
      <c r="M506" s="18">
        <v>0</v>
      </c>
      <c r="N506" s="18">
        <v>0</v>
      </c>
      <c r="O506" s="18">
        <v>0</v>
      </c>
      <c r="P506" s="18">
        <v>0</v>
      </c>
      <c r="Q506" s="18">
        <v>0</v>
      </c>
      <c r="R506" s="18">
        <v>0</v>
      </c>
      <c r="S506" s="18">
        <v>0</v>
      </c>
      <c r="T506" s="18">
        <v>0</v>
      </c>
      <c r="U506" s="18">
        <v>0</v>
      </c>
      <c r="V506" s="18">
        <v>0</v>
      </c>
      <c r="W506" s="18">
        <v>0</v>
      </c>
      <c r="X506" s="18">
        <v>0</v>
      </c>
      <c r="Y506" s="18">
        <v>0</v>
      </c>
      <c r="Z506" s="18">
        <v>0</v>
      </c>
      <c r="AA506" s="18">
        <v>0</v>
      </c>
      <c r="AB506" s="18">
        <v>0</v>
      </c>
      <c r="AC506" s="18">
        <v>0</v>
      </c>
      <c r="AD506" s="18">
        <v>0</v>
      </c>
      <c r="AE506" s="18">
        <v>0</v>
      </c>
      <c r="AF506" s="16">
        <v>0</v>
      </c>
      <c r="AG506" s="18">
        <v>0</v>
      </c>
      <c r="AH506" s="16">
        <v>0</v>
      </c>
      <c r="AI506" s="39" t="s">
        <v>34</v>
      </c>
    </row>
    <row r="507" spans="1:35" s="13" customFormat="1" ht="31.5" x14ac:dyDescent="0.25">
      <c r="A507" s="57" t="s">
        <v>951</v>
      </c>
      <c r="B507" s="17" t="s">
        <v>952</v>
      </c>
      <c r="C507" s="57" t="s">
        <v>33</v>
      </c>
      <c r="D507" s="18">
        <v>0</v>
      </c>
      <c r="E507" s="18">
        <v>0</v>
      </c>
      <c r="F507" s="18">
        <v>0</v>
      </c>
      <c r="G507" s="18">
        <v>0</v>
      </c>
      <c r="H507" s="18">
        <v>0</v>
      </c>
      <c r="I507" s="18">
        <v>0</v>
      </c>
      <c r="J507" s="18">
        <v>0</v>
      </c>
      <c r="K507" s="18">
        <v>0</v>
      </c>
      <c r="L507" s="18">
        <v>0</v>
      </c>
      <c r="M507" s="18">
        <v>0</v>
      </c>
      <c r="N507" s="18">
        <v>0</v>
      </c>
      <c r="O507" s="18">
        <v>0</v>
      </c>
      <c r="P507" s="18">
        <v>0</v>
      </c>
      <c r="Q507" s="18">
        <v>0</v>
      </c>
      <c r="R507" s="18">
        <v>0</v>
      </c>
      <c r="S507" s="18">
        <v>0</v>
      </c>
      <c r="T507" s="18">
        <v>0</v>
      </c>
      <c r="U507" s="18">
        <v>0</v>
      </c>
      <c r="V507" s="18">
        <v>0</v>
      </c>
      <c r="W507" s="18">
        <v>0</v>
      </c>
      <c r="X507" s="18">
        <v>0</v>
      </c>
      <c r="Y507" s="18">
        <v>0</v>
      </c>
      <c r="Z507" s="18">
        <v>0</v>
      </c>
      <c r="AA507" s="18">
        <v>0</v>
      </c>
      <c r="AB507" s="18">
        <v>0</v>
      </c>
      <c r="AC507" s="18">
        <v>0</v>
      </c>
      <c r="AD507" s="18">
        <v>0</v>
      </c>
      <c r="AE507" s="18">
        <v>0</v>
      </c>
      <c r="AF507" s="16">
        <v>0</v>
      </c>
      <c r="AG507" s="18">
        <v>0</v>
      </c>
      <c r="AH507" s="16">
        <v>0</v>
      </c>
      <c r="AI507" s="39" t="s">
        <v>34</v>
      </c>
    </row>
    <row r="508" spans="1:35" s="13" customFormat="1" ht="78.75" x14ac:dyDescent="0.25">
      <c r="A508" s="57" t="s">
        <v>953</v>
      </c>
      <c r="B508" s="17" t="s">
        <v>62</v>
      </c>
      <c r="C508" s="57" t="s">
        <v>33</v>
      </c>
      <c r="D508" s="18">
        <v>0</v>
      </c>
      <c r="E508" s="18">
        <v>0</v>
      </c>
      <c r="F508" s="18">
        <v>0</v>
      </c>
      <c r="G508" s="18">
        <v>0</v>
      </c>
      <c r="H508" s="18">
        <v>0</v>
      </c>
      <c r="I508" s="18">
        <v>0</v>
      </c>
      <c r="J508" s="18">
        <v>0</v>
      </c>
      <c r="K508" s="18">
        <v>0</v>
      </c>
      <c r="L508" s="18">
        <v>0</v>
      </c>
      <c r="M508" s="18">
        <v>0</v>
      </c>
      <c r="N508" s="18">
        <v>0</v>
      </c>
      <c r="O508" s="18">
        <v>0</v>
      </c>
      <c r="P508" s="18">
        <v>0</v>
      </c>
      <c r="Q508" s="18">
        <v>0</v>
      </c>
      <c r="R508" s="18">
        <v>0</v>
      </c>
      <c r="S508" s="18">
        <v>0</v>
      </c>
      <c r="T508" s="18">
        <v>0</v>
      </c>
      <c r="U508" s="18">
        <v>0</v>
      </c>
      <c r="V508" s="18">
        <v>0</v>
      </c>
      <c r="W508" s="18">
        <v>0</v>
      </c>
      <c r="X508" s="18">
        <v>0</v>
      </c>
      <c r="Y508" s="18">
        <v>0</v>
      </c>
      <c r="Z508" s="18">
        <v>0</v>
      </c>
      <c r="AA508" s="18">
        <v>0</v>
      </c>
      <c r="AB508" s="18">
        <v>0</v>
      </c>
      <c r="AC508" s="18">
        <v>0</v>
      </c>
      <c r="AD508" s="18">
        <v>0</v>
      </c>
      <c r="AE508" s="18">
        <v>0</v>
      </c>
      <c r="AF508" s="16">
        <v>0</v>
      </c>
      <c r="AG508" s="18">
        <v>0</v>
      </c>
      <c r="AH508" s="16">
        <v>0</v>
      </c>
      <c r="AI508" s="39" t="s">
        <v>34</v>
      </c>
    </row>
    <row r="509" spans="1:35" s="13" customFormat="1" ht="47.25" x14ac:dyDescent="0.25">
      <c r="A509" s="17" t="s">
        <v>954</v>
      </c>
      <c r="B509" s="17" t="s">
        <v>955</v>
      </c>
      <c r="C509" s="57" t="s">
        <v>33</v>
      </c>
      <c r="D509" s="18">
        <v>0</v>
      </c>
      <c r="E509" s="18">
        <v>0</v>
      </c>
      <c r="F509" s="18">
        <v>0</v>
      </c>
      <c r="G509" s="18">
        <v>0</v>
      </c>
      <c r="H509" s="18">
        <v>0</v>
      </c>
      <c r="I509" s="18">
        <v>0</v>
      </c>
      <c r="J509" s="18">
        <v>0</v>
      </c>
      <c r="K509" s="18">
        <v>0</v>
      </c>
      <c r="L509" s="18">
        <v>0</v>
      </c>
      <c r="M509" s="18">
        <v>0</v>
      </c>
      <c r="N509" s="18">
        <v>0</v>
      </c>
      <c r="O509" s="18">
        <v>0</v>
      </c>
      <c r="P509" s="18">
        <v>0</v>
      </c>
      <c r="Q509" s="18">
        <v>0</v>
      </c>
      <c r="R509" s="18">
        <v>0</v>
      </c>
      <c r="S509" s="18">
        <v>0</v>
      </c>
      <c r="T509" s="18">
        <v>0</v>
      </c>
      <c r="U509" s="18">
        <v>0</v>
      </c>
      <c r="V509" s="18">
        <v>0</v>
      </c>
      <c r="W509" s="18">
        <v>0</v>
      </c>
      <c r="X509" s="18">
        <v>0</v>
      </c>
      <c r="Y509" s="18">
        <v>0</v>
      </c>
      <c r="Z509" s="18">
        <v>0</v>
      </c>
      <c r="AA509" s="18">
        <v>0</v>
      </c>
      <c r="AB509" s="18">
        <v>0</v>
      </c>
      <c r="AC509" s="18">
        <v>0</v>
      </c>
      <c r="AD509" s="18">
        <v>0</v>
      </c>
      <c r="AE509" s="18">
        <v>0</v>
      </c>
      <c r="AF509" s="16">
        <v>0</v>
      </c>
      <c r="AG509" s="18">
        <v>0</v>
      </c>
      <c r="AH509" s="16">
        <v>0</v>
      </c>
      <c r="AI509" s="39" t="s">
        <v>34</v>
      </c>
    </row>
    <row r="510" spans="1:35" s="13" customFormat="1" ht="47.25" x14ac:dyDescent="0.25">
      <c r="A510" s="17" t="s">
        <v>956</v>
      </c>
      <c r="B510" s="17" t="s">
        <v>955</v>
      </c>
      <c r="C510" s="57" t="s">
        <v>33</v>
      </c>
      <c r="D510" s="18">
        <v>0</v>
      </c>
      <c r="E510" s="18">
        <v>0</v>
      </c>
      <c r="F510" s="18">
        <v>0</v>
      </c>
      <c r="G510" s="18">
        <v>0</v>
      </c>
      <c r="H510" s="18">
        <v>0</v>
      </c>
      <c r="I510" s="18">
        <v>0</v>
      </c>
      <c r="J510" s="18">
        <v>0</v>
      </c>
      <c r="K510" s="18">
        <v>0</v>
      </c>
      <c r="L510" s="18">
        <v>0</v>
      </c>
      <c r="M510" s="18">
        <v>0</v>
      </c>
      <c r="N510" s="18">
        <v>0</v>
      </c>
      <c r="O510" s="18">
        <v>0</v>
      </c>
      <c r="P510" s="18">
        <v>0</v>
      </c>
      <c r="Q510" s="18">
        <v>0</v>
      </c>
      <c r="R510" s="18">
        <v>0</v>
      </c>
      <c r="S510" s="18">
        <v>0</v>
      </c>
      <c r="T510" s="18">
        <v>0</v>
      </c>
      <c r="U510" s="18">
        <v>0</v>
      </c>
      <c r="V510" s="18">
        <v>0</v>
      </c>
      <c r="W510" s="18">
        <v>0</v>
      </c>
      <c r="X510" s="18">
        <v>0</v>
      </c>
      <c r="Y510" s="18">
        <v>0</v>
      </c>
      <c r="Z510" s="18">
        <v>0</v>
      </c>
      <c r="AA510" s="18">
        <v>0</v>
      </c>
      <c r="AB510" s="18">
        <v>0</v>
      </c>
      <c r="AC510" s="18">
        <v>0</v>
      </c>
      <c r="AD510" s="18">
        <v>0</v>
      </c>
      <c r="AE510" s="18">
        <v>0</v>
      </c>
      <c r="AF510" s="16">
        <v>0</v>
      </c>
      <c r="AG510" s="18">
        <v>0</v>
      </c>
      <c r="AH510" s="16">
        <v>0</v>
      </c>
      <c r="AI510" s="39" t="s">
        <v>34</v>
      </c>
    </row>
    <row r="511" spans="1:35" s="13" customFormat="1" ht="78.75" x14ac:dyDescent="0.25">
      <c r="A511" s="17" t="s">
        <v>957</v>
      </c>
      <c r="B511" s="17" t="s">
        <v>66</v>
      </c>
      <c r="C511" s="57" t="s">
        <v>33</v>
      </c>
      <c r="D511" s="18">
        <f t="shared" ref="D511:AC511" si="74">SUM(D512:D516)</f>
        <v>351.96600000000001</v>
      </c>
      <c r="E511" s="18">
        <f t="shared" si="74"/>
        <v>0</v>
      </c>
      <c r="F511" s="18">
        <f t="shared" si="74"/>
        <v>351.96600000000001</v>
      </c>
      <c r="G511" s="18">
        <f t="shared" si="74"/>
        <v>0</v>
      </c>
      <c r="H511" s="18">
        <f t="shared" si="74"/>
        <v>0</v>
      </c>
      <c r="I511" s="18">
        <f t="shared" si="74"/>
        <v>4.47</v>
      </c>
      <c r="J511" s="18">
        <f t="shared" si="74"/>
        <v>0</v>
      </c>
      <c r="K511" s="18">
        <f t="shared" si="74"/>
        <v>0</v>
      </c>
      <c r="L511" s="18">
        <f t="shared" si="74"/>
        <v>0</v>
      </c>
      <c r="M511" s="18">
        <f t="shared" si="74"/>
        <v>4.5760000000000005</v>
      </c>
      <c r="N511" s="18">
        <f t="shared" si="74"/>
        <v>0</v>
      </c>
      <c r="O511" s="18">
        <f t="shared" si="74"/>
        <v>0</v>
      </c>
      <c r="P511" s="18">
        <f t="shared" si="74"/>
        <v>0</v>
      </c>
      <c r="Q511" s="18">
        <f t="shared" si="74"/>
        <v>0</v>
      </c>
      <c r="R511" s="18">
        <f t="shared" si="74"/>
        <v>0</v>
      </c>
      <c r="S511" s="18">
        <f t="shared" si="74"/>
        <v>0</v>
      </c>
      <c r="T511" s="18">
        <f t="shared" si="74"/>
        <v>0</v>
      </c>
      <c r="U511" s="18">
        <f t="shared" si="74"/>
        <v>0</v>
      </c>
      <c r="V511" s="18">
        <f t="shared" si="74"/>
        <v>0</v>
      </c>
      <c r="W511" s="18">
        <f t="shared" si="74"/>
        <v>0</v>
      </c>
      <c r="X511" s="18">
        <f t="shared" si="74"/>
        <v>0</v>
      </c>
      <c r="Y511" s="18">
        <f t="shared" si="74"/>
        <v>0</v>
      </c>
      <c r="Z511" s="18">
        <f t="shared" si="74"/>
        <v>0</v>
      </c>
      <c r="AA511" s="18">
        <f t="shared" si="74"/>
        <v>0</v>
      </c>
      <c r="AB511" s="18">
        <f t="shared" si="74"/>
        <v>0</v>
      </c>
      <c r="AC511" s="18">
        <f t="shared" si="74"/>
        <v>0</v>
      </c>
      <c r="AD511" s="18">
        <f t="shared" ref="AD511" si="75">SUM(AD512:AD516)</f>
        <v>0</v>
      </c>
      <c r="AE511" s="18">
        <v>0</v>
      </c>
      <c r="AF511" s="16">
        <v>0</v>
      </c>
      <c r="AG511" s="18">
        <v>-351.96600000000001</v>
      </c>
      <c r="AH511" s="16">
        <v>-1</v>
      </c>
      <c r="AI511" s="39" t="s">
        <v>34</v>
      </c>
    </row>
    <row r="512" spans="1:35" s="13" customFormat="1" ht="110.25" x14ac:dyDescent="0.25">
      <c r="A512" s="17" t="s">
        <v>958</v>
      </c>
      <c r="B512" s="17" t="s">
        <v>68</v>
      </c>
      <c r="C512" s="57" t="s">
        <v>33</v>
      </c>
      <c r="D512" s="18">
        <v>0</v>
      </c>
      <c r="E512" s="18">
        <v>0</v>
      </c>
      <c r="F512" s="18">
        <v>0</v>
      </c>
      <c r="G512" s="18">
        <v>0</v>
      </c>
      <c r="H512" s="18">
        <v>0</v>
      </c>
      <c r="I512" s="18">
        <v>0</v>
      </c>
      <c r="J512" s="18">
        <v>0</v>
      </c>
      <c r="K512" s="18">
        <v>0</v>
      </c>
      <c r="L512" s="18">
        <v>0</v>
      </c>
      <c r="M512" s="18">
        <v>0</v>
      </c>
      <c r="N512" s="18">
        <v>0</v>
      </c>
      <c r="O512" s="18">
        <v>0</v>
      </c>
      <c r="P512" s="18">
        <v>0</v>
      </c>
      <c r="Q512" s="18">
        <v>0</v>
      </c>
      <c r="R512" s="18">
        <v>0</v>
      </c>
      <c r="S512" s="18">
        <v>0</v>
      </c>
      <c r="T512" s="18">
        <v>0</v>
      </c>
      <c r="U512" s="18">
        <v>0</v>
      </c>
      <c r="V512" s="18">
        <v>0</v>
      </c>
      <c r="W512" s="18">
        <v>0</v>
      </c>
      <c r="X512" s="18">
        <v>0</v>
      </c>
      <c r="Y512" s="18">
        <v>0</v>
      </c>
      <c r="Z512" s="18">
        <v>0</v>
      </c>
      <c r="AA512" s="18">
        <v>0</v>
      </c>
      <c r="AB512" s="18">
        <v>0</v>
      </c>
      <c r="AC512" s="18">
        <v>0</v>
      </c>
      <c r="AD512" s="18">
        <v>0</v>
      </c>
      <c r="AE512" s="18">
        <v>0</v>
      </c>
      <c r="AF512" s="16">
        <v>0</v>
      </c>
      <c r="AG512" s="18">
        <v>0</v>
      </c>
      <c r="AH512" s="16">
        <v>0</v>
      </c>
      <c r="AI512" s="39" t="s">
        <v>34</v>
      </c>
    </row>
    <row r="513" spans="1:35" s="13" customFormat="1" ht="126" x14ac:dyDescent="0.25">
      <c r="A513" s="17" t="s">
        <v>959</v>
      </c>
      <c r="B513" s="17" t="s">
        <v>70</v>
      </c>
      <c r="C513" s="57" t="s">
        <v>33</v>
      </c>
      <c r="D513" s="18">
        <v>0</v>
      </c>
      <c r="E513" s="18">
        <v>0</v>
      </c>
      <c r="F513" s="18">
        <v>0</v>
      </c>
      <c r="G513" s="18">
        <v>0</v>
      </c>
      <c r="H513" s="18">
        <v>0</v>
      </c>
      <c r="I513" s="18">
        <v>0</v>
      </c>
      <c r="J513" s="18">
        <v>0</v>
      </c>
      <c r="K513" s="18">
        <v>0</v>
      </c>
      <c r="L513" s="18">
        <v>0</v>
      </c>
      <c r="M513" s="18">
        <v>0</v>
      </c>
      <c r="N513" s="18">
        <v>0</v>
      </c>
      <c r="O513" s="18">
        <v>0</v>
      </c>
      <c r="P513" s="18">
        <v>0</v>
      </c>
      <c r="Q513" s="18">
        <v>0</v>
      </c>
      <c r="R513" s="18">
        <v>0</v>
      </c>
      <c r="S513" s="18">
        <v>0</v>
      </c>
      <c r="T513" s="18">
        <v>0</v>
      </c>
      <c r="U513" s="18">
        <v>0</v>
      </c>
      <c r="V513" s="18">
        <v>0</v>
      </c>
      <c r="W513" s="18">
        <v>0</v>
      </c>
      <c r="X513" s="18">
        <v>0</v>
      </c>
      <c r="Y513" s="18">
        <v>0</v>
      </c>
      <c r="Z513" s="18">
        <v>0</v>
      </c>
      <c r="AA513" s="18">
        <v>0</v>
      </c>
      <c r="AB513" s="18">
        <v>0</v>
      </c>
      <c r="AC513" s="18">
        <v>0</v>
      </c>
      <c r="AD513" s="18">
        <v>0</v>
      </c>
      <c r="AE513" s="18">
        <v>0</v>
      </c>
      <c r="AF513" s="16">
        <v>0</v>
      </c>
      <c r="AG513" s="18">
        <v>0</v>
      </c>
      <c r="AH513" s="16">
        <v>0</v>
      </c>
      <c r="AI513" s="39" t="s">
        <v>34</v>
      </c>
    </row>
    <row r="514" spans="1:35" s="13" customFormat="1" ht="110.25" x14ac:dyDescent="0.25">
      <c r="A514" s="17" t="s">
        <v>960</v>
      </c>
      <c r="B514" s="17" t="s">
        <v>72</v>
      </c>
      <c r="C514" s="57" t="s">
        <v>33</v>
      </c>
      <c r="D514" s="18">
        <v>0</v>
      </c>
      <c r="E514" s="18">
        <v>0</v>
      </c>
      <c r="F514" s="18">
        <v>0</v>
      </c>
      <c r="G514" s="18">
        <v>0</v>
      </c>
      <c r="H514" s="18">
        <v>0</v>
      </c>
      <c r="I514" s="18">
        <v>0</v>
      </c>
      <c r="J514" s="18">
        <v>0</v>
      </c>
      <c r="K514" s="18">
        <v>0</v>
      </c>
      <c r="L514" s="18">
        <v>0</v>
      </c>
      <c r="M514" s="18">
        <v>0</v>
      </c>
      <c r="N514" s="18">
        <v>0</v>
      </c>
      <c r="O514" s="18">
        <v>0</v>
      </c>
      <c r="P514" s="18">
        <v>0</v>
      </c>
      <c r="Q514" s="18">
        <v>0</v>
      </c>
      <c r="R514" s="18">
        <v>0</v>
      </c>
      <c r="S514" s="18">
        <v>0</v>
      </c>
      <c r="T514" s="18">
        <v>0</v>
      </c>
      <c r="U514" s="18">
        <v>0</v>
      </c>
      <c r="V514" s="18">
        <v>0</v>
      </c>
      <c r="W514" s="18">
        <v>0</v>
      </c>
      <c r="X514" s="18">
        <v>0</v>
      </c>
      <c r="Y514" s="18">
        <v>0</v>
      </c>
      <c r="Z514" s="18">
        <v>0</v>
      </c>
      <c r="AA514" s="18">
        <v>0</v>
      </c>
      <c r="AB514" s="18">
        <v>0</v>
      </c>
      <c r="AC514" s="18">
        <v>0</v>
      </c>
      <c r="AD514" s="18">
        <v>0</v>
      </c>
      <c r="AE514" s="18">
        <v>0</v>
      </c>
      <c r="AF514" s="16">
        <v>0</v>
      </c>
      <c r="AG514" s="18">
        <v>0</v>
      </c>
      <c r="AH514" s="16">
        <v>0</v>
      </c>
      <c r="AI514" s="39" t="s">
        <v>34</v>
      </c>
    </row>
    <row r="515" spans="1:35" s="13" customFormat="1" ht="141.75" x14ac:dyDescent="0.25">
      <c r="A515" s="17" t="s">
        <v>961</v>
      </c>
      <c r="B515" s="17" t="s">
        <v>79</v>
      </c>
      <c r="C515" s="57" t="s">
        <v>33</v>
      </c>
      <c r="D515" s="18">
        <v>0</v>
      </c>
      <c r="E515" s="18">
        <v>0</v>
      </c>
      <c r="F515" s="18">
        <v>0</v>
      </c>
      <c r="G515" s="18">
        <v>0</v>
      </c>
      <c r="H515" s="18">
        <v>0</v>
      </c>
      <c r="I515" s="18">
        <v>0</v>
      </c>
      <c r="J515" s="18">
        <v>0</v>
      </c>
      <c r="K515" s="18">
        <v>0</v>
      </c>
      <c r="L515" s="18">
        <v>0</v>
      </c>
      <c r="M515" s="18">
        <v>0</v>
      </c>
      <c r="N515" s="18">
        <v>0</v>
      </c>
      <c r="O515" s="18">
        <v>0</v>
      </c>
      <c r="P515" s="18">
        <v>0</v>
      </c>
      <c r="Q515" s="18">
        <v>0</v>
      </c>
      <c r="R515" s="18">
        <v>0</v>
      </c>
      <c r="S515" s="18">
        <v>0</v>
      </c>
      <c r="T515" s="18">
        <v>0</v>
      </c>
      <c r="U515" s="18">
        <v>0</v>
      </c>
      <c r="V515" s="18">
        <v>0</v>
      </c>
      <c r="W515" s="18">
        <v>0</v>
      </c>
      <c r="X515" s="18">
        <v>0</v>
      </c>
      <c r="Y515" s="18">
        <v>0</v>
      </c>
      <c r="Z515" s="18">
        <v>0</v>
      </c>
      <c r="AA515" s="18">
        <v>0</v>
      </c>
      <c r="AB515" s="18">
        <v>0</v>
      </c>
      <c r="AC515" s="18">
        <v>0</v>
      </c>
      <c r="AD515" s="18">
        <v>0</v>
      </c>
      <c r="AE515" s="18">
        <v>0</v>
      </c>
      <c r="AF515" s="16">
        <v>0</v>
      </c>
      <c r="AG515" s="18">
        <v>0</v>
      </c>
      <c r="AH515" s="16">
        <v>0</v>
      </c>
      <c r="AI515" s="39" t="s">
        <v>34</v>
      </c>
    </row>
    <row r="516" spans="1:35" s="13" customFormat="1" ht="126" x14ac:dyDescent="0.25">
      <c r="A516" s="17" t="s">
        <v>962</v>
      </c>
      <c r="B516" s="17" t="s">
        <v>83</v>
      </c>
      <c r="C516" s="57" t="s">
        <v>33</v>
      </c>
      <c r="D516" s="18">
        <f>SUM(D517:D519)</f>
        <v>351.96600000000001</v>
      </c>
      <c r="E516" s="18">
        <f>SUM(E517:E519)</f>
        <v>0</v>
      </c>
      <c r="F516" s="18">
        <f>SUM(F517:F519)</f>
        <v>351.96600000000001</v>
      </c>
      <c r="G516" s="18">
        <f>SUM(G517:G519)</f>
        <v>0</v>
      </c>
      <c r="H516" s="18">
        <f>SUM(H517:H519)</f>
        <v>0</v>
      </c>
      <c r="I516" s="18">
        <f t="shared" ref="I516:AD516" si="76">SUM(I517:I519)</f>
        <v>4.47</v>
      </c>
      <c r="J516" s="18">
        <f t="shared" si="76"/>
        <v>0</v>
      </c>
      <c r="K516" s="18">
        <f t="shared" si="76"/>
        <v>0</v>
      </c>
      <c r="L516" s="18">
        <f t="shared" si="76"/>
        <v>0</v>
      </c>
      <c r="M516" s="18">
        <f t="shared" si="76"/>
        <v>4.5760000000000005</v>
      </c>
      <c r="N516" s="18">
        <f t="shared" si="76"/>
        <v>0</v>
      </c>
      <c r="O516" s="18">
        <f t="shared" si="76"/>
        <v>0</v>
      </c>
      <c r="P516" s="18">
        <f t="shared" si="76"/>
        <v>0</v>
      </c>
      <c r="Q516" s="18">
        <f t="shared" si="76"/>
        <v>0</v>
      </c>
      <c r="R516" s="18">
        <f t="shared" si="76"/>
        <v>0</v>
      </c>
      <c r="S516" s="18">
        <f t="shared" si="76"/>
        <v>0</v>
      </c>
      <c r="T516" s="18">
        <f t="shared" si="76"/>
        <v>0</v>
      </c>
      <c r="U516" s="18">
        <f t="shared" si="76"/>
        <v>0</v>
      </c>
      <c r="V516" s="18">
        <f t="shared" si="76"/>
        <v>0</v>
      </c>
      <c r="W516" s="18">
        <f t="shared" si="76"/>
        <v>0</v>
      </c>
      <c r="X516" s="18">
        <f t="shared" si="76"/>
        <v>0</v>
      </c>
      <c r="Y516" s="18">
        <f t="shared" si="76"/>
        <v>0</v>
      </c>
      <c r="Z516" s="18">
        <f t="shared" si="76"/>
        <v>0</v>
      </c>
      <c r="AA516" s="18">
        <f t="shared" si="76"/>
        <v>0</v>
      </c>
      <c r="AB516" s="18">
        <f t="shared" si="76"/>
        <v>0</v>
      </c>
      <c r="AC516" s="18">
        <f t="shared" si="76"/>
        <v>0</v>
      </c>
      <c r="AD516" s="18">
        <f t="shared" si="76"/>
        <v>0</v>
      </c>
      <c r="AE516" s="18">
        <v>0</v>
      </c>
      <c r="AF516" s="16">
        <v>0</v>
      </c>
      <c r="AG516" s="18">
        <v>-351.96600000000001</v>
      </c>
      <c r="AH516" s="16">
        <v>-1</v>
      </c>
      <c r="AI516" s="39" t="s">
        <v>34</v>
      </c>
    </row>
    <row r="517" spans="1:35" ht="94.5" x14ac:dyDescent="0.25">
      <c r="A517" s="27" t="s">
        <v>962</v>
      </c>
      <c r="B517" s="20" t="s">
        <v>963</v>
      </c>
      <c r="C517" s="28" t="s">
        <v>964</v>
      </c>
      <c r="D517" s="23">
        <v>128.46419564000001</v>
      </c>
      <c r="E517" s="23">
        <v>0</v>
      </c>
      <c r="F517" s="23">
        <v>128.46419564000001</v>
      </c>
      <c r="G517" s="23">
        <v>0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3.0760000000000001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  <c r="W517" s="23">
        <v>0</v>
      </c>
      <c r="X517" s="23">
        <v>0</v>
      </c>
      <c r="Y517" s="23">
        <v>0</v>
      </c>
      <c r="Z517" s="23">
        <v>0</v>
      </c>
      <c r="AA517" s="23">
        <v>0</v>
      </c>
      <c r="AB517" s="23">
        <v>0</v>
      </c>
      <c r="AC517" s="23">
        <v>0</v>
      </c>
      <c r="AD517" s="23">
        <v>0</v>
      </c>
      <c r="AE517" s="23">
        <v>0</v>
      </c>
      <c r="AF517" s="64">
        <v>0</v>
      </c>
      <c r="AG517" s="23">
        <v>-128.46419564000001</v>
      </c>
      <c r="AH517" s="64">
        <v>-1</v>
      </c>
      <c r="AI517" s="19" t="s">
        <v>114</v>
      </c>
    </row>
    <row r="518" spans="1:35" ht="94.5" x14ac:dyDescent="0.25">
      <c r="A518" s="27" t="s">
        <v>962</v>
      </c>
      <c r="B518" s="20" t="s">
        <v>965</v>
      </c>
      <c r="C518" s="28" t="s">
        <v>966</v>
      </c>
      <c r="D518" s="23">
        <v>120.20770494</v>
      </c>
      <c r="E518" s="23">
        <v>0</v>
      </c>
      <c r="F518" s="23">
        <v>120.20770494</v>
      </c>
      <c r="G518" s="23">
        <v>0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1.5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  <c r="W518" s="23">
        <v>0</v>
      </c>
      <c r="X518" s="23">
        <v>0</v>
      </c>
      <c r="Y518" s="23">
        <v>0</v>
      </c>
      <c r="Z518" s="23">
        <v>0</v>
      </c>
      <c r="AA518" s="23">
        <v>0</v>
      </c>
      <c r="AB518" s="23">
        <v>0</v>
      </c>
      <c r="AC518" s="23">
        <v>0</v>
      </c>
      <c r="AD518" s="23">
        <v>0</v>
      </c>
      <c r="AE518" s="23">
        <v>0</v>
      </c>
      <c r="AF518" s="64">
        <v>0</v>
      </c>
      <c r="AG518" s="23">
        <v>-120.20770494</v>
      </c>
      <c r="AH518" s="64">
        <v>-1</v>
      </c>
      <c r="AI518" s="19" t="s">
        <v>114</v>
      </c>
    </row>
    <row r="519" spans="1:35" ht="126" x14ac:dyDescent="0.25">
      <c r="A519" s="27" t="s">
        <v>962</v>
      </c>
      <c r="B519" s="20" t="s">
        <v>967</v>
      </c>
      <c r="C519" s="20" t="s">
        <v>968</v>
      </c>
      <c r="D519" s="30">
        <v>103.29409942000001</v>
      </c>
      <c r="E519" s="30">
        <v>0</v>
      </c>
      <c r="F519" s="30">
        <v>103.29409942000001</v>
      </c>
      <c r="G519" s="30">
        <v>0</v>
      </c>
      <c r="H519" s="30">
        <v>0</v>
      </c>
      <c r="I519" s="30">
        <v>4.47</v>
      </c>
      <c r="J519" s="30">
        <v>0</v>
      </c>
      <c r="K519" s="30">
        <v>0</v>
      </c>
      <c r="L519" s="30">
        <v>0</v>
      </c>
      <c r="M519" s="30">
        <v>0</v>
      </c>
      <c r="N519" s="30">
        <v>0</v>
      </c>
      <c r="O519" s="30">
        <v>0</v>
      </c>
      <c r="P519" s="30">
        <v>0</v>
      </c>
      <c r="Q519" s="30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  <c r="W519" s="23">
        <v>0</v>
      </c>
      <c r="X519" s="23">
        <v>0</v>
      </c>
      <c r="Y519" s="23">
        <v>0</v>
      </c>
      <c r="Z519" s="23">
        <v>0</v>
      </c>
      <c r="AA519" s="23">
        <v>0</v>
      </c>
      <c r="AB519" s="23">
        <v>0</v>
      </c>
      <c r="AC519" s="23">
        <v>0</v>
      </c>
      <c r="AD519" s="23">
        <v>0</v>
      </c>
      <c r="AE519" s="23">
        <v>0</v>
      </c>
      <c r="AF519" s="64">
        <v>0</v>
      </c>
      <c r="AG519" s="23">
        <v>-103.29409942000001</v>
      </c>
      <c r="AH519" s="64">
        <v>-1</v>
      </c>
      <c r="AI519" s="19" t="s">
        <v>114</v>
      </c>
    </row>
    <row r="520" spans="1:35" s="13" customFormat="1" ht="63" x14ac:dyDescent="0.25">
      <c r="A520" s="17" t="s">
        <v>969</v>
      </c>
      <c r="B520" s="17" t="s">
        <v>101</v>
      </c>
      <c r="C520" s="57" t="s">
        <v>33</v>
      </c>
      <c r="D520" s="18">
        <v>0</v>
      </c>
      <c r="E520" s="18">
        <v>0</v>
      </c>
      <c r="F520" s="18">
        <v>0</v>
      </c>
      <c r="G520" s="18">
        <v>0</v>
      </c>
      <c r="H520" s="18">
        <v>0</v>
      </c>
      <c r="I520" s="18">
        <v>0</v>
      </c>
      <c r="J520" s="18">
        <v>0</v>
      </c>
      <c r="K520" s="18">
        <v>0</v>
      </c>
      <c r="L520" s="18">
        <v>0</v>
      </c>
      <c r="M520" s="18">
        <v>0</v>
      </c>
      <c r="N520" s="18">
        <v>0</v>
      </c>
      <c r="O520" s="18">
        <v>0</v>
      </c>
      <c r="P520" s="18">
        <v>0</v>
      </c>
      <c r="Q520" s="18">
        <v>0</v>
      </c>
      <c r="R520" s="18">
        <v>0</v>
      </c>
      <c r="S520" s="18">
        <v>0</v>
      </c>
      <c r="T520" s="18">
        <v>0</v>
      </c>
      <c r="U520" s="18">
        <v>0</v>
      </c>
      <c r="V520" s="18">
        <v>0</v>
      </c>
      <c r="W520" s="18">
        <v>0</v>
      </c>
      <c r="X520" s="18">
        <v>0</v>
      </c>
      <c r="Y520" s="18">
        <v>0</v>
      </c>
      <c r="Z520" s="18">
        <v>0</v>
      </c>
      <c r="AA520" s="18">
        <v>0</v>
      </c>
      <c r="AB520" s="18">
        <v>0</v>
      </c>
      <c r="AC520" s="18">
        <v>0</v>
      </c>
      <c r="AD520" s="18">
        <v>0</v>
      </c>
      <c r="AE520" s="18">
        <v>0</v>
      </c>
      <c r="AF520" s="16">
        <v>0</v>
      </c>
      <c r="AG520" s="18">
        <v>0</v>
      </c>
      <c r="AH520" s="16">
        <v>0</v>
      </c>
      <c r="AI520" s="39" t="s">
        <v>34</v>
      </c>
    </row>
    <row r="521" spans="1:35" s="13" customFormat="1" ht="94.5" x14ac:dyDescent="0.25">
      <c r="A521" s="17" t="s">
        <v>970</v>
      </c>
      <c r="B521" s="17" t="s">
        <v>103</v>
      </c>
      <c r="C521" s="57" t="s">
        <v>33</v>
      </c>
      <c r="D521" s="18">
        <f t="shared" ref="D521:AD521" si="77">D522+D530+D532+D533</f>
        <v>627.15253265199999</v>
      </c>
      <c r="E521" s="18">
        <f t="shared" si="77"/>
        <v>0</v>
      </c>
      <c r="F521" s="18">
        <f t="shared" si="77"/>
        <v>297.12278047999996</v>
      </c>
      <c r="G521" s="18">
        <f t="shared" si="77"/>
        <v>0</v>
      </c>
      <c r="H521" s="18">
        <f t="shared" si="77"/>
        <v>0</v>
      </c>
      <c r="I521" s="18">
        <f t="shared" si="77"/>
        <v>0</v>
      </c>
      <c r="J521" s="18">
        <f t="shared" si="77"/>
        <v>0</v>
      </c>
      <c r="K521" s="18">
        <f t="shared" si="77"/>
        <v>0</v>
      </c>
      <c r="L521" s="18">
        <f t="shared" si="77"/>
        <v>6</v>
      </c>
      <c r="M521" s="18">
        <f t="shared" si="77"/>
        <v>0</v>
      </c>
      <c r="N521" s="18">
        <f t="shared" si="77"/>
        <v>0</v>
      </c>
      <c r="O521" s="18">
        <f t="shared" si="77"/>
        <v>0</v>
      </c>
      <c r="P521" s="18">
        <f t="shared" si="77"/>
        <v>0</v>
      </c>
      <c r="Q521" s="18">
        <f t="shared" si="77"/>
        <v>0</v>
      </c>
      <c r="R521" s="18">
        <f t="shared" si="77"/>
        <v>0</v>
      </c>
      <c r="S521" s="18">
        <f t="shared" si="77"/>
        <v>293.35341356999999</v>
      </c>
      <c r="T521" s="18">
        <f t="shared" si="77"/>
        <v>0</v>
      </c>
      <c r="U521" s="18">
        <f t="shared" si="77"/>
        <v>0</v>
      </c>
      <c r="V521" s="18">
        <f t="shared" si="77"/>
        <v>0</v>
      </c>
      <c r="W521" s="18">
        <f t="shared" si="77"/>
        <v>0</v>
      </c>
      <c r="X521" s="18">
        <f t="shared" si="77"/>
        <v>0</v>
      </c>
      <c r="Y521" s="18">
        <f t="shared" si="77"/>
        <v>6</v>
      </c>
      <c r="Z521" s="18">
        <f t="shared" si="77"/>
        <v>0</v>
      </c>
      <c r="AA521" s="18">
        <f t="shared" si="77"/>
        <v>0</v>
      </c>
      <c r="AB521" s="18">
        <f t="shared" si="77"/>
        <v>0</v>
      </c>
      <c r="AC521" s="18">
        <f t="shared" si="77"/>
        <v>0</v>
      </c>
      <c r="AD521" s="18">
        <f t="shared" si="77"/>
        <v>0</v>
      </c>
      <c r="AE521" s="44">
        <v>0</v>
      </c>
      <c r="AF521" s="16">
        <v>0</v>
      </c>
      <c r="AG521" s="18">
        <v>-3.7693669100000164</v>
      </c>
      <c r="AH521" s="16">
        <v>-1.268622656233436E-2</v>
      </c>
      <c r="AI521" s="39" t="s">
        <v>34</v>
      </c>
    </row>
    <row r="522" spans="1:35" s="13" customFormat="1" ht="47.25" x14ac:dyDescent="0.25">
      <c r="A522" s="17" t="s">
        <v>971</v>
      </c>
      <c r="B522" s="17" t="s">
        <v>105</v>
      </c>
      <c r="C522" s="57" t="s">
        <v>33</v>
      </c>
      <c r="D522" s="18">
        <f>SUM(D523:D529)</f>
        <v>501.25184094999997</v>
      </c>
      <c r="E522" s="18">
        <f t="shared" ref="E522:AD522" si="78">SUM(E523:E529)</f>
        <v>0</v>
      </c>
      <c r="F522" s="18">
        <f t="shared" si="78"/>
        <v>269.39992147999999</v>
      </c>
      <c r="G522" s="18">
        <f t="shared" si="78"/>
        <v>0</v>
      </c>
      <c r="H522" s="18">
        <f t="shared" si="78"/>
        <v>0</v>
      </c>
      <c r="I522" s="18">
        <f t="shared" si="78"/>
        <v>0</v>
      </c>
      <c r="J522" s="18">
        <f t="shared" si="78"/>
        <v>0</v>
      </c>
      <c r="K522" s="18">
        <f t="shared" si="78"/>
        <v>0</v>
      </c>
      <c r="L522" s="18">
        <f t="shared" si="78"/>
        <v>5</v>
      </c>
      <c r="M522" s="18">
        <f t="shared" si="78"/>
        <v>0</v>
      </c>
      <c r="N522" s="18">
        <f t="shared" si="78"/>
        <v>0</v>
      </c>
      <c r="O522" s="18">
        <f t="shared" si="78"/>
        <v>0</v>
      </c>
      <c r="P522" s="18">
        <f t="shared" si="78"/>
        <v>0</v>
      </c>
      <c r="Q522" s="18">
        <f t="shared" si="78"/>
        <v>0</v>
      </c>
      <c r="R522" s="18">
        <f t="shared" si="78"/>
        <v>0</v>
      </c>
      <c r="S522" s="18">
        <f t="shared" si="78"/>
        <v>266.1749107</v>
      </c>
      <c r="T522" s="18">
        <f t="shared" si="78"/>
        <v>0</v>
      </c>
      <c r="U522" s="18">
        <f t="shared" si="78"/>
        <v>0</v>
      </c>
      <c r="V522" s="18">
        <f t="shared" si="78"/>
        <v>0</v>
      </c>
      <c r="W522" s="18">
        <f t="shared" si="78"/>
        <v>0</v>
      </c>
      <c r="X522" s="18">
        <f t="shared" si="78"/>
        <v>0</v>
      </c>
      <c r="Y522" s="18">
        <f t="shared" si="78"/>
        <v>5</v>
      </c>
      <c r="Z522" s="18">
        <f t="shared" si="78"/>
        <v>0</v>
      </c>
      <c r="AA522" s="18">
        <f t="shared" si="78"/>
        <v>0</v>
      </c>
      <c r="AB522" s="18">
        <f t="shared" si="78"/>
        <v>0</v>
      </c>
      <c r="AC522" s="18">
        <f t="shared" si="78"/>
        <v>0</v>
      </c>
      <c r="AD522" s="18">
        <f t="shared" si="78"/>
        <v>0</v>
      </c>
      <c r="AE522" s="18">
        <v>0</v>
      </c>
      <c r="AF522" s="16">
        <v>0</v>
      </c>
      <c r="AG522" s="18">
        <v>-3.2250107800000158</v>
      </c>
      <c r="AH522" s="16">
        <v>-1.1971090274573215E-2</v>
      </c>
      <c r="AI522" s="39" t="s">
        <v>34</v>
      </c>
    </row>
    <row r="523" spans="1:35" x14ac:dyDescent="0.25">
      <c r="A523" s="27" t="s">
        <v>971</v>
      </c>
      <c r="B523" s="20" t="s">
        <v>972</v>
      </c>
      <c r="C523" s="20" t="s">
        <v>973</v>
      </c>
      <c r="D523" s="22">
        <v>226.01400000000001</v>
      </c>
      <c r="E523" s="22">
        <v>0</v>
      </c>
      <c r="F523" s="22">
        <v>121.30200000000001</v>
      </c>
      <c r="G523" s="22">
        <v>0</v>
      </c>
      <c r="H523" s="22">
        <v>0</v>
      </c>
      <c r="I523" s="22">
        <v>0</v>
      </c>
      <c r="J523" s="22">
        <v>0</v>
      </c>
      <c r="K523" s="22">
        <v>0</v>
      </c>
      <c r="L523" s="22">
        <v>1</v>
      </c>
      <c r="M523" s="22">
        <v>0</v>
      </c>
      <c r="N523" s="22">
        <v>0</v>
      </c>
      <c r="O523" s="22">
        <v>0</v>
      </c>
      <c r="P523" s="22">
        <v>0</v>
      </c>
      <c r="Q523" s="22">
        <v>0</v>
      </c>
      <c r="R523" s="23">
        <v>0</v>
      </c>
      <c r="S523" s="23">
        <v>125.58310747</v>
      </c>
      <c r="T523" s="23">
        <v>0</v>
      </c>
      <c r="U523" s="23">
        <v>0</v>
      </c>
      <c r="V523" s="23">
        <v>0</v>
      </c>
      <c r="W523" s="23">
        <v>0</v>
      </c>
      <c r="X523" s="23">
        <v>0</v>
      </c>
      <c r="Y523" s="23">
        <v>1</v>
      </c>
      <c r="Z523" s="23">
        <v>0</v>
      </c>
      <c r="AA523" s="23">
        <v>0</v>
      </c>
      <c r="AB523" s="23">
        <v>0</v>
      </c>
      <c r="AC523" s="23">
        <v>0</v>
      </c>
      <c r="AD523" s="23">
        <v>0</v>
      </c>
      <c r="AE523" s="23">
        <v>0</v>
      </c>
      <c r="AF523" s="64">
        <v>0</v>
      </c>
      <c r="AG523" s="23">
        <v>4.2811074699999949</v>
      </c>
      <c r="AH523" s="64">
        <v>3.5292966892549134E-2</v>
      </c>
      <c r="AI523" s="19" t="s">
        <v>34</v>
      </c>
    </row>
    <row r="524" spans="1:35" x14ac:dyDescent="0.25">
      <c r="A524" s="27" t="s">
        <v>971</v>
      </c>
      <c r="B524" s="20" t="s">
        <v>974</v>
      </c>
      <c r="C524" s="20" t="s">
        <v>975</v>
      </c>
      <c r="D524" s="22">
        <v>170.7415</v>
      </c>
      <c r="E524" s="22">
        <v>0</v>
      </c>
      <c r="F524" s="22">
        <v>91.522499999999994</v>
      </c>
      <c r="G524" s="22">
        <v>0</v>
      </c>
      <c r="H524" s="22">
        <v>0</v>
      </c>
      <c r="I524" s="22">
        <v>0</v>
      </c>
      <c r="J524" s="22">
        <v>0</v>
      </c>
      <c r="K524" s="22">
        <v>0</v>
      </c>
      <c r="L524" s="22">
        <v>1</v>
      </c>
      <c r="M524" s="22">
        <v>0</v>
      </c>
      <c r="N524" s="22">
        <v>0</v>
      </c>
      <c r="O524" s="22">
        <v>0</v>
      </c>
      <c r="P524" s="22">
        <v>0</v>
      </c>
      <c r="Q524" s="22">
        <v>0</v>
      </c>
      <c r="R524" s="23">
        <v>0</v>
      </c>
      <c r="S524" s="23">
        <v>85.166539829999991</v>
      </c>
      <c r="T524" s="23">
        <v>0</v>
      </c>
      <c r="U524" s="23">
        <v>0</v>
      </c>
      <c r="V524" s="23">
        <v>0</v>
      </c>
      <c r="W524" s="23">
        <v>0</v>
      </c>
      <c r="X524" s="23">
        <v>0</v>
      </c>
      <c r="Y524" s="23">
        <v>1</v>
      </c>
      <c r="Z524" s="23">
        <v>0</v>
      </c>
      <c r="AA524" s="23">
        <v>0</v>
      </c>
      <c r="AB524" s="23">
        <v>0</v>
      </c>
      <c r="AC524" s="23">
        <v>0</v>
      </c>
      <c r="AD524" s="23">
        <v>0</v>
      </c>
      <c r="AE524" s="23">
        <v>0</v>
      </c>
      <c r="AF524" s="64">
        <v>0</v>
      </c>
      <c r="AG524" s="23">
        <v>-6.355960170000003</v>
      </c>
      <c r="AH524" s="64">
        <v>-6.9446968450381091E-2</v>
      </c>
      <c r="AI524" s="19" t="s">
        <v>34</v>
      </c>
    </row>
    <row r="525" spans="1:35" ht="31.5" x14ac:dyDescent="0.25">
      <c r="A525" s="59" t="s">
        <v>971</v>
      </c>
      <c r="B525" s="33" t="s">
        <v>976</v>
      </c>
      <c r="C525" s="20" t="s">
        <v>977</v>
      </c>
      <c r="D525" s="22">
        <v>19.219459729999993</v>
      </c>
      <c r="E525" s="22">
        <v>0</v>
      </c>
      <c r="F525" s="22">
        <v>0</v>
      </c>
      <c r="G525" s="22">
        <v>0</v>
      </c>
      <c r="H525" s="22">
        <v>0</v>
      </c>
      <c r="I525" s="22">
        <v>0</v>
      </c>
      <c r="J525" s="22">
        <v>0</v>
      </c>
      <c r="K525" s="22">
        <v>0</v>
      </c>
      <c r="L525" s="22">
        <v>0</v>
      </c>
      <c r="M525" s="22">
        <v>0</v>
      </c>
      <c r="N525" s="22">
        <v>0</v>
      </c>
      <c r="O525" s="22">
        <v>0</v>
      </c>
      <c r="P525" s="22">
        <v>0</v>
      </c>
      <c r="Q525" s="22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  <c r="W525" s="23">
        <v>0</v>
      </c>
      <c r="X525" s="23">
        <v>0</v>
      </c>
      <c r="Y525" s="23">
        <v>0</v>
      </c>
      <c r="Z525" s="23">
        <v>0</v>
      </c>
      <c r="AA525" s="23">
        <v>0</v>
      </c>
      <c r="AB525" s="23">
        <v>0</v>
      </c>
      <c r="AC525" s="23">
        <v>0</v>
      </c>
      <c r="AD525" s="23">
        <v>0</v>
      </c>
      <c r="AE525" s="23">
        <v>0</v>
      </c>
      <c r="AF525" s="64">
        <v>0</v>
      </c>
      <c r="AG525" s="23">
        <v>0</v>
      </c>
      <c r="AH525" s="64">
        <v>0</v>
      </c>
      <c r="AI525" s="19" t="s">
        <v>34</v>
      </c>
    </row>
    <row r="526" spans="1:35" ht="31.5" x14ac:dyDescent="0.25">
      <c r="A526" s="59" t="s">
        <v>971</v>
      </c>
      <c r="B526" s="33" t="s">
        <v>978</v>
      </c>
      <c r="C526" s="20" t="s">
        <v>979</v>
      </c>
      <c r="D526" s="23">
        <v>28.701459739999997</v>
      </c>
      <c r="E526" s="23">
        <v>0</v>
      </c>
      <c r="F526" s="23">
        <v>0</v>
      </c>
      <c r="G526" s="23">
        <v>0</v>
      </c>
      <c r="H526" s="23">
        <v>0</v>
      </c>
      <c r="I526" s="23">
        <v>0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0</v>
      </c>
      <c r="W526" s="23">
        <v>0</v>
      </c>
      <c r="X526" s="23">
        <v>0</v>
      </c>
      <c r="Y526" s="23">
        <v>0</v>
      </c>
      <c r="Z526" s="23">
        <v>0</v>
      </c>
      <c r="AA526" s="23">
        <v>0</v>
      </c>
      <c r="AB526" s="23">
        <v>0</v>
      </c>
      <c r="AC526" s="23">
        <v>0</v>
      </c>
      <c r="AD526" s="23">
        <v>0</v>
      </c>
      <c r="AE526" s="23">
        <v>0</v>
      </c>
      <c r="AF526" s="64">
        <v>0</v>
      </c>
      <c r="AG526" s="23">
        <v>0</v>
      </c>
      <c r="AH526" s="64">
        <v>0</v>
      </c>
      <c r="AI526" s="19" t="s">
        <v>34</v>
      </c>
    </row>
    <row r="527" spans="1:35" ht="31.5" x14ac:dyDescent="0.25">
      <c r="A527" s="27" t="s">
        <v>971</v>
      </c>
      <c r="B527" s="20" t="s">
        <v>980</v>
      </c>
      <c r="C527" s="20" t="s">
        <v>981</v>
      </c>
      <c r="D527" s="30">
        <v>22.257000000000001</v>
      </c>
      <c r="E527" s="30">
        <v>0</v>
      </c>
      <c r="F527" s="30">
        <v>22.257000000000001</v>
      </c>
      <c r="G527" s="30">
        <v>0</v>
      </c>
      <c r="H527" s="30">
        <v>0</v>
      </c>
      <c r="I527" s="30">
        <v>0</v>
      </c>
      <c r="J527" s="30">
        <v>0</v>
      </c>
      <c r="K527" s="30">
        <v>0</v>
      </c>
      <c r="L527" s="30">
        <v>1</v>
      </c>
      <c r="M527" s="30">
        <v>0</v>
      </c>
      <c r="N527" s="30">
        <v>0</v>
      </c>
      <c r="O527" s="30">
        <v>0</v>
      </c>
      <c r="P527" s="30">
        <v>0</v>
      </c>
      <c r="Q527" s="30">
        <v>0</v>
      </c>
      <c r="R527" s="23">
        <v>0</v>
      </c>
      <c r="S527" s="23">
        <v>21.625577529999994</v>
      </c>
      <c r="T527" s="23">
        <v>0</v>
      </c>
      <c r="U527" s="23">
        <v>0</v>
      </c>
      <c r="V527" s="23">
        <v>0</v>
      </c>
      <c r="W527" s="23">
        <v>0</v>
      </c>
      <c r="X527" s="23">
        <v>0</v>
      </c>
      <c r="Y527" s="23">
        <v>1</v>
      </c>
      <c r="Z527" s="23">
        <v>0</v>
      </c>
      <c r="AA527" s="23">
        <v>0</v>
      </c>
      <c r="AB527" s="23">
        <v>0</v>
      </c>
      <c r="AC527" s="23">
        <v>0</v>
      </c>
      <c r="AD527" s="23">
        <v>0</v>
      </c>
      <c r="AE527" s="23">
        <v>0</v>
      </c>
      <c r="AF527" s="64">
        <v>0</v>
      </c>
      <c r="AG527" s="23">
        <v>-0.63142247000000751</v>
      </c>
      <c r="AH527" s="64">
        <v>-2.8369612706115266E-2</v>
      </c>
      <c r="AI527" s="19" t="s">
        <v>34</v>
      </c>
    </row>
    <row r="528" spans="1:35" ht="31.5" x14ac:dyDescent="0.25">
      <c r="A528" s="27" t="s">
        <v>971</v>
      </c>
      <c r="B528" s="20" t="s">
        <v>982</v>
      </c>
      <c r="C528" s="20" t="s">
        <v>983</v>
      </c>
      <c r="D528" s="22">
        <v>17.132999009999999</v>
      </c>
      <c r="E528" s="30">
        <v>0</v>
      </c>
      <c r="F528" s="30">
        <v>17.132999009999999</v>
      </c>
      <c r="G528" s="30">
        <v>0</v>
      </c>
      <c r="H528" s="30">
        <v>0</v>
      </c>
      <c r="I528" s="30">
        <v>0</v>
      </c>
      <c r="J528" s="30">
        <v>0</v>
      </c>
      <c r="K528" s="30">
        <v>0</v>
      </c>
      <c r="L528" s="30">
        <v>1</v>
      </c>
      <c r="M528" s="30">
        <v>0</v>
      </c>
      <c r="N528" s="30">
        <v>0</v>
      </c>
      <c r="O528" s="30">
        <v>0</v>
      </c>
      <c r="P528" s="30">
        <v>0</v>
      </c>
      <c r="Q528" s="30">
        <v>0</v>
      </c>
      <c r="R528" s="23">
        <v>0</v>
      </c>
      <c r="S528" s="23">
        <v>15.967702620000001</v>
      </c>
      <c r="T528" s="23">
        <v>0</v>
      </c>
      <c r="U528" s="23">
        <v>0</v>
      </c>
      <c r="V528" s="23">
        <v>0</v>
      </c>
      <c r="W528" s="23">
        <v>0</v>
      </c>
      <c r="X528" s="23">
        <v>0</v>
      </c>
      <c r="Y528" s="23">
        <v>1</v>
      </c>
      <c r="Z528" s="23">
        <v>0</v>
      </c>
      <c r="AA528" s="23">
        <v>0</v>
      </c>
      <c r="AB528" s="23">
        <v>0</v>
      </c>
      <c r="AC528" s="23">
        <v>0</v>
      </c>
      <c r="AD528" s="23">
        <v>0</v>
      </c>
      <c r="AE528" s="23">
        <v>0</v>
      </c>
      <c r="AF528" s="64">
        <v>0</v>
      </c>
      <c r="AG528" s="23">
        <v>-1.1652963899999982</v>
      </c>
      <c r="AH528" s="64">
        <v>-6.801473515056243E-2</v>
      </c>
      <c r="AI528" s="19" t="s">
        <v>34</v>
      </c>
    </row>
    <row r="529" spans="1:35" ht="31.5" x14ac:dyDescent="0.25">
      <c r="A529" s="27" t="s">
        <v>971</v>
      </c>
      <c r="B529" s="20" t="s">
        <v>984</v>
      </c>
      <c r="C529" s="20" t="s">
        <v>985</v>
      </c>
      <c r="D529" s="23">
        <v>17.185422469999999</v>
      </c>
      <c r="E529" s="23">
        <v>0</v>
      </c>
      <c r="F529" s="23">
        <v>17.185422469999999</v>
      </c>
      <c r="G529" s="23">
        <v>0</v>
      </c>
      <c r="H529" s="23">
        <v>0</v>
      </c>
      <c r="I529" s="23">
        <v>0</v>
      </c>
      <c r="J529" s="23">
        <v>0</v>
      </c>
      <c r="K529" s="23">
        <v>0</v>
      </c>
      <c r="L529" s="23">
        <v>1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17.831983249999997</v>
      </c>
      <c r="T529" s="23">
        <v>0</v>
      </c>
      <c r="U529" s="23">
        <v>0</v>
      </c>
      <c r="V529" s="23">
        <v>0</v>
      </c>
      <c r="W529" s="23">
        <v>0</v>
      </c>
      <c r="X529" s="23">
        <v>0</v>
      </c>
      <c r="Y529" s="23">
        <v>1</v>
      </c>
      <c r="Z529" s="23">
        <v>0</v>
      </c>
      <c r="AA529" s="23">
        <v>0</v>
      </c>
      <c r="AB529" s="23">
        <v>0</v>
      </c>
      <c r="AC529" s="23">
        <v>0</v>
      </c>
      <c r="AD529" s="23">
        <v>0</v>
      </c>
      <c r="AE529" s="23">
        <v>0</v>
      </c>
      <c r="AF529" s="64">
        <v>0</v>
      </c>
      <c r="AG529" s="23">
        <v>0.64656077999999795</v>
      </c>
      <c r="AH529" s="64">
        <v>3.7622629360941046E-2</v>
      </c>
      <c r="AI529" s="19" t="s">
        <v>34</v>
      </c>
    </row>
    <row r="530" spans="1:35" s="13" customFormat="1" ht="31.5" x14ac:dyDescent="0.25">
      <c r="A530" s="17" t="s">
        <v>986</v>
      </c>
      <c r="B530" s="24" t="s">
        <v>120</v>
      </c>
      <c r="C530" s="24" t="s">
        <v>33</v>
      </c>
      <c r="D530" s="25">
        <v>0</v>
      </c>
      <c r="E530" s="25">
        <v>0</v>
      </c>
      <c r="F530" s="25">
        <v>0</v>
      </c>
      <c r="G530" s="25">
        <v>0</v>
      </c>
      <c r="H530" s="25">
        <v>0</v>
      </c>
      <c r="I530" s="25">
        <v>0</v>
      </c>
      <c r="J530" s="25">
        <v>0</v>
      </c>
      <c r="K530" s="25">
        <v>0</v>
      </c>
      <c r="L530" s="25">
        <v>0</v>
      </c>
      <c r="M530" s="25">
        <v>0</v>
      </c>
      <c r="N530" s="25">
        <v>0</v>
      </c>
      <c r="O530" s="25">
        <v>0</v>
      </c>
      <c r="P530" s="25">
        <v>0</v>
      </c>
      <c r="Q530" s="25">
        <v>0</v>
      </c>
      <c r="R530" s="25">
        <f t="shared" ref="R530:AD530" si="79">R531</f>
        <v>0</v>
      </c>
      <c r="S530" s="25">
        <f t="shared" si="79"/>
        <v>0</v>
      </c>
      <c r="T530" s="25">
        <f t="shared" si="79"/>
        <v>0</v>
      </c>
      <c r="U530" s="25">
        <f t="shared" si="79"/>
        <v>0</v>
      </c>
      <c r="V530" s="25">
        <f t="shared" si="79"/>
        <v>0</v>
      </c>
      <c r="W530" s="25">
        <f t="shared" si="79"/>
        <v>0</v>
      </c>
      <c r="X530" s="25">
        <f t="shared" si="79"/>
        <v>0</v>
      </c>
      <c r="Y530" s="25">
        <f t="shared" si="79"/>
        <v>0</v>
      </c>
      <c r="Z530" s="25">
        <f t="shared" si="79"/>
        <v>0</v>
      </c>
      <c r="AA530" s="25">
        <f t="shared" si="79"/>
        <v>0</v>
      </c>
      <c r="AB530" s="25">
        <f t="shared" si="79"/>
        <v>0</v>
      </c>
      <c r="AC530" s="25">
        <f t="shared" si="79"/>
        <v>0</v>
      </c>
      <c r="AD530" s="25">
        <f t="shared" si="79"/>
        <v>0</v>
      </c>
      <c r="AE530" s="25">
        <v>0</v>
      </c>
      <c r="AF530" s="16">
        <v>0</v>
      </c>
      <c r="AG530" s="25">
        <v>0</v>
      </c>
      <c r="AH530" s="16">
        <v>0</v>
      </c>
      <c r="AI530" s="39" t="s">
        <v>34</v>
      </c>
    </row>
    <row r="531" spans="1:35" ht="63" x14ac:dyDescent="0.25">
      <c r="A531" s="27" t="s">
        <v>986</v>
      </c>
      <c r="B531" s="33" t="s">
        <v>987</v>
      </c>
      <c r="C531" s="20" t="s">
        <v>988</v>
      </c>
      <c r="D531" s="22" t="s">
        <v>34</v>
      </c>
      <c r="E531" s="22" t="s">
        <v>34</v>
      </c>
      <c r="F531" s="22" t="s">
        <v>34</v>
      </c>
      <c r="G531" s="22" t="s">
        <v>34</v>
      </c>
      <c r="H531" s="22" t="s">
        <v>34</v>
      </c>
      <c r="I531" s="22" t="s">
        <v>34</v>
      </c>
      <c r="J531" s="22" t="s">
        <v>34</v>
      </c>
      <c r="K531" s="22" t="s">
        <v>34</v>
      </c>
      <c r="L531" s="22" t="s">
        <v>34</v>
      </c>
      <c r="M531" s="22" t="s">
        <v>34</v>
      </c>
      <c r="N531" s="22" t="s">
        <v>34</v>
      </c>
      <c r="O531" s="22" t="s">
        <v>34</v>
      </c>
      <c r="P531" s="22" t="s">
        <v>34</v>
      </c>
      <c r="Q531" s="22" t="s">
        <v>34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  <c r="W531" s="23">
        <v>0</v>
      </c>
      <c r="X531" s="23">
        <v>0</v>
      </c>
      <c r="Y531" s="23">
        <v>0</v>
      </c>
      <c r="Z531" s="23">
        <v>0</v>
      </c>
      <c r="AA531" s="23">
        <v>0</v>
      </c>
      <c r="AB531" s="23">
        <v>0</v>
      </c>
      <c r="AC531" s="23">
        <v>0</v>
      </c>
      <c r="AD531" s="23">
        <v>0</v>
      </c>
      <c r="AE531" s="23" t="s">
        <v>34</v>
      </c>
      <c r="AF531" s="64" t="s">
        <v>34</v>
      </c>
      <c r="AG531" s="23" t="s">
        <v>34</v>
      </c>
      <c r="AH531" s="64" t="s">
        <v>34</v>
      </c>
      <c r="AI531" s="28" t="s">
        <v>34</v>
      </c>
    </row>
    <row r="532" spans="1:35" s="13" customFormat="1" ht="31.5" x14ac:dyDescent="0.25">
      <c r="A532" s="17" t="s">
        <v>989</v>
      </c>
      <c r="B532" s="17" t="s">
        <v>126</v>
      </c>
      <c r="C532" s="57" t="s">
        <v>33</v>
      </c>
      <c r="D532" s="18">
        <v>0</v>
      </c>
      <c r="E532" s="18">
        <v>0</v>
      </c>
      <c r="F532" s="18">
        <v>0</v>
      </c>
      <c r="G532" s="18">
        <v>0</v>
      </c>
      <c r="H532" s="18">
        <v>0</v>
      </c>
      <c r="I532" s="18">
        <v>0</v>
      </c>
      <c r="J532" s="18">
        <v>0</v>
      </c>
      <c r="K532" s="18">
        <v>0</v>
      </c>
      <c r="L532" s="18">
        <v>0</v>
      </c>
      <c r="M532" s="18">
        <v>0</v>
      </c>
      <c r="N532" s="18">
        <v>0</v>
      </c>
      <c r="O532" s="18">
        <v>0</v>
      </c>
      <c r="P532" s="18">
        <v>0</v>
      </c>
      <c r="Q532" s="18">
        <v>0</v>
      </c>
      <c r="R532" s="18">
        <v>0</v>
      </c>
      <c r="S532" s="18">
        <v>0</v>
      </c>
      <c r="T532" s="18">
        <v>0</v>
      </c>
      <c r="U532" s="18">
        <v>0</v>
      </c>
      <c r="V532" s="18">
        <v>0</v>
      </c>
      <c r="W532" s="18">
        <v>0</v>
      </c>
      <c r="X532" s="18">
        <v>0</v>
      </c>
      <c r="Y532" s="18">
        <v>0</v>
      </c>
      <c r="Z532" s="18">
        <v>0</v>
      </c>
      <c r="AA532" s="18">
        <v>0</v>
      </c>
      <c r="AB532" s="18">
        <v>0</v>
      </c>
      <c r="AC532" s="18">
        <v>0</v>
      </c>
      <c r="AD532" s="18">
        <v>0</v>
      </c>
      <c r="AE532" s="18">
        <v>0</v>
      </c>
      <c r="AF532" s="16">
        <v>0</v>
      </c>
      <c r="AG532" s="18">
        <v>0</v>
      </c>
      <c r="AH532" s="16">
        <v>0</v>
      </c>
      <c r="AI532" s="8" t="s">
        <v>34</v>
      </c>
    </row>
    <row r="533" spans="1:35" s="13" customFormat="1" ht="47.25" x14ac:dyDescent="0.25">
      <c r="A533" s="17" t="s">
        <v>990</v>
      </c>
      <c r="B533" s="17" t="s">
        <v>134</v>
      </c>
      <c r="C533" s="57" t="s">
        <v>33</v>
      </c>
      <c r="D533" s="18">
        <f t="shared" ref="D533:AD533" si="80">SUM(D534:D535)</f>
        <v>125.90069170199999</v>
      </c>
      <c r="E533" s="18">
        <f t="shared" si="80"/>
        <v>0</v>
      </c>
      <c r="F533" s="18">
        <f t="shared" si="80"/>
        <v>27.722858999999996</v>
      </c>
      <c r="G533" s="18">
        <f t="shared" si="80"/>
        <v>0</v>
      </c>
      <c r="H533" s="18">
        <f t="shared" si="80"/>
        <v>0</v>
      </c>
      <c r="I533" s="18">
        <f t="shared" si="80"/>
        <v>0</v>
      </c>
      <c r="J533" s="18">
        <f t="shared" si="80"/>
        <v>0</v>
      </c>
      <c r="K533" s="18">
        <f t="shared" si="80"/>
        <v>0</v>
      </c>
      <c r="L533" s="18">
        <f t="shared" si="80"/>
        <v>1</v>
      </c>
      <c r="M533" s="18">
        <f t="shared" si="80"/>
        <v>0</v>
      </c>
      <c r="N533" s="18">
        <f t="shared" si="80"/>
        <v>0</v>
      </c>
      <c r="O533" s="18">
        <f t="shared" si="80"/>
        <v>0</v>
      </c>
      <c r="P533" s="18">
        <f t="shared" si="80"/>
        <v>0</v>
      </c>
      <c r="Q533" s="18">
        <f t="shared" si="80"/>
        <v>0</v>
      </c>
      <c r="R533" s="18">
        <f t="shared" si="80"/>
        <v>0</v>
      </c>
      <c r="S533" s="18">
        <f t="shared" si="80"/>
        <v>27.178502869999996</v>
      </c>
      <c r="T533" s="18">
        <f t="shared" si="80"/>
        <v>0</v>
      </c>
      <c r="U533" s="18">
        <f t="shared" si="80"/>
        <v>0</v>
      </c>
      <c r="V533" s="18">
        <f t="shared" si="80"/>
        <v>0</v>
      </c>
      <c r="W533" s="18">
        <f t="shared" si="80"/>
        <v>0</v>
      </c>
      <c r="X533" s="18">
        <f t="shared" si="80"/>
        <v>0</v>
      </c>
      <c r="Y533" s="18">
        <f t="shared" si="80"/>
        <v>1</v>
      </c>
      <c r="Z533" s="18">
        <f t="shared" si="80"/>
        <v>0</v>
      </c>
      <c r="AA533" s="18">
        <f t="shared" si="80"/>
        <v>0</v>
      </c>
      <c r="AB533" s="18">
        <f t="shared" si="80"/>
        <v>0</v>
      </c>
      <c r="AC533" s="18">
        <f t="shared" si="80"/>
        <v>0</v>
      </c>
      <c r="AD533" s="18">
        <f t="shared" si="80"/>
        <v>0</v>
      </c>
      <c r="AE533" s="18">
        <v>0</v>
      </c>
      <c r="AF533" s="16">
        <v>0</v>
      </c>
      <c r="AG533" s="18">
        <v>-0.5443561300000006</v>
      </c>
      <c r="AH533" s="16">
        <v>-1.963564183621901E-2</v>
      </c>
      <c r="AI533" s="8" t="s">
        <v>34</v>
      </c>
    </row>
    <row r="534" spans="1:35" ht="31.5" x14ac:dyDescent="0.25">
      <c r="A534" s="27" t="s">
        <v>990</v>
      </c>
      <c r="B534" s="20" t="s">
        <v>991</v>
      </c>
      <c r="C534" s="28" t="s">
        <v>992</v>
      </c>
      <c r="D534" s="22">
        <v>27.722859</v>
      </c>
      <c r="E534" s="22">
        <v>0</v>
      </c>
      <c r="F534" s="22">
        <v>27.722858999999996</v>
      </c>
      <c r="G534" s="22">
        <v>0</v>
      </c>
      <c r="H534" s="22">
        <v>0</v>
      </c>
      <c r="I534" s="22">
        <v>0</v>
      </c>
      <c r="J534" s="22">
        <v>0</v>
      </c>
      <c r="K534" s="22">
        <v>0</v>
      </c>
      <c r="L534" s="22">
        <v>1</v>
      </c>
      <c r="M534" s="22">
        <v>0</v>
      </c>
      <c r="N534" s="22">
        <v>0</v>
      </c>
      <c r="O534" s="22">
        <v>0</v>
      </c>
      <c r="P534" s="22">
        <v>0</v>
      </c>
      <c r="Q534" s="22">
        <v>0</v>
      </c>
      <c r="R534" s="23">
        <v>0</v>
      </c>
      <c r="S534" s="23">
        <v>27.178502869999996</v>
      </c>
      <c r="T534" s="23">
        <v>0</v>
      </c>
      <c r="U534" s="23">
        <v>0</v>
      </c>
      <c r="V534" s="23">
        <v>0</v>
      </c>
      <c r="W534" s="23">
        <v>0</v>
      </c>
      <c r="X534" s="23">
        <v>0</v>
      </c>
      <c r="Y534" s="23">
        <v>1</v>
      </c>
      <c r="Z534" s="23">
        <v>0</v>
      </c>
      <c r="AA534" s="23">
        <v>0</v>
      </c>
      <c r="AB534" s="23">
        <v>0</v>
      </c>
      <c r="AC534" s="23">
        <v>0</v>
      </c>
      <c r="AD534" s="23">
        <v>0</v>
      </c>
      <c r="AE534" s="23">
        <v>0</v>
      </c>
      <c r="AF534" s="64">
        <v>0</v>
      </c>
      <c r="AG534" s="23">
        <v>-0.5443561300000006</v>
      </c>
      <c r="AH534" s="64">
        <v>-1.963564183621901E-2</v>
      </c>
      <c r="AI534" s="35" t="s">
        <v>34</v>
      </c>
    </row>
    <row r="535" spans="1:35" ht="47.25" x14ac:dyDescent="0.25">
      <c r="A535" s="27" t="s">
        <v>990</v>
      </c>
      <c r="B535" s="20" t="s">
        <v>993</v>
      </c>
      <c r="C535" s="28" t="s">
        <v>994</v>
      </c>
      <c r="D535" s="22">
        <v>98.177832701999989</v>
      </c>
      <c r="E535" s="22">
        <v>0</v>
      </c>
      <c r="F535" s="22">
        <v>0</v>
      </c>
      <c r="G535" s="22">
        <v>0</v>
      </c>
      <c r="H535" s="22">
        <v>0</v>
      </c>
      <c r="I535" s="22">
        <v>0</v>
      </c>
      <c r="J535" s="22">
        <v>0</v>
      </c>
      <c r="K535" s="22">
        <v>0</v>
      </c>
      <c r="L535" s="22">
        <v>0</v>
      </c>
      <c r="M535" s="22">
        <v>0</v>
      </c>
      <c r="N535" s="22">
        <v>0</v>
      </c>
      <c r="O535" s="22">
        <v>0</v>
      </c>
      <c r="P535" s="22">
        <v>0</v>
      </c>
      <c r="Q535" s="22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  <c r="W535" s="23">
        <v>0</v>
      </c>
      <c r="X535" s="23">
        <v>0</v>
      </c>
      <c r="Y535" s="23">
        <v>0</v>
      </c>
      <c r="Z535" s="23">
        <v>0</v>
      </c>
      <c r="AA535" s="23">
        <v>0</v>
      </c>
      <c r="AB535" s="23">
        <v>0</v>
      </c>
      <c r="AC535" s="23">
        <v>0</v>
      </c>
      <c r="AD535" s="23">
        <v>0</v>
      </c>
      <c r="AE535" s="23">
        <v>0</v>
      </c>
      <c r="AF535" s="64">
        <v>0</v>
      </c>
      <c r="AG535" s="23">
        <v>0</v>
      </c>
      <c r="AH535" s="64">
        <v>0</v>
      </c>
      <c r="AI535" s="35" t="s">
        <v>34</v>
      </c>
    </row>
    <row r="536" spans="1:35" s="13" customFormat="1" ht="47.25" x14ac:dyDescent="0.25">
      <c r="A536" s="17" t="s">
        <v>995</v>
      </c>
      <c r="B536" s="17" t="s">
        <v>151</v>
      </c>
      <c r="C536" s="57" t="s">
        <v>33</v>
      </c>
      <c r="D536" s="18">
        <f t="shared" ref="D536:AD536" si="81">D537+D538+D539+D540</f>
        <v>307.02976063</v>
      </c>
      <c r="E536" s="18">
        <f t="shared" si="81"/>
        <v>0</v>
      </c>
      <c r="F536" s="18">
        <f t="shared" si="81"/>
        <v>40.504893350000003</v>
      </c>
      <c r="G536" s="18">
        <f t="shared" si="81"/>
        <v>0</v>
      </c>
      <c r="H536" s="18">
        <f t="shared" si="81"/>
        <v>0</v>
      </c>
      <c r="I536" s="18">
        <f t="shared" si="81"/>
        <v>0</v>
      </c>
      <c r="J536" s="18">
        <f t="shared" si="81"/>
        <v>0</v>
      </c>
      <c r="K536" s="18">
        <f t="shared" si="81"/>
        <v>0</v>
      </c>
      <c r="L536" s="18">
        <f t="shared" si="81"/>
        <v>79</v>
      </c>
      <c r="M536" s="18">
        <f t="shared" si="81"/>
        <v>0</v>
      </c>
      <c r="N536" s="18">
        <f t="shared" si="81"/>
        <v>0</v>
      </c>
      <c r="O536" s="18">
        <f t="shared" si="81"/>
        <v>0</v>
      </c>
      <c r="P536" s="18">
        <f t="shared" si="81"/>
        <v>0</v>
      </c>
      <c r="Q536" s="18">
        <f t="shared" si="81"/>
        <v>0</v>
      </c>
      <c r="R536" s="18">
        <f t="shared" si="81"/>
        <v>0</v>
      </c>
      <c r="S536" s="18">
        <f t="shared" si="81"/>
        <v>40.08378767</v>
      </c>
      <c r="T536" s="18">
        <f t="shared" si="81"/>
        <v>0</v>
      </c>
      <c r="U536" s="18">
        <f t="shared" si="81"/>
        <v>0</v>
      </c>
      <c r="V536" s="18">
        <f t="shared" si="81"/>
        <v>0</v>
      </c>
      <c r="W536" s="18">
        <f t="shared" si="81"/>
        <v>0</v>
      </c>
      <c r="X536" s="18">
        <f t="shared" si="81"/>
        <v>0</v>
      </c>
      <c r="Y536" s="18">
        <f t="shared" si="81"/>
        <v>79</v>
      </c>
      <c r="Z536" s="18">
        <f t="shared" si="81"/>
        <v>0</v>
      </c>
      <c r="AA536" s="18">
        <f t="shared" si="81"/>
        <v>0</v>
      </c>
      <c r="AB536" s="18">
        <f t="shared" si="81"/>
        <v>0</v>
      </c>
      <c r="AC536" s="18">
        <f t="shared" si="81"/>
        <v>0</v>
      </c>
      <c r="AD536" s="18">
        <f t="shared" si="81"/>
        <v>0</v>
      </c>
      <c r="AE536" s="18">
        <v>0</v>
      </c>
      <c r="AF536" s="16">
        <v>0</v>
      </c>
      <c r="AG536" s="18">
        <v>-0.42110567999999926</v>
      </c>
      <c r="AH536" s="16">
        <v>-1.0396414980314945E-2</v>
      </c>
      <c r="AI536" s="8" t="s">
        <v>34</v>
      </c>
    </row>
    <row r="537" spans="1:35" s="13" customFormat="1" ht="63" x14ac:dyDescent="0.25">
      <c r="A537" s="17" t="s">
        <v>996</v>
      </c>
      <c r="B537" s="17" t="s">
        <v>153</v>
      </c>
      <c r="C537" s="57" t="s">
        <v>33</v>
      </c>
      <c r="D537" s="18">
        <v>0</v>
      </c>
      <c r="E537" s="18">
        <v>0</v>
      </c>
      <c r="F537" s="18">
        <v>0</v>
      </c>
      <c r="G537" s="18">
        <v>0</v>
      </c>
      <c r="H537" s="18">
        <v>0</v>
      </c>
      <c r="I537" s="18">
        <v>0</v>
      </c>
      <c r="J537" s="18">
        <v>0</v>
      </c>
      <c r="K537" s="18">
        <v>0</v>
      </c>
      <c r="L537" s="18">
        <v>0</v>
      </c>
      <c r="M537" s="18">
        <v>0</v>
      </c>
      <c r="N537" s="18">
        <v>0</v>
      </c>
      <c r="O537" s="18">
        <v>0</v>
      </c>
      <c r="P537" s="18">
        <v>0</v>
      </c>
      <c r="Q537" s="18">
        <v>0</v>
      </c>
      <c r="R537" s="18">
        <v>0</v>
      </c>
      <c r="S537" s="18">
        <v>0</v>
      </c>
      <c r="T537" s="18">
        <v>0</v>
      </c>
      <c r="U537" s="18">
        <v>0</v>
      </c>
      <c r="V537" s="18">
        <v>0</v>
      </c>
      <c r="W537" s="18">
        <v>0</v>
      </c>
      <c r="X537" s="18">
        <v>0</v>
      </c>
      <c r="Y537" s="18">
        <v>0</v>
      </c>
      <c r="Z537" s="18">
        <v>0</v>
      </c>
      <c r="AA537" s="18">
        <v>0</v>
      </c>
      <c r="AB537" s="18">
        <v>0</v>
      </c>
      <c r="AC537" s="18">
        <v>0</v>
      </c>
      <c r="AD537" s="18">
        <v>0</v>
      </c>
      <c r="AE537" s="18">
        <v>0</v>
      </c>
      <c r="AF537" s="16">
        <v>0</v>
      </c>
      <c r="AG537" s="18">
        <v>0</v>
      </c>
      <c r="AH537" s="16">
        <v>0</v>
      </c>
      <c r="AI537" s="8" t="s">
        <v>34</v>
      </c>
    </row>
    <row r="538" spans="1:35" s="13" customFormat="1" ht="47.25" x14ac:dyDescent="0.25">
      <c r="A538" s="17" t="s">
        <v>997</v>
      </c>
      <c r="B538" s="17" t="s">
        <v>177</v>
      </c>
      <c r="C538" s="57" t="s">
        <v>33</v>
      </c>
      <c r="D538" s="18">
        <v>0</v>
      </c>
      <c r="E538" s="18">
        <v>0</v>
      </c>
      <c r="F538" s="18">
        <v>0</v>
      </c>
      <c r="G538" s="18">
        <v>0</v>
      </c>
      <c r="H538" s="18">
        <v>0</v>
      </c>
      <c r="I538" s="18">
        <v>0</v>
      </c>
      <c r="J538" s="18">
        <v>0</v>
      </c>
      <c r="K538" s="18">
        <v>0</v>
      </c>
      <c r="L538" s="18">
        <v>0</v>
      </c>
      <c r="M538" s="18">
        <v>0</v>
      </c>
      <c r="N538" s="18">
        <v>0</v>
      </c>
      <c r="O538" s="18">
        <v>0</v>
      </c>
      <c r="P538" s="18">
        <v>0</v>
      </c>
      <c r="Q538" s="18">
        <v>0</v>
      </c>
      <c r="R538" s="18">
        <v>0</v>
      </c>
      <c r="S538" s="18">
        <v>0</v>
      </c>
      <c r="T538" s="18">
        <v>0</v>
      </c>
      <c r="U538" s="18">
        <v>0</v>
      </c>
      <c r="V538" s="18">
        <v>0</v>
      </c>
      <c r="W538" s="18">
        <v>0</v>
      </c>
      <c r="X538" s="18">
        <v>0</v>
      </c>
      <c r="Y538" s="18">
        <v>0</v>
      </c>
      <c r="Z538" s="18">
        <v>0</v>
      </c>
      <c r="AA538" s="18">
        <v>0</v>
      </c>
      <c r="AB538" s="18">
        <v>0</v>
      </c>
      <c r="AC538" s="18">
        <v>0</v>
      </c>
      <c r="AD538" s="18">
        <v>0</v>
      </c>
      <c r="AE538" s="18">
        <v>0</v>
      </c>
      <c r="AF538" s="16">
        <v>0</v>
      </c>
      <c r="AG538" s="18">
        <v>0</v>
      </c>
      <c r="AH538" s="16">
        <v>0</v>
      </c>
      <c r="AI538" s="8" t="s">
        <v>34</v>
      </c>
    </row>
    <row r="539" spans="1:35" s="13" customFormat="1" ht="47.25" x14ac:dyDescent="0.25">
      <c r="A539" s="17" t="s">
        <v>998</v>
      </c>
      <c r="B539" s="17" t="s">
        <v>179</v>
      </c>
      <c r="C539" s="57" t="s">
        <v>33</v>
      </c>
      <c r="D539" s="18">
        <v>0</v>
      </c>
      <c r="E539" s="18">
        <v>0</v>
      </c>
      <c r="F539" s="18">
        <v>0</v>
      </c>
      <c r="G539" s="18">
        <v>0</v>
      </c>
      <c r="H539" s="18">
        <v>0</v>
      </c>
      <c r="I539" s="18">
        <v>0</v>
      </c>
      <c r="J539" s="18">
        <v>0</v>
      </c>
      <c r="K539" s="18">
        <v>0</v>
      </c>
      <c r="L539" s="18">
        <v>0</v>
      </c>
      <c r="M539" s="18">
        <v>0</v>
      </c>
      <c r="N539" s="18">
        <v>0</v>
      </c>
      <c r="O539" s="18">
        <v>0</v>
      </c>
      <c r="P539" s="18">
        <v>0</v>
      </c>
      <c r="Q539" s="18">
        <v>0</v>
      </c>
      <c r="R539" s="18">
        <v>0</v>
      </c>
      <c r="S539" s="18">
        <v>0</v>
      </c>
      <c r="T539" s="18">
        <v>0</v>
      </c>
      <c r="U539" s="18">
        <v>0</v>
      </c>
      <c r="V539" s="18">
        <v>0</v>
      </c>
      <c r="W539" s="18">
        <v>0</v>
      </c>
      <c r="X539" s="18">
        <v>0</v>
      </c>
      <c r="Y539" s="18">
        <v>0</v>
      </c>
      <c r="Z539" s="18">
        <v>0</v>
      </c>
      <c r="AA539" s="18">
        <v>0</v>
      </c>
      <c r="AB539" s="18">
        <v>0</v>
      </c>
      <c r="AC539" s="18">
        <v>0</v>
      </c>
      <c r="AD539" s="18">
        <v>0</v>
      </c>
      <c r="AE539" s="18">
        <v>0</v>
      </c>
      <c r="AF539" s="16">
        <v>0</v>
      </c>
      <c r="AG539" s="18">
        <v>0</v>
      </c>
      <c r="AH539" s="16">
        <v>0</v>
      </c>
      <c r="AI539" s="8" t="s">
        <v>34</v>
      </c>
    </row>
    <row r="540" spans="1:35" s="13" customFormat="1" ht="63" x14ac:dyDescent="0.25">
      <c r="A540" s="17" t="s">
        <v>999</v>
      </c>
      <c r="B540" s="17" t="s">
        <v>211</v>
      </c>
      <c r="C540" s="57" t="s">
        <v>33</v>
      </c>
      <c r="D540" s="18">
        <f>SUM(D541:D547)</f>
        <v>307.02976063</v>
      </c>
      <c r="E540" s="18">
        <f>SUM(E541:E547)</f>
        <v>0</v>
      </c>
      <c r="F540" s="18">
        <f>SUM(F541:F547)</f>
        <v>40.504893350000003</v>
      </c>
      <c r="G540" s="18">
        <f t="shared" ref="G540:AD540" si="82">SUM(G541:G547)</f>
        <v>0</v>
      </c>
      <c r="H540" s="18">
        <f t="shared" si="82"/>
        <v>0</v>
      </c>
      <c r="I540" s="18">
        <f t="shared" si="82"/>
        <v>0</v>
      </c>
      <c r="J540" s="18">
        <f t="shared" si="82"/>
        <v>0</v>
      </c>
      <c r="K540" s="18">
        <f t="shared" si="82"/>
        <v>0</v>
      </c>
      <c r="L540" s="18">
        <f t="shared" si="82"/>
        <v>79</v>
      </c>
      <c r="M540" s="18">
        <f t="shared" si="82"/>
        <v>0</v>
      </c>
      <c r="N540" s="18">
        <f t="shared" si="82"/>
        <v>0</v>
      </c>
      <c r="O540" s="18">
        <f t="shared" si="82"/>
        <v>0</v>
      </c>
      <c r="P540" s="18">
        <f t="shared" si="82"/>
        <v>0</v>
      </c>
      <c r="Q540" s="18">
        <f t="shared" si="82"/>
        <v>0</v>
      </c>
      <c r="R540" s="18">
        <f t="shared" si="82"/>
        <v>0</v>
      </c>
      <c r="S540" s="18">
        <f t="shared" si="82"/>
        <v>40.08378767</v>
      </c>
      <c r="T540" s="18">
        <f t="shared" si="82"/>
        <v>0</v>
      </c>
      <c r="U540" s="18">
        <f t="shared" si="82"/>
        <v>0</v>
      </c>
      <c r="V540" s="18">
        <f t="shared" si="82"/>
        <v>0</v>
      </c>
      <c r="W540" s="18">
        <f t="shared" si="82"/>
        <v>0</v>
      </c>
      <c r="X540" s="18">
        <f t="shared" si="82"/>
        <v>0</v>
      </c>
      <c r="Y540" s="18">
        <f t="shared" si="82"/>
        <v>79</v>
      </c>
      <c r="Z540" s="18">
        <f t="shared" si="82"/>
        <v>0</v>
      </c>
      <c r="AA540" s="18">
        <f t="shared" si="82"/>
        <v>0</v>
      </c>
      <c r="AB540" s="18">
        <f t="shared" si="82"/>
        <v>0</v>
      </c>
      <c r="AC540" s="18">
        <f t="shared" si="82"/>
        <v>0</v>
      </c>
      <c r="AD540" s="18">
        <f t="shared" si="82"/>
        <v>0</v>
      </c>
      <c r="AE540" s="18">
        <v>0</v>
      </c>
      <c r="AF540" s="16">
        <v>0</v>
      </c>
      <c r="AG540" s="18">
        <v>-0.42110567999999926</v>
      </c>
      <c r="AH540" s="16">
        <v>-1.0396414980314945E-2</v>
      </c>
      <c r="AI540" s="8" t="s">
        <v>34</v>
      </c>
    </row>
    <row r="541" spans="1:35" ht="47.25" x14ac:dyDescent="0.25">
      <c r="A541" s="27" t="s">
        <v>999</v>
      </c>
      <c r="B541" s="20" t="s">
        <v>1000</v>
      </c>
      <c r="C541" s="28" t="s">
        <v>1001</v>
      </c>
      <c r="D541" s="22">
        <v>54.320999999999998</v>
      </c>
      <c r="E541" s="22">
        <v>0</v>
      </c>
      <c r="F541" s="22">
        <v>5</v>
      </c>
      <c r="G541" s="22">
        <v>0</v>
      </c>
      <c r="H541" s="22">
        <v>0</v>
      </c>
      <c r="I541" s="22">
        <v>0</v>
      </c>
      <c r="J541" s="22">
        <v>0</v>
      </c>
      <c r="K541" s="22">
        <v>0</v>
      </c>
      <c r="L541" s="22">
        <v>1</v>
      </c>
      <c r="M541" s="22">
        <v>0</v>
      </c>
      <c r="N541" s="22">
        <v>0</v>
      </c>
      <c r="O541" s="22">
        <v>0</v>
      </c>
      <c r="P541" s="22">
        <v>0</v>
      </c>
      <c r="Q541" s="22">
        <v>0</v>
      </c>
      <c r="R541" s="23">
        <v>0</v>
      </c>
      <c r="S541" s="23">
        <v>4.7995483500000002</v>
      </c>
      <c r="T541" s="23">
        <v>0</v>
      </c>
      <c r="U541" s="23">
        <v>0</v>
      </c>
      <c r="V541" s="23">
        <v>0</v>
      </c>
      <c r="W541" s="23">
        <v>0</v>
      </c>
      <c r="X541" s="23">
        <v>0</v>
      </c>
      <c r="Y541" s="23">
        <v>1</v>
      </c>
      <c r="Z541" s="23">
        <v>0</v>
      </c>
      <c r="AA541" s="23">
        <v>0</v>
      </c>
      <c r="AB541" s="23">
        <v>0</v>
      </c>
      <c r="AC541" s="23">
        <v>0</v>
      </c>
      <c r="AD541" s="23">
        <v>0</v>
      </c>
      <c r="AE541" s="23">
        <v>0</v>
      </c>
      <c r="AF541" s="64">
        <v>0</v>
      </c>
      <c r="AG541" s="23">
        <v>-0.20045164999999976</v>
      </c>
      <c r="AH541" s="64">
        <v>-4.0090329999999952E-2</v>
      </c>
      <c r="AI541" s="35" t="s">
        <v>34</v>
      </c>
    </row>
    <row r="542" spans="1:35" ht="47.25" x14ac:dyDescent="0.25">
      <c r="A542" s="27" t="s">
        <v>999</v>
      </c>
      <c r="B542" s="20" t="s">
        <v>1002</v>
      </c>
      <c r="C542" s="28" t="s">
        <v>1003</v>
      </c>
      <c r="D542" s="22">
        <v>131.333</v>
      </c>
      <c r="E542" s="22">
        <v>0</v>
      </c>
      <c r="F542" s="22">
        <v>7.2160000000000002</v>
      </c>
      <c r="G542" s="22">
        <v>0</v>
      </c>
      <c r="H542" s="22">
        <v>0</v>
      </c>
      <c r="I542" s="22">
        <v>0</v>
      </c>
      <c r="J542" s="22">
        <v>0</v>
      </c>
      <c r="K542" s="22">
        <v>0</v>
      </c>
      <c r="L542" s="22">
        <v>3</v>
      </c>
      <c r="M542" s="22">
        <v>0</v>
      </c>
      <c r="N542" s="22">
        <v>0</v>
      </c>
      <c r="O542" s="22">
        <v>0</v>
      </c>
      <c r="P542" s="22">
        <v>0</v>
      </c>
      <c r="Q542" s="22">
        <v>0</v>
      </c>
      <c r="R542" s="23">
        <v>0</v>
      </c>
      <c r="S542" s="23">
        <v>7.0014269999999996</v>
      </c>
      <c r="T542" s="23">
        <v>0</v>
      </c>
      <c r="U542" s="23">
        <v>0</v>
      </c>
      <c r="V542" s="23">
        <v>0</v>
      </c>
      <c r="W542" s="23">
        <v>0</v>
      </c>
      <c r="X542" s="23">
        <v>0</v>
      </c>
      <c r="Y542" s="23">
        <v>3</v>
      </c>
      <c r="Z542" s="23">
        <v>0</v>
      </c>
      <c r="AA542" s="23">
        <v>0</v>
      </c>
      <c r="AB542" s="23">
        <v>0</v>
      </c>
      <c r="AC542" s="23">
        <v>0</v>
      </c>
      <c r="AD542" s="23">
        <v>0</v>
      </c>
      <c r="AE542" s="23">
        <v>0</v>
      </c>
      <c r="AF542" s="64">
        <v>0</v>
      </c>
      <c r="AG542" s="23">
        <v>-0.21457300000000057</v>
      </c>
      <c r="AH542" s="64">
        <v>-2.9735726164079899E-2</v>
      </c>
      <c r="AI542" s="35" t="s">
        <v>34</v>
      </c>
    </row>
    <row r="543" spans="1:35" ht="47.25" x14ac:dyDescent="0.25">
      <c r="A543" s="27" t="s">
        <v>999</v>
      </c>
      <c r="B543" s="45" t="s">
        <v>1004</v>
      </c>
      <c r="C543" s="26" t="s">
        <v>1005</v>
      </c>
      <c r="D543" s="23">
        <v>62.811999999999998</v>
      </c>
      <c r="E543" s="23">
        <v>0</v>
      </c>
      <c r="F543" s="23">
        <v>14.70589335</v>
      </c>
      <c r="G543" s="23">
        <v>0</v>
      </c>
      <c r="H543" s="23">
        <v>0</v>
      </c>
      <c r="I543" s="23">
        <v>0</v>
      </c>
      <c r="J543" s="23">
        <v>0</v>
      </c>
      <c r="K543" s="23">
        <v>0</v>
      </c>
      <c r="L543" s="23">
        <v>74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14.705893470000001</v>
      </c>
      <c r="T543" s="23">
        <v>0</v>
      </c>
      <c r="U543" s="23">
        <v>0</v>
      </c>
      <c r="V543" s="23">
        <v>0</v>
      </c>
      <c r="W543" s="23">
        <v>0</v>
      </c>
      <c r="X543" s="23">
        <v>0</v>
      </c>
      <c r="Y543" s="23">
        <v>74</v>
      </c>
      <c r="Z543" s="23">
        <v>0</v>
      </c>
      <c r="AA543" s="23">
        <v>0</v>
      </c>
      <c r="AB543" s="23">
        <v>0</v>
      </c>
      <c r="AC543" s="23">
        <v>0</v>
      </c>
      <c r="AD543" s="23">
        <v>0</v>
      </c>
      <c r="AE543" s="23">
        <v>0</v>
      </c>
      <c r="AF543" s="64">
        <v>0</v>
      </c>
      <c r="AG543" s="23">
        <v>1.2000000104706032E-7</v>
      </c>
      <c r="AH543" s="64">
        <v>8.1599939691566118E-9</v>
      </c>
      <c r="AI543" s="35" t="s">
        <v>34</v>
      </c>
    </row>
    <row r="544" spans="1:35" ht="31.5" x14ac:dyDescent="0.25">
      <c r="A544" s="27" t="s">
        <v>999</v>
      </c>
      <c r="B544" s="45" t="s">
        <v>1006</v>
      </c>
      <c r="C544" s="26" t="s">
        <v>1007</v>
      </c>
      <c r="D544" s="22">
        <v>33.132840000000002</v>
      </c>
      <c r="E544" s="22">
        <v>0</v>
      </c>
      <c r="F544" s="22">
        <v>13.583</v>
      </c>
      <c r="G544" s="22">
        <v>0</v>
      </c>
      <c r="H544" s="22">
        <v>0</v>
      </c>
      <c r="I544" s="22">
        <v>0</v>
      </c>
      <c r="J544" s="22">
        <v>0</v>
      </c>
      <c r="K544" s="22">
        <v>0</v>
      </c>
      <c r="L544" s="22">
        <v>1</v>
      </c>
      <c r="M544" s="22">
        <v>0</v>
      </c>
      <c r="N544" s="22">
        <v>0</v>
      </c>
      <c r="O544" s="22">
        <v>0</v>
      </c>
      <c r="P544" s="22">
        <v>0</v>
      </c>
      <c r="Q544" s="22">
        <v>0</v>
      </c>
      <c r="R544" s="23">
        <v>0</v>
      </c>
      <c r="S544" s="23">
        <v>13.57691885</v>
      </c>
      <c r="T544" s="23">
        <v>0</v>
      </c>
      <c r="U544" s="23">
        <v>0</v>
      </c>
      <c r="V544" s="23">
        <v>0</v>
      </c>
      <c r="W544" s="23">
        <v>0</v>
      </c>
      <c r="X544" s="23">
        <v>0</v>
      </c>
      <c r="Y544" s="23">
        <v>1</v>
      </c>
      <c r="Z544" s="23">
        <v>0</v>
      </c>
      <c r="AA544" s="23">
        <v>0</v>
      </c>
      <c r="AB544" s="23">
        <v>0</v>
      </c>
      <c r="AC544" s="23">
        <v>0</v>
      </c>
      <c r="AD544" s="23">
        <v>0</v>
      </c>
      <c r="AE544" s="23">
        <v>0</v>
      </c>
      <c r="AF544" s="64">
        <v>0</v>
      </c>
      <c r="AG544" s="23">
        <v>-6.0811499999999796E-3</v>
      </c>
      <c r="AH544" s="64">
        <v>-4.4770301111683573E-4</v>
      </c>
      <c r="AI544" s="35" t="s">
        <v>34</v>
      </c>
    </row>
    <row r="545" spans="1:35" ht="47.25" x14ac:dyDescent="0.25">
      <c r="A545" s="27" t="s">
        <v>999</v>
      </c>
      <c r="B545" s="26" t="s">
        <v>1008</v>
      </c>
      <c r="C545" s="26" t="s">
        <v>1009</v>
      </c>
      <c r="D545" s="22">
        <v>7.8315697300000009</v>
      </c>
      <c r="E545" s="22">
        <v>0</v>
      </c>
      <c r="F545" s="22">
        <v>0</v>
      </c>
      <c r="G545" s="22">
        <v>0</v>
      </c>
      <c r="H545" s="22">
        <v>0</v>
      </c>
      <c r="I545" s="22">
        <v>0</v>
      </c>
      <c r="J545" s="22">
        <v>0</v>
      </c>
      <c r="K545" s="22">
        <v>0</v>
      </c>
      <c r="L545" s="22">
        <v>0</v>
      </c>
      <c r="M545" s="22">
        <v>0</v>
      </c>
      <c r="N545" s="22">
        <v>0</v>
      </c>
      <c r="O545" s="22">
        <v>0</v>
      </c>
      <c r="P545" s="22">
        <v>0</v>
      </c>
      <c r="Q545" s="22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  <c r="W545" s="23">
        <v>0</v>
      </c>
      <c r="X545" s="23">
        <v>0</v>
      </c>
      <c r="Y545" s="23">
        <v>0</v>
      </c>
      <c r="Z545" s="23">
        <v>0</v>
      </c>
      <c r="AA545" s="23">
        <v>0</v>
      </c>
      <c r="AB545" s="23">
        <v>0</v>
      </c>
      <c r="AC545" s="23">
        <v>0</v>
      </c>
      <c r="AD545" s="23">
        <v>0</v>
      </c>
      <c r="AE545" s="23">
        <v>0</v>
      </c>
      <c r="AF545" s="64">
        <v>0</v>
      </c>
      <c r="AG545" s="23">
        <v>0</v>
      </c>
      <c r="AH545" s="64">
        <v>0</v>
      </c>
      <c r="AI545" s="35" t="s">
        <v>34</v>
      </c>
    </row>
    <row r="546" spans="1:35" ht="47.25" x14ac:dyDescent="0.25">
      <c r="A546" s="27" t="s">
        <v>999</v>
      </c>
      <c r="B546" s="26" t="s">
        <v>1010</v>
      </c>
      <c r="C546" s="26" t="s">
        <v>1011</v>
      </c>
      <c r="D546" s="23">
        <v>2.6903508999999999</v>
      </c>
      <c r="E546" s="23">
        <v>0</v>
      </c>
      <c r="F546" s="23">
        <v>0</v>
      </c>
      <c r="G546" s="23">
        <v>0</v>
      </c>
      <c r="H546" s="23">
        <v>0</v>
      </c>
      <c r="I546" s="23">
        <v>0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  <c r="W546" s="23">
        <v>0</v>
      </c>
      <c r="X546" s="23">
        <v>0</v>
      </c>
      <c r="Y546" s="23">
        <v>0</v>
      </c>
      <c r="Z546" s="23">
        <v>0</v>
      </c>
      <c r="AA546" s="23">
        <v>0</v>
      </c>
      <c r="AB546" s="23">
        <v>0</v>
      </c>
      <c r="AC546" s="23">
        <v>0</v>
      </c>
      <c r="AD546" s="23">
        <v>0</v>
      </c>
      <c r="AE546" s="23">
        <v>0</v>
      </c>
      <c r="AF546" s="64">
        <v>0</v>
      </c>
      <c r="AG546" s="23">
        <v>0</v>
      </c>
      <c r="AH546" s="64">
        <v>0</v>
      </c>
      <c r="AI546" s="35" t="s">
        <v>34</v>
      </c>
    </row>
    <row r="547" spans="1:35" ht="31.5" x14ac:dyDescent="0.25">
      <c r="A547" s="27" t="s">
        <v>999</v>
      </c>
      <c r="B547" s="45" t="s">
        <v>1012</v>
      </c>
      <c r="C547" s="26" t="s">
        <v>1013</v>
      </c>
      <c r="D547" s="22">
        <v>14.909000000000001</v>
      </c>
      <c r="E547" s="30">
        <v>0</v>
      </c>
      <c r="F547" s="22">
        <v>0</v>
      </c>
      <c r="G547" s="30">
        <v>0</v>
      </c>
      <c r="H547" s="30">
        <v>0</v>
      </c>
      <c r="I547" s="30">
        <v>0</v>
      </c>
      <c r="J547" s="30">
        <v>0</v>
      </c>
      <c r="K547" s="30">
        <v>0</v>
      </c>
      <c r="L547" s="30">
        <v>0</v>
      </c>
      <c r="M547" s="30">
        <v>0</v>
      </c>
      <c r="N547" s="30">
        <v>0</v>
      </c>
      <c r="O547" s="30">
        <v>0</v>
      </c>
      <c r="P547" s="30">
        <v>0</v>
      </c>
      <c r="Q547" s="30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  <c r="W547" s="23">
        <v>0</v>
      </c>
      <c r="X547" s="23">
        <v>0</v>
      </c>
      <c r="Y547" s="23">
        <v>0</v>
      </c>
      <c r="Z547" s="23">
        <v>0</v>
      </c>
      <c r="AA547" s="23">
        <v>0</v>
      </c>
      <c r="AB547" s="23">
        <v>0</v>
      </c>
      <c r="AC547" s="23">
        <v>0</v>
      </c>
      <c r="AD547" s="23">
        <v>0</v>
      </c>
      <c r="AE547" s="23">
        <v>0</v>
      </c>
      <c r="AF547" s="64">
        <v>0</v>
      </c>
      <c r="AG547" s="23">
        <v>0</v>
      </c>
      <c r="AH547" s="64">
        <v>0</v>
      </c>
      <c r="AI547" s="35" t="s">
        <v>34</v>
      </c>
    </row>
    <row r="548" spans="1:35" s="13" customFormat="1" ht="78.75" x14ac:dyDescent="0.25">
      <c r="A548" s="17" t="s">
        <v>1014</v>
      </c>
      <c r="B548" s="17" t="s">
        <v>246</v>
      </c>
      <c r="C548" s="57" t="s">
        <v>33</v>
      </c>
      <c r="D548" s="18">
        <f>D549</f>
        <v>0</v>
      </c>
      <c r="E548" s="18">
        <f>E549</f>
        <v>0</v>
      </c>
      <c r="F548" s="18">
        <f>F549</f>
        <v>0</v>
      </c>
      <c r="G548" s="18">
        <f t="shared" ref="G548:AD548" si="83">G549</f>
        <v>0</v>
      </c>
      <c r="H548" s="18">
        <f t="shared" si="83"/>
        <v>0</v>
      </c>
      <c r="I548" s="18">
        <f t="shared" si="83"/>
        <v>0</v>
      </c>
      <c r="J548" s="18">
        <f t="shared" si="83"/>
        <v>0</v>
      </c>
      <c r="K548" s="18">
        <f t="shared" si="83"/>
        <v>0</v>
      </c>
      <c r="L548" s="18">
        <f t="shared" si="83"/>
        <v>0</v>
      </c>
      <c r="M548" s="18">
        <f t="shared" si="83"/>
        <v>0</v>
      </c>
      <c r="N548" s="18">
        <f t="shared" si="83"/>
        <v>0</v>
      </c>
      <c r="O548" s="18">
        <f t="shared" si="83"/>
        <v>0</v>
      </c>
      <c r="P548" s="18">
        <f t="shared" si="83"/>
        <v>0</v>
      </c>
      <c r="Q548" s="18">
        <f t="shared" si="83"/>
        <v>0</v>
      </c>
      <c r="R548" s="18">
        <f t="shared" si="83"/>
        <v>0</v>
      </c>
      <c r="S548" s="18">
        <f t="shared" si="83"/>
        <v>0</v>
      </c>
      <c r="T548" s="18">
        <f t="shared" si="83"/>
        <v>0</v>
      </c>
      <c r="U548" s="18">
        <f t="shared" si="83"/>
        <v>0</v>
      </c>
      <c r="V548" s="18">
        <f t="shared" si="83"/>
        <v>0</v>
      </c>
      <c r="W548" s="18">
        <f t="shared" si="83"/>
        <v>0</v>
      </c>
      <c r="X548" s="18">
        <f t="shared" si="83"/>
        <v>0</v>
      </c>
      <c r="Y548" s="18">
        <f t="shared" si="83"/>
        <v>0</v>
      </c>
      <c r="Z548" s="18">
        <f t="shared" si="83"/>
        <v>0</v>
      </c>
      <c r="AA548" s="18">
        <f t="shared" si="83"/>
        <v>0</v>
      </c>
      <c r="AB548" s="18">
        <f t="shared" si="83"/>
        <v>0</v>
      </c>
      <c r="AC548" s="18">
        <f t="shared" si="83"/>
        <v>0</v>
      </c>
      <c r="AD548" s="18">
        <f t="shared" si="83"/>
        <v>0</v>
      </c>
      <c r="AE548" s="18">
        <v>0</v>
      </c>
      <c r="AF548" s="16">
        <v>0</v>
      </c>
      <c r="AG548" s="18">
        <v>0</v>
      </c>
      <c r="AH548" s="16">
        <v>0</v>
      </c>
      <c r="AI548" s="8" t="s">
        <v>34</v>
      </c>
    </row>
    <row r="549" spans="1:35" s="13" customFormat="1" ht="31.5" x14ac:dyDescent="0.25">
      <c r="A549" s="17" t="s">
        <v>1015</v>
      </c>
      <c r="B549" s="17" t="s">
        <v>256</v>
      </c>
      <c r="C549" s="57" t="s">
        <v>33</v>
      </c>
      <c r="D549" s="18">
        <v>0</v>
      </c>
      <c r="E549" s="18">
        <v>0</v>
      </c>
      <c r="F549" s="18">
        <v>0</v>
      </c>
      <c r="G549" s="18">
        <f>G550+G551</f>
        <v>0</v>
      </c>
      <c r="H549" s="18">
        <v>0</v>
      </c>
      <c r="I549" s="18">
        <f>I550+I551</f>
        <v>0</v>
      </c>
      <c r="J549" s="18">
        <v>0</v>
      </c>
      <c r="K549" s="18">
        <v>0</v>
      </c>
      <c r="L549" s="18">
        <v>0</v>
      </c>
      <c r="M549" s="18">
        <f>M550+M551</f>
        <v>0</v>
      </c>
      <c r="N549" s="18">
        <v>0</v>
      </c>
      <c r="O549" s="18">
        <f>O550+O551</f>
        <v>0</v>
      </c>
      <c r="P549" s="18">
        <v>0</v>
      </c>
      <c r="Q549" s="18">
        <v>0</v>
      </c>
      <c r="R549" s="18">
        <v>0</v>
      </c>
      <c r="S549" s="18">
        <v>0</v>
      </c>
      <c r="T549" s="18">
        <v>0</v>
      </c>
      <c r="U549" s="18">
        <f>U550+U551</f>
        <v>0</v>
      </c>
      <c r="V549" s="18">
        <v>0</v>
      </c>
      <c r="W549" s="18">
        <f>W550+W551</f>
        <v>0</v>
      </c>
      <c r="X549" s="18">
        <v>0</v>
      </c>
      <c r="Y549" s="18">
        <v>0</v>
      </c>
      <c r="Z549" s="18">
        <v>0</v>
      </c>
      <c r="AA549" s="18">
        <f>AA550+AA551</f>
        <v>0</v>
      </c>
      <c r="AB549" s="18">
        <v>0</v>
      </c>
      <c r="AC549" s="18">
        <f>AC550+AC551</f>
        <v>0</v>
      </c>
      <c r="AD549" s="18">
        <f t="shared" ref="AD549" si="84">AD550+AD551</f>
        <v>0</v>
      </c>
      <c r="AE549" s="18">
        <v>0</v>
      </c>
      <c r="AF549" s="16">
        <v>0</v>
      </c>
      <c r="AG549" s="18">
        <v>0</v>
      </c>
      <c r="AH549" s="16">
        <v>0</v>
      </c>
      <c r="AI549" s="8" t="s">
        <v>34</v>
      </c>
    </row>
    <row r="550" spans="1:35" s="13" customFormat="1" ht="78.75" x14ac:dyDescent="0.25">
      <c r="A550" s="17" t="s">
        <v>1016</v>
      </c>
      <c r="B550" s="17" t="s">
        <v>250</v>
      </c>
      <c r="C550" s="57" t="s">
        <v>33</v>
      </c>
      <c r="D550" s="18">
        <v>0</v>
      </c>
      <c r="E550" s="18">
        <v>0</v>
      </c>
      <c r="F550" s="18">
        <v>0</v>
      </c>
      <c r="G550" s="18">
        <v>0</v>
      </c>
      <c r="H550" s="18">
        <v>0</v>
      </c>
      <c r="I550" s="18">
        <v>0</v>
      </c>
      <c r="J550" s="18">
        <v>0</v>
      </c>
      <c r="K550" s="18">
        <v>0</v>
      </c>
      <c r="L550" s="18">
        <v>0</v>
      </c>
      <c r="M550" s="18">
        <v>0</v>
      </c>
      <c r="N550" s="18">
        <v>0</v>
      </c>
      <c r="O550" s="18">
        <v>0</v>
      </c>
      <c r="P550" s="18">
        <v>0</v>
      </c>
      <c r="Q550" s="18">
        <v>0</v>
      </c>
      <c r="R550" s="18">
        <v>0</v>
      </c>
      <c r="S550" s="18">
        <v>0</v>
      </c>
      <c r="T550" s="18">
        <v>0</v>
      </c>
      <c r="U550" s="18">
        <v>0</v>
      </c>
      <c r="V550" s="18">
        <v>0</v>
      </c>
      <c r="W550" s="18">
        <v>0</v>
      </c>
      <c r="X550" s="18">
        <v>0</v>
      </c>
      <c r="Y550" s="18">
        <v>0</v>
      </c>
      <c r="Z550" s="18">
        <v>0</v>
      </c>
      <c r="AA550" s="18">
        <v>0</v>
      </c>
      <c r="AB550" s="18">
        <v>0</v>
      </c>
      <c r="AC550" s="18">
        <v>0</v>
      </c>
      <c r="AD550" s="18">
        <v>0</v>
      </c>
      <c r="AE550" s="18">
        <v>0</v>
      </c>
      <c r="AF550" s="16">
        <v>0</v>
      </c>
      <c r="AG550" s="18">
        <v>0</v>
      </c>
      <c r="AH550" s="16">
        <v>0</v>
      </c>
      <c r="AI550" s="8" t="s">
        <v>34</v>
      </c>
    </row>
    <row r="551" spans="1:35" s="13" customFormat="1" ht="63" x14ac:dyDescent="0.25">
      <c r="A551" s="17" t="s">
        <v>1017</v>
      </c>
      <c r="B551" s="17" t="s">
        <v>252</v>
      </c>
      <c r="C551" s="57" t="s">
        <v>33</v>
      </c>
      <c r="D551" s="18">
        <v>0</v>
      </c>
      <c r="E551" s="18">
        <v>0</v>
      </c>
      <c r="F551" s="18">
        <v>0</v>
      </c>
      <c r="G551" s="18">
        <v>0</v>
      </c>
      <c r="H551" s="18">
        <v>0</v>
      </c>
      <c r="I551" s="18">
        <v>0</v>
      </c>
      <c r="J551" s="18">
        <v>0</v>
      </c>
      <c r="K551" s="18">
        <v>0</v>
      </c>
      <c r="L551" s="18">
        <v>0</v>
      </c>
      <c r="M551" s="18">
        <v>0</v>
      </c>
      <c r="N551" s="18">
        <v>0</v>
      </c>
      <c r="O551" s="18">
        <v>0</v>
      </c>
      <c r="P551" s="18">
        <v>0</v>
      </c>
      <c r="Q551" s="18">
        <v>0</v>
      </c>
      <c r="R551" s="18">
        <v>0</v>
      </c>
      <c r="S551" s="18">
        <v>0</v>
      </c>
      <c r="T551" s="18">
        <v>0</v>
      </c>
      <c r="U551" s="18">
        <v>0</v>
      </c>
      <c r="V551" s="18">
        <v>0</v>
      </c>
      <c r="W551" s="18">
        <v>0</v>
      </c>
      <c r="X551" s="18">
        <v>0</v>
      </c>
      <c r="Y551" s="18">
        <v>0</v>
      </c>
      <c r="Z551" s="18">
        <v>0</v>
      </c>
      <c r="AA551" s="18">
        <v>0</v>
      </c>
      <c r="AB551" s="18">
        <v>0</v>
      </c>
      <c r="AC551" s="18">
        <v>0</v>
      </c>
      <c r="AD551" s="18">
        <v>0</v>
      </c>
      <c r="AE551" s="18">
        <v>0</v>
      </c>
      <c r="AF551" s="16">
        <v>0</v>
      </c>
      <c r="AG551" s="18">
        <v>0</v>
      </c>
      <c r="AH551" s="16">
        <v>0</v>
      </c>
      <c r="AI551" s="8" t="s">
        <v>34</v>
      </c>
    </row>
    <row r="552" spans="1:35" s="13" customFormat="1" ht="31.5" x14ac:dyDescent="0.25">
      <c r="A552" s="17" t="s">
        <v>1018</v>
      </c>
      <c r="B552" s="17" t="s">
        <v>256</v>
      </c>
      <c r="C552" s="57" t="s">
        <v>33</v>
      </c>
      <c r="D552" s="18">
        <v>0</v>
      </c>
      <c r="E552" s="18">
        <v>0</v>
      </c>
      <c r="F552" s="18">
        <v>0</v>
      </c>
      <c r="G552" s="18">
        <v>0</v>
      </c>
      <c r="H552" s="18">
        <v>0</v>
      </c>
      <c r="I552" s="18">
        <v>0</v>
      </c>
      <c r="J552" s="18">
        <v>0</v>
      </c>
      <c r="K552" s="18">
        <v>0</v>
      </c>
      <c r="L552" s="18">
        <v>0</v>
      </c>
      <c r="M552" s="18">
        <v>0</v>
      </c>
      <c r="N552" s="18">
        <v>0</v>
      </c>
      <c r="O552" s="18">
        <v>0</v>
      </c>
      <c r="P552" s="18">
        <v>0</v>
      </c>
      <c r="Q552" s="18">
        <v>0</v>
      </c>
      <c r="R552" s="18">
        <v>0</v>
      </c>
      <c r="S552" s="18">
        <v>0</v>
      </c>
      <c r="T552" s="18">
        <v>0</v>
      </c>
      <c r="U552" s="18">
        <v>0</v>
      </c>
      <c r="V552" s="18">
        <v>0</v>
      </c>
      <c r="W552" s="18">
        <v>0</v>
      </c>
      <c r="X552" s="18">
        <v>0</v>
      </c>
      <c r="Y552" s="18">
        <v>0</v>
      </c>
      <c r="Z552" s="18">
        <v>0</v>
      </c>
      <c r="AA552" s="18">
        <v>0</v>
      </c>
      <c r="AB552" s="18">
        <v>0</v>
      </c>
      <c r="AC552" s="18">
        <v>0</v>
      </c>
      <c r="AD552" s="18">
        <v>0</v>
      </c>
      <c r="AE552" s="18">
        <v>0</v>
      </c>
      <c r="AF552" s="16">
        <v>0</v>
      </c>
      <c r="AG552" s="18">
        <v>0</v>
      </c>
      <c r="AH552" s="16">
        <v>0</v>
      </c>
      <c r="AI552" s="8" t="s">
        <v>34</v>
      </c>
    </row>
    <row r="553" spans="1:35" s="13" customFormat="1" ht="78.75" x14ac:dyDescent="0.25">
      <c r="A553" s="17" t="s">
        <v>1019</v>
      </c>
      <c r="B553" s="17" t="s">
        <v>250</v>
      </c>
      <c r="C553" s="57" t="s">
        <v>33</v>
      </c>
      <c r="D553" s="18">
        <v>0</v>
      </c>
      <c r="E553" s="18">
        <v>0</v>
      </c>
      <c r="F553" s="18">
        <v>0</v>
      </c>
      <c r="G553" s="18">
        <v>0</v>
      </c>
      <c r="H553" s="18">
        <v>0</v>
      </c>
      <c r="I553" s="18">
        <v>0</v>
      </c>
      <c r="J553" s="18">
        <v>0</v>
      </c>
      <c r="K553" s="18">
        <v>0</v>
      </c>
      <c r="L553" s="18">
        <v>0</v>
      </c>
      <c r="M553" s="18">
        <v>0</v>
      </c>
      <c r="N553" s="18">
        <v>0</v>
      </c>
      <c r="O553" s="18">
        <v>0</v>
      </c>
      <c r="P553" s="18">
        <v>0</v>
      </c>
      <c r="Q553" s="18">
        <v>0</v>
      </c>
      <c r="R553" s="18">
        <v>0</v>
      </c>
      <c r="S553" s="18">
        <v>0</v>
      </c>
      <c r="T553" s="18">
        <v>0</v>
      </c>
      <c r="U553" s="18">
        <v>0</v>
      </c>
      <c r="V553" s="18">
        <v>0</v>
      </c>
      <c r="W553" s="18">
        <v>0</v>
      </c>
      <c r="X553" s="18">
        <v>0</v>
      </c>
      <c r="Y553" s="18">
        <v>0</v>
      </c>
      <c r="Z553" s="18">
        <v>0</v>
      </c>
      <c r="AA553" s="18">
        <v>0</v>
      </c>
      <c r="AB553" s="18">
        <v>0</v>
      </c>
      <c r="AC553" s="18">
        <v>0</v>
      </c>
      <c r="AD553" s="18">
        <v>0</v>
      </c>
      <c r="AE553" s="18">
        <v>0</v>
      </c>
      <c r="AF553" s="16">
        <v>0</v>
      </c>
      <c r="AG553" s="18">
        <v>0</v>
      </c>
      <c r="AH553" s="16">
        <v>0</v>
      </c>
      <c r="AI553" s="8" t="s">
        <v>34</v>
      </c>
    </row>
    <row r="554" spans="1:35" s="13" customFormat="1" ht="63" x14ac:dyDescent="0.25">
      <c r="A554" s="17" t="s">
        <v>1020</v>
      </c>
      <c r="B554" s="17" t="s">
        <v>252</v>
      </c>
      <c r="C554" s="57" t="s">
        <v>33</v>
      </c>
      <c r="D554" s="18">
        <v>0</v>
      </c>
      <c r="E554" s="18">
        <v>0</v>
      </c>
      <c r="F554" s="18">
        <v>0</v>
      </c>
      <c r="G554" s="18">
        <v>0</v>
      </c>
      <c r="H554" s="18">
        <v>0</v>
      </c>
      <c r="I554" s="18">
        <v>0</v>
      </c>
      <c r="J554" s="18">
        <v>0</v>
      </c>
      <c r="K554" s="18">
        <v>0</v>
      </c>
      <c r="L554" s="18">
        <v>0</v>
      </c>
      <c r="M554" s="18">
        <v>0</v>
      </c>
      <c r="N554" s="18">
        <v>0</v>
      </c>
      <c r="O554" s="18">
        <v>0</v>
      </c>
      <c r="P554" s="18">
        <v>0</v>
      </c>
      <c r="Q554" s="18">
        <v>0</v>
      </c>
      <c r="R554" s="18">
        <v>0</v>
      </c>
      <c r="S554" s="18">
        <v>0</v>
      </c>
      <c r="T554" s="18">
        <v>0</v>
      </c>
      <c r="U554" s="18">
        <v>0</v>
      </c>
      <c r="V554" s="18">
        <v>0</v>
      </c>
      <c r="W554" s="18">
        <v>0</v>
      </c>
      <c r="X554" s="18">
        <v>0</v>
      </c>
      <c r="Y554" s="18">
        <v>0</v>
      </c>
      <c r="Z554" s="18">
        <v>0</v>
      </c>
      <c r="AA554" s="18">
        <v>0</v>
      </c>
      <c r="AB554" s="18">
        <v>0</v>
      </c>
      <c r="AC554" s="18">
        <v>0</v>
      </c>
      <c r="AD554" s="18">
        <v>0</v>
      </c>
      <c r="AE554" s="18">
        <v>0</v>
      </c>
      <c r="AF554" s="16">
        <v>0</v>
      </c>
      <c r="AG554" s="18">
        <v>0</v>
      </c>
      <c r="AH554" s="16">
        <v>0</v>
      </c>
      <c r="AI554" s="8" t="s">
        <v>34</v>
      </c>
    </row>
    <row r="555" spans="1:35" s="13" customFormat="1" ht="31.5" x14ac:dyDescent="0.25">
      <c r="A555" s="17" t="s">
        <v>1021</v>
      </c>
      <c r="B555" s="17" t="s">
        <v>260</v>
      </c>
      <c r="C555" s="57" t="s">
        <v>33</v>
      </c>
      <c r="D555" s="18">
        <f t="shared" ref="D555:AD555" si="85">D556+D557+D559+D560</f>
        <v>2173.9780000000001</v>
      </c>
      <c r="E555" s="18">
        <f t="shared" si="85"/>
        <v>0</v>
      </c>
      <c r="F555" s="18">
        <f t="shared" si="85"/>
        <v>0</v>
      </c>
      <c r="G555" s="18">
        <f t="shared" si="85"/>
        <v>0</v>
      </c>
      <c r="H555" s="18">
        <f t="shared" si="85"/>
        <v>0</v>
      </c>
      <c r="I555" s="18">
        <f t="shared" si="85"/>
        <v>0</v>
      </c>
      <c r="J555" s="18">
        <f t="shared" si="85"/>
        <v>0</v>
      </c>
      <c r="K555" s="18">
        <f t="shared" si="85"/>
        <v>0</v>
      </c>
      <c r="L555" s="18">
        <f t="shared" si="85"/>
        <v>0</v>
      </c>
      <c r="M555" s="18">
        <f t="shared" si="85"/>
        <v>0</v>
      </c>
      <c r="N555" s="18">
        <f t="shared" si="85"/>
        <v>0</v>
      </c>
      <c r="O555" s="18">
        <f t="shared" si="85"/>
        <v>0</v>
      </c>
      <c r="P555" s="18">
        <f t="shared" si="85"/>
        <v>0</v>
      </c>
      <c r="Q555" s="18">
        <f t="shared" si="85"/>
        <v>0</v>
      </c>
      <c r="R555" s="18">
        <f t="shared" si="85"/>
        <v>0</v>
      </c>
      <c r="S555" s="18">
        <f t="shared" si="85"/>
        <v>0</v>
      </c>
      <c r="T555" s="18">
        <f t="shared" si="85"/>
        <v>0</v>
      </c>
      <c r="U555" s="18">
        <f t="shared" si="85"/>
        <v>0</v>
      </c>
      <c r="V555" s="18">
        <f t="shared" si="85"/>
        <v>0</v>
      </c>
      <c r="W555" s="18">
        <f t="shared" si="85"/>
        <v>0</v>
      </c>
      <c r="X555" s="18">
        <f t="shared" si="85"/>
        <v>0</v>
      </c>
      <c r="Y555" s="18">
        <f t="shared" si="85"/>
        <v>0</v>
      </c>
      <c r="Z555" s="18">
        <f t="shared" si="85"/>
        <v>0</v>
      </c>
      <c r="AA555" s="18">
        <f t="shared" si="85"/>
        <v>0</v>
      </c>
      <c r="AB555" s="18">
        <f t="shared" si="85"/>
        <v>0</v>
      </c>
      <c r="AC555" s="18">
        <f t="shared" si="85"/>
        <v>0</v>
      </c>
      <c r="AD555" s="18">
        <f t="shared" si="85"/>
        <v>0</v>
      </c>
      <c r="AE555" s="18">
        <v>0</v>
      </c>
      <c r="AF555" s="16">
        <v>0</v>
      </c>
      <c r="AG555" s="18">
        <v>0</v>
      </c>
      <c r="AH555" s="16">
        <v>0</v>
      </c>
      <c r="AI555" s="8" t="s">
        <v>34</v>
      </c>
    </row>
    <row r="556" spans="1:35" s="13" customFormat="1" ht="47.25" x14ac:dyDescent="0.25">
      <c r="A556" s="17" t="s">
        <v>1022</v>
      </c>
      <c r="B556" s="14" t="s">
        <v>262</v>
      </c>
      <c r="C556" s="14" t="s">
        <v>33</v>
      </c>
      <c r="D556" s="18">
        <v>0</v>
      </c>
      <c r="E556" s="18">
        <v>0</v>
      </c>
      <c r="F556" s="18">
        <v>0</v>
      </c>
      <c r="G556" s="18">
        <v>0</v>
      </c>
      <c r="H556" s="18">
        <v>0</v>
      </c>
      <c r="I556" s="18">
        <v>0</v>
      </c>
      <c r="J556" s="18">
        <v>0</v>
      </c>
      <c r="K556" s="18">
        <v>0</v>
      </c>
      <c r="L556" s="18">
        <v>0</v>
      </c>
      <c r="M556" s="18">
        <v>0</v>
      </c>
      <c r="N556" s="18">
        <v>0</v>
      </c>
      <c r="O556" s="18">
        <v>0</v>
      </c>
      <c r="P556" s="18">
        <v>0</v>
      </c>
      <c r="Q556" s="18">
        <v>0</v>
      </c>
      <c r="R556" s="18">
        <v>0</v>
      </c>
      <c r="S556" s="18">
        <v>0</v>
      </c>
      <c r="T556" s="18">
        <v>0</v>
      </c>
      <c r="U556" s="18">
        <v>0</v>
      </c>
      <c r="V556" s="18">
        <v>0</v>
      </c>
      <c r="W556" s="18">
        <v>0</v>
      </c>
      <c r="X556" s="18">
        <v>0</v>
      </c>
      <c r="Y556" s="18">
        <v>0</v>
      </c>
      <c r="Z556" s="18">
        <v>0</v>
      </c>
      <c r="AA556" s="18">
        <v>0</v>
      </c>
      <c r="AB556" s="18">
        <v>0</v>
      </c>
      <c r="AC556" s="18">
        <v>0</v>
      </c>
      <c r="AD556" s="18">
        <v>0</v>
      </c>
      <c r="AE556" s="18">
        <v>0</v>
      </c>
      <c r="AF556" s="16">
        <v>0</v>
      </c>
      <c r="AG556" s="18">
        <v>0</v>
      </c>
      <c r="AH556" s="16">
        <v>0</v>
      </c>
      <c r="AI556" s="8" t="s">
        <v>34</v>
      </c>
    </row>
    <row r="557" spans="1:35" s="13" customFormat="1" ht="31.5" x14ac:dyDescent="0.25">
      <c r="A557" s="17" t="s">
        <v>1023</v>
      </c>
      <c r="B557" s="14" t="s">
        <v>264</v>
      </c>
      <c r="C557" s="14" t="s">
        <v>33</v>
      </c>
      <c r="D557" s="25">
        <f>SUM(D558)</f>
        <v>0</v>
      </c>
      <c r="E557" s="25">
        <f>SUM(E558)</f>
        <v>0</v>
      </c>
      <c r="F557" s="25">
        <f>SUM(F558)</f>
        <v>0</v>
      </c>
      <c r="G557" s="25">
        <f t="shared" ref="G557:AD557" si="86">SUM(G558)</f>
        <v>0</v>
      </c>
      <c r="H557" s="25">
        <f t="shared" si="86"/>
        <v>0</v>
      </c>
      <c r="I557" s="25">
        <f t="shared" si="86"/>
        <v>0</v>
      </c>
      <c r="J557" s="25">
        <f t="shared" si="86"/>
        <v>0</v>
      </c>
      <c r="K557" s="25">
        <f t="shared" si="86"/>
        <v>0</v>
      </c>
      <c r="L557" s="25">
        <f t="shared" si="86"/>
        <v>0</v>
      </c>
      <c r="M557" s="25">
        <f t="shared" si="86"/>
        <v>0</v>
      </c>
      <c r="N557" s="25">
        <f t="shared" si="86"/>
        <v>0</v>
      </c>
      <c r="O557" s="25">
        <f t="shared" si="86"/>
        <v>0</v>
      </c>
      <c r="P557" s="25">
        <f t="shared" si="86"/>
        <v>0</v>
      </c>
      <c r="Q557" s="25">
        <f t="shared" si="86"/>
        <v>0</v>
      </c>
      <c r="R557" s="25">
        <f t="shared" si="86"/>
        <v>0</v>
      </c>
      <c r="S557" s="25">
        <f t="shared" si="86"/>
        <v>0</v>
      </c>
      <c r="T557" s="25">
        <f t="shared" si="86"/>
        <v>0</v>
      </c>
      <c r="U557" s="25">
        <f t="shared" si="86"/>
        <v>0</v>
      </c>
      <c r="V557" s="25">
        <f t="shared" si="86"/>
        <v>0</v>
      </c>
      <c r="W557" s="25">
        <f t="shared" si="86"/>
        <v>0</v>
      </c>
      <c r="X557" s="25">
        <f t="shared" si="86"/>
        <v>0</v>
      </c>
      <c r="Y557" s="25">
        <f t="shared" si="86"/>
        <v>0</v>
      </c>
      <c r="Z557" s="25">
        <f t="shared" si="86"/>
        <v>0</v>
      </c>
      <c r="AA557" s="25">
        <f t="shared" si="86"/>
        <v>0</v>
      </c>
      <c r="AB557" s="25">
        <f t="shared" si="86"/>
        <v>0</v>
      </c>
      <c r="AC557" s="25">
        <f t="shared" si="86"/>
        <v>0</v>
      </c>
      <c r="AD557" s="25">
        <f t="shared" si="86"/>
        <v>0</v>
      </c>
      <c r="AE557" s="25">
        <v>0</v>
      </c>
      <c r="AF557" s="16">
        <v>0</v>
      </c>
      <c r="AG557" s="25">
        <v>0</v>
      </c>
      <c r="AH557" s="16">
        <v>0</v>
      </c>
      <c r="AI557" s="8" t="s">
        <v>34</v>
      </c>
    </row>
    <row r="558" spans="1:35" ht="63" x14ac:dyDescent="0.25">
      <c r="A558" s="27" t="s">
        <v>1023</v>
      </c>
      <c r="B558" s="26" t="s">
        <v>1024</v>
      </c>
      <c r="C558" s="26" t="s">
        <v>1025</v>
      </c>
      <c r="D558" s="22" t="s">
        <v>34</v>
      </c>
      <c r="E558" s="22" t="s">
        <v>34</v>
      </c>
      <c r="F558" s="22" t="s">
        <v>34</v>
      </c>
      <c r="G558" s="22" t="s">
        <v>34</v>
      </c>
      <c r="H558" s="22" t="s">
        <v>34</v>
      </c>
      <c r="I558" s="22" t="s">
        <v>34</v>
      </c>
      <c r="J558" s="22" t="s">
        <v>34</v>
      </c>
      <c r="K558" s="22" t="s">
        <v>34</v>
      </c>
      <c r="L558" s="22" t="s">
        <v>34</v>
      </c>
      <c r="M558" s="22" t="s">
        <v>34</v>
      </c>
      <c r="N558" s="22" t="s">
        <v>34</v>
      </c>
      <c r="O558" s="22" t="s">
        <v>34</v>
      </c>
      <c r="P558" s="22" t="s">
        <v>34</v>
      </c>
      <c r="Q558" s="22" t="s">
        <v>34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  <c r="W558" s="23">
        <v>0</v>
      </c>
      <c r="X558" s="23">
        <v>0</v>
      </c>
      <c r="Y558" s="23">
        <v>0</v>
      </c>
      <c r="Z558" s="23">
        <v>0</v>
      </c>
      <c r="AA558" s="23">
        <v>0</v>
      </c>
      <c r="AB558" s="23">
        <v>0</v>
      </c>
      <c r="AC558" s="23">
        <v>0</v>
      </c>
      <c r="AD558" s="23">
        <v>0</v>
      </c>
      <c r="AE558" s="23" t="s">
        <v>34</v>
      </c>
      <c r="AF558" s="64" t="s">
        <v>34</v>
      </c>
      <c r="AG558" s="23" t="s">
        <v>34</v>
      </c>
      <c r="AH558" s="64" t="s">
        <v>34</v>
      </c>
      <c r="AI558" s="35" t="s">
        <v>34</v>
      </c>
    </row>
    <row r="559" spans="1:35" s="13" customFormat="1" ht="31.5" x14ac:dyDescent="0.25">
      <c r="A559" s="17" t="s">
        <v>1026</v>
      </c>
      <c r="B559" s="36" t="s">
        <v>268</v>
      </c>
      <c r="C559" s="36" t="s">
        <v>33</v>
      </c>
      <c r="D559" s="25">
        <v>0</v>
      </c>
      <c r="E559" s="25">
        <v>0</v>
      </c>
      <c r="F559" s="25">
        <v>0</v>
      </c>
      <c r="G559" s="18">
        <v>0</v>
      </c>
      <c r="H559" s="25">
        <v>0</v>
      </c>
      <c r="I559" s="25">
        <v>0</v>
      </c>
      <c r="J559" s="25">
        <v>0</v>
      </c>
      <c r="K559" s="18">
        <v>0</v>
      </c>
      <c r="L559" s="25">
        <v>0</v>
      </c>
      <c r="M559" s="25">
        <v>0</v>
      </c>
      <c r="N559" s="25">
        <v>0</v>
      </c>
      <c r="O559" s="18">
        <v>0</v>
      </c>
      <c r="P559" s="25">
        <v>0</v>
      </c>
      <c r="Q559" s="25">
        <v>0</v>
      </c>
      <c r="R559" s="25">
        <v>0</v>
      </c>
      <c r="S559" s="18">
        <v>0</v>
      </c>
      <c r="T559" s="25">
        <v>0</v>
      </c>
      <c r="U559" s="25">
        <v>0</v>
      </c>
      <c r="V559" s="25">
        <v>0</v>
      </c>
      <c r="W559" s="18">
        <v>0</v>
      </c>
      <c r="X559" s="25">
        <v>0</v>
      </c>
      <c r="Y559" s="25">
        <v>0</v>
      </c>
      <c r="Z559" s="25">
        <v>0</v>
      </c>
      <c r="AA559" s="18">
        <v>0</v>
      </c>
      <c r="AB559" s="25">
        <v>0</v>
      </c>
      <c r="AC559" s="25">
        <v>0</v>
      </c>
      <c r="AD559" s="25">
        <v>0</v>
      </c>
      <c r="AE559" s="25">
        <v>0</v>
      </c>
      <c r="AF559" s="16">
        <v>0</v>
      </c>
      <c r="AG559" s="25">
        <v>0</v>
      </c>
      <c r="AH559" s="16">
        <v>0</v>
      </c>
      <c r="AI559" s="8" t="s">
        <v>34</v>
      </c>
    </row>
    <row r="560" spans="1:35" s="13" customFormat="1" ht="31.5" x14ac:dyDescent="0.25">
      <c r="A560" s="17" t="s">
        <v>1027</v>
      </c>
      <c r="B560" s="17" t="s">
        <v>274</v>
      </c>
      <c r="C560" s="57" t="s">
        <v>33</v>
      </c>
      <c r="D560" s="18">
        <f t="shared" ref="D560:AD560" si="87">SUM(D561:D561)</f>
        <v>2173.9780000000001</v>
      </c>
      <c r="E560" s="18">
        <f t="shared" si="87"/>
        <v>0</v>
      </c>
      <c r="F560" s="18">
        <f t="shared" si="87"/>
        <v>0</v>
      </c>
      <c r="G560" s="18">
        <f t="shared" si="87"/>
        <v>0</v>
      </c>
      <c r="H560" s="18">
        <f t="shared" si="87"/>
        <v>0</v>
      </c>
      <c r="I560" s="18">
        <f t="shared" si="87"/>
        <v>0</v>
      </c>
      <c r="J560" s="18">
        <f t="shared" si="87"/>
        <v>0</v>
      </c>
      <c r="K560" s="18">
        <f t="shared" si="87"/>
        <v>0</v>
      </c>
      <c r="L560" s="18">
        <f t="shared" si="87"/>
        <v>0</v>
      </c>
      <c r="M560" s="18">
        <f t="shared" si="87"/>
        <v>0</v>
      </c>
      <c r="N560" s="18">
        <f t="shared" si="87"/>
        <v>0</v>
      </c>
      <c r="O560" s="18">
        <f t="shared" si="87"/>
        <v>0</v>
      </c>
      <c r="P560" s="18">
        <f t="shared" si="87"/>
        <v>0</v>
      </c>
      <c r="Q560" s="18">
        <f t="shared" si="87"/>
        <v>0</v>
      </c>
      <c r="R560" s="18">
        <f t="shared" si="87"/>
        <v>0</v>
      </c>
      <c r="S560" s="18">
        <f t="shared" si="87"/>
        <v>0</v>
      </c>
      <c r="T560" s="18">
        <f t="shared" si="87"/>
        <v>0</v>
      </c>
      <c r="U560" s="18">
        <f t="shared" si="87"/>
        <v>0</v>
      </c>
      <c r="V560" s="18">
        <f t="shared" si="87"/>
        <v>0</v>
      </c>
      <c r="W560" s="18">
        <f t="shared" si="87"/>
        <v>0</v>
      </c>
      <c r="X560" s="18">
        <f t="shared" si="87"/>
        <v>0</v>
      </c>
      <c r="Y560" s="18">
        <f t="shared" si="87"/>
        <v>0</v>
      </c>
      <c r="Z560" s="18">
        <f t="shared" si="87"/>
        <v>0</v>
      </c>
      <c r="AA560" s="18">
        <f t="shared" si="87"/>
        <v>0</v>
      </c>
      <c r="AB560" s="18">
        <f t="shared" si="87"/>
        <v>0</v>
      </c>
      <c r="AC560" s="18">
        <f t="shared" si="87"/>
        <v>0</v>
      </c>
      <c r="AD560" s="18">
        <f t="shared" si="87"/>
        <v>0</v>
      </c>
      <c r="AE560" s="18">
        <v>0</v>
      </c>
      <c r="AF560" s="16">
        <v>0</v>
      </c>
      <c r="AG560" s="18">
        <v>0</v>
      </c>
      <c r="AH560" s="16">
        <v>0</v>
      </c>
      <c r="AI560" s="8" t="s">
        <v>34</v>
      </c>
    </row>
    <row r="561" spans="1:35" ht="31.5" x14ac:dyDescent="0.25">
      <c r="A561" s="27" t="s">
        <v>1027</v>
      </c>
      <c r="B561" s="26" t="s">
        <v>1028</v>
      </c>
      <c r="C561" s="26" t="s">
        <v>1029</v>
      </c>
      <c r="D561" s="22">
        <v>2173.9780000000001</v>
      </c>
      <c r="E561" s="22">
        <v>0</v>
      </c>
      <c r="F561" s="22">
        <v>0</v>
      </c>
      <c r="G561" s="22">
        <v>0</v>
      </c>
      <c r="H561" s="22">
        <v>0</v>
      </c>
      <c r="I561" s="22">
        <v>0</v>
      </c>
      <c r="J561" s="22">
        <v>0</v>
      </c>
      <c r="K561" s="22">
        <v>0</v>
      </c>
      <c r="L561" s="22">
        <v>0</v>
      </c>
      <c r="M561" s="22">
        <v>0</v>
      </c>
      <c r="N561" s="22">
        <v>0</v>
      </c>
      <c r="O561" s="22">
        <v>0</v>
      </c>
      <c r="P561" s="22">
        <v>0</v>
      </c>
      <c r="Q561" s="22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  <c r="W561" s="23">
        <v>0</v>
      </c>
      <c r="X561" s="23">
        <v>0</v>
      </c>
      <c r="Y561" s="23">
        <v>0</v>
      </c>
      <c r="Z561" s="23">
        <v>0</v>
      </c>
      <c r="AA561" s="23">
        <v>0</v>
      </c>
      <c r="AB561" s="23">
        <v>0</v>
      </c>
      <c r="AC561" s="23">
        <v>0</v>
      </c>
      <c r="AD561" s="23">
        <v>0</v>
      </c>
      <c r="AE561" s="23">
        <v>0</v>
      </c>
      <c r="AF561" s="64">
        <v>0</v>
      </c>
      <c r="AG561" s="23">
        <v>0</v>
      </c>
      <c r="AH561" s="64">
        <v>0</v>
      </c>
      <c r="AI561" s="35" t="s">
        <v>34</v>
      </c>
    </row>
    <row r="562" spans="1:35" s="13" customFormat="1" ht="63" x14ac:dyDescent="0.25">
      <c r="A562" s="17" t="s">
        <v>1030</v>
      </c>
      <c r="B562" s="17" t="s">
        <v>290</v>
      </c>
      <c r="C562" s="57" t="s">
        <v>33</v>
      </c>
      <c r="D562" s="18">
        <v>0</v>
      </c>
      <c r="E562" s="18">
        <v>0</v>
      </c>
      <c r="F562" s="18">
        <v>0</v>
      </c>
      <c r="G562" s="18">
        <v>0</v>
      </c>
      <c r="H562" s="18">
        <v>0</v>
      </c>
      <c r="I562" s="18">
        <v>0</v>
      </c>
      <c r="J562" s="18">
        <v>0</v>
      </c>
      <c r="K562" s="18">
        <v>0</v>
      </c>
      <c r="L562" s="18">
        <v>0</v>
      </c>
      <c r="M562" s="18">
        <v>0</v>
      </c>
      <c r="N562" s="18">
        <v>0</v>
      </c>
      <c r="O562" s="18">
        <v>0</v>
      </c>
      <c r="P562" s="18">
        <v>0</v>
      </c>
      <c r="Q562" s="18">
        <v>0</v>
      </c>
      <c r="R562" s="18">
        <v>0</v>
      </c>
      <c r="S562" s="18">
        <v>0</v>
      </c>
      <c r="T562" s="18">
        <v>0</v>
      </c>
      <c r="U562" s="18">
        <v>0</v>
      </c>
      <c r="V562" s="18">
        <v>0</v>
      </c>
      <c r="W562" s="18">
        <v>0</v>
      </c>
      <c r="X562" s="18">
        <v>0</v>
      </c>
      <c r="Y562" s="18">
        <v>0</v>
      </c>
      <c r="Z562" s="18">
        <v>0</v>
      </c>
      <c r="AA562" s="18">
        <v>0</v>
      </c>
      <c r="AB562" s="18">
        <v>0</v>
      </c>
      <c r="AC562" s="18">
        <v>0</v>
      </c>
      <c r="AD562" s="18">
        <v>0</v>
      </c>
      <c r="AE562" s="18">
        <v>0</v>
      </c>
      <c r="AF562" s="16">
        <v>0</v>
      </c>
      <c r="AG562" s="18">
        <v>0</v>
      </c>
      <c r="AH562" s="16">
        <v>0</v>
      </c>
      <c r="AI562" s="8" t="s">
        <v>34</v>
      </c>
    </row>
    <row r="563" spans="1:35" s="13" customFormat="1" ht="31.5" x14ac:dyDescent="0.25">
      <c r="A563" s="17" t="s">
        <v>1031</v>
      </c>
      <c r="B563" s="17" t="s">
        <v>292</v>
      </c>
      <c r="C563" s="57" t="s">
        <v>33</v>
      </c>
      <c r="D563" s="18">
        <f>SUM(D565:D567,D568:D568,D564:D564)</f>
        <v>139.72746989000001</v>
      </c>
      <c r="E563" s="18">
        <f t="shared" ref="E563:AD563" si="88">SUM(E565:E567,E568:E568,E564:E564)</f>
        <v>0</v>
      </c>
      <c r="F563" s="18">
        <f t="shared" si="88"/>
        <v>58.548219539999998</v>
      </c>
      <c r="G563" s="18">
        <f t="shared" si="88"/>
        <v>0</v>
      </c>
      <c r="H563" s="18">
        <f t="shared" si="88"/>
        <v>0</v>
      </c>
      <c r="I563" s="18">
        <f t="shared" si="88"/>
        <v>0</v>
      </c>
      <c r="J563" s="18">
        <f t="shared" si="88"/>
        <v>0</v>
      </c>
      <c r="K563" s="18">
        <f t="shared" si="88"/>
        <v>0</v>
      </c>
      <c r="L563" s="18">
        <f t="shared" si="88"/>
        <v>4</v>
      </c>
      <c r="M563" s="18">
        <f t="shared" si="88"/>
        <v>0</v>
      </c>
      <c r="N563" s="18">
        <f t="shared" si="88"/>
        <v>0</v>
      </c>
      <c r="O563" s="18">
        <f t="shared" si="88"/>
        <v>0</v>
      </c>
      <c r="P563" s="18">
        <f t="shared" si="88"/>
        <v>0</v>
      </c>
      <c r="Q563" s="18">
        <f t="shared" si="88"/>
        <v>0</v>
      </c>
      <c r="R563" s="18">
        <f t="shared" si="88"/>
        <v>0</v>
      </c>
      <c r="S563" s="18">
        <f t="shared" si="88"/>
        <v>58.498168629999995</v>
      </c>
      <c r="T563" s="18">
        <f t="shared" si="88"/>
        <v>0</v>
      </c>
      <c r="U563" s="18">
        <f t="shared" si="88"/>
        <v>0</v>
      </c>
      <c r="V563" s="18">
        <f t="shared" si="88"/>
        <v>0</v>
      </c>
      <c r="W563" s="18">
        <f t="shared" si="88"/>
        <v>0</v>
      </c>
      <c r="X563" s="18">
        <f t="shared" si="88"/>
        <v>0</v>
      </c>
      <c r="Y563" s="18">
        <f t="shared" si="88"/>
        <v>5</v>
      </c>
      <c r="Z563" s="18">
        <f t="shared" si="88"/>
        <v>0</v>
      </c>
      <c r="AA563" s="18">
        <f t="shared" si="88"/>
        <v>0</v>
      </c>
      <c r="AB563" s="18">
        <f t="shared" si="88"/>
        <v>0</v>
      </c>
      <c r="AC563" s="18">
        <f t="shared" si="88"/>
        <v>0</v>
      </c>
      <c r="AD563" s="18">
        <f t="shared" si="88"/>
        <v>0</v>
      </c>
      <c r="AE563" s="18">
        <v>0</v>
      </c>
      <c r="AF563" s="16">
        <v>0</v>
      </c>
      <c r="AG563" s="18">
        <v>-0.40000090000000377</v>
      </c>
      <c r="AH563" s="16">
        <v>-6.8319908469073798E-3</v>
      </c>
      <c r="AI563" s="8" t="s">
        <v>34</v>
      </c>
    </row>
    <row r="564" spans="1:35" ht="94.5" x14ac:dyDescent="0.25">
      <c r="A564" s="27" t="s">
        <v>1031</v>
      </c>
      <c r="B564" s="26" t="s">
        <v>1032</v>
      </c>
      <c r="C564" s="26" t="s">
        <v>1033</v>
      </c>
      <c r="D564" s="22">
        <v>1</v>
      </c>
      <c r="E564" s="22">
        <v>0</v>
      </c>
      <c r="F564" s="22">
        <v>0</v>
      </c>
      <c r="G564" s="22">
        <v>0</v>
      </c>
      <c r="H564" s="22">
        <v>0</v>
      </c>
      <c r="I564" s="22">
        <v>0</v>
      </c>
      <c r="J564" s="22">
        <v>0</v>
      </c>
      <c r="K564" s="22">
        <v>0</v>
      </c>
      <c r="L564" s="22">
        <v>0</v>
      </c>
      <c r="M564" s="22">
        <v>0</v>
      </c>
      <c r="N564" s="22">
        <v>0</v>
      </c>
      <c r="O564" s="22">
        <v>0</v>
      </c>
      <c r="P564" s="22">
        <v>0</v>
      </c>
      <c r="Q564" s="22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  <c r="W564" s="23">
        <v>0</v>
      </c>
      <c r="X564" s="23">
        <v>0</v>
      </c>
      <c r="Y564" s="23">
        <v>0</v>
      </c>
      <c r="Z564" s="23">
        <v>0</v>
      </c>
      <c r="AA564" s="23">
        <v>0</v>
      </c>
      <c r="AB564" s="23">
        <v>0</v>
      </c>
      <c r="AC564" s="23">
        <v>0</v>
      </c>
      <c r="AD564" s="23">
        <v>0</v>
      </c>
      <c r="AE564" s="23">
        <v>0</v>
      </c>
      <c r="AF564" s="64">
        <v>0</v>
      </c>
      <c r="AG564" s="23">
        <v>0</v>
      </c>
      <c r="AH564" s="64">
        <v>0</v>
      </c>
      <c r="AI564" s="35" t="s">
        <v>34</v>
      </c>
    </row>
    <row r="565" spans="1:35" ht="47.25" x14ac:dyDescent="0.25">
      <c r="A565" s="27" t="s">
        <v>1031</v>
      </c>
      <c r="B565" s="21" t="s">
        <v>1034</v>
      </c>
      <c r="C565" s="21" t="s">
        <v>1035</v>
      </c>
      <c r="D565" s="22">
        <v>19.528254240000003</v>
      </c>
      <c r="E565" s="23">
        <v>0</v>
      </c>
      <c r="F565" s="22">
        <v>6.4</v>
      </c>
      <c r="G565" s="22">
        <v>0</v>
      </c>
      <c r="H565" s="22">
        <v>0</v>
      </c>
      <c r="I565" s="22">
        <v>0</v>
      </c>
      <c r="J565" s="22">
        <v>0</v>
      </c>
      <c r="K565" s="22">
        <v>0</v>
      </c>
      <c r="L565" s="22">
        <v>2</v>
      </c>
      <c r="M565" s="22">
        <v>0</v>
      </c>
      <c r="N565" s="22">
        <v>0</v>
      </c>
      <c r="O565" s="22">
        <v>0</v>
      </c>
      <c r="P565" s="22">
        <v>0</v>
      </c>
      <c r="Q565" s="22">
        <v>0</v>
      </c>
      <c r="R565" s="23">
        <v>0</v>
      </c>
      <c r="S565" s="23">
        <v>6</v>
      </c>
      <c r="T565" s="23">
        <v>0</v>
      </c>
      <c r="U565" s="23">
        <v>0</v>
      </c>
      <c r="V565" s="23">
        <v>0</v>
      </c>
      <c r="W565" s="23">
        <v>0</v>
      </c>
      <c r="X565" s="23">
        <v>0</v>
      </c>
      <c r="Y565" s="23">
        <v>2</v>
      </c>
      <c r="Z565" s="23">
        <v>0</v>
      </c>
      <c r="AA565" s="23">
        <v>0</v>
      </c>
      <c r="AB565" s="23">
        <v>0</v>
      </c>
      <c r="AC565" s="23">
        <v>0</v>
      </c>
      <c r="AD565" s="23">
        <v>0</v>
      </c>
      <c r="AE565" s="23">
        <v>0</v>
      </c>
      <c r="AF565" s="64">
        <v>0</v>
      </c>
      <c r="AG565" s="23">
        <v>-0.40000000000000036</v>
      </c>
      <c r="AH565" s="64">
        <v>-6.2500000000000056E-2</v>
      </c>
      <c r="AI565" s="35" t="s">
        <v>34</v>
      </c>
    </row>
    <row r="566" spans="1:35" ht="47.25" x14ac:dyDescent="0.25">
      <c r="A566" s="27" t="s">
        <v>1031</v>
      </c>
      <c r="B566" s="21" t="s">
        <v>1036</v>
      </c>
      <c r="C566" s="21" t="s">
        <v>1037</v>
      </c>
      <c r="D566" s="22">
        <v>100.11921565</v>
      </c>
      <c r="E566" s="22">
        <v>0</v>
      </c>
      <c r="F566" s="22">
        <v>33.068219540000001</v>
      </c>
      <c r="G566" s="22">
        <v>0</v>
      </c>
      <c r="H566" s="22">
        <v>0</v>
      </c>
      <c r="I566" s="22">
        <v>0</v>
      </c>
      <c r="J566" s="22">
        <v>0</v>
      </c>
      <c r="K566" s="22">
        <v>0</v>
      </c>
      <c r="L566" s="22">
        <v>1</v>
      </c>
      <c r="M566" s="22">
        <v>0</v>
      </c>
      <c r="N566" s="22">
        <v>0</v>
      </c>
      <c r="O566" s="22">
        <v>0</v>
      </c>
      <c r="P566" s="22">
        <v>0</v>
      </c>
      <c r="Q566" s="22">
        <v>0</v>
      </c>
      <c r="R566" s="23">
        <v>0</v>
      </c>
      <c r="S566" s="23">
        <v>33.068219549999995</v>
      </c>
      <c r="T566" s="23">
        <v>0</v>
      </c>
      <c r="U566" s="23">
        <v>0</v>
      </c>
      <c r="V566" s="23">
        <v>0</v>
      </c>
      <c r="W566" s="23">
        <v>0</v>
      </c>
      <c r="X566" s="23">
        <v>0</v>
      </c>
      <c r="Y566" s="23">
        <v>1</v>
      </c>
      <c r="Z566" s="23">
        <v>0</v>
      </c>
      <c r="AA566" s="23">
        <v>0</v>
      </c>
      <c r="AB566" s="23">
        <v>0</v>
      </c>
      <c r="AC566" s="23">
        <v>0</v>
      </c>
      <c r="AD566" s="23">
        <v>0</v>
      </c>
      <c r="AE566" s="23">
        <v>0</v>
      </c>
      <c r="AF566" s="64">
        <v>0</v>
      </c>
      <c r="AG566" s="23">
        <v>9.9999937219763524E-9</v>
      </c>
      <c r="AH566" s="64">
        <v>3.0240496346893289E-10</v>
      </c>
      <c r="AI566" s="35" t="s">
        <v>34</v>
      </c>
    </row>
    <row r="567" spans="1:35" ht="31.5" x14ac:dyDescent="0.25">
      <c r="A567" s="27" t="s">
        <v>1031</v>
      </c>
      <c r="B567" s="21" t="s">
        <v>1038</v>
      </c>
      <c r="C567" s="21" t="s">
        <v>1039</v>
      </c>
      <c r="D567" s="22" t="s">
        <v>34</v>
      </c>
      <c r="E567" s="22" t="s">
        <v>34</v>
      </c>
      <c r="F567" s="22" t="s">
        <v>34</v>
      </c>
      <c r="G567" s="22" t="s">
        <v>34</v>
      </c>
      <c r="H567" s="22" t="s">
        <v>34</v>
      </c>
      <c r="I567" s="22" t="s">
        <v>34</v>
      </c>
      <c r="J567" s="22" t="s">
        <v>34</v>
      </c>
      <c r="K567" s="22" t="s">
        <v>34</v>
      </c>
      <c r="L567" s="22" t="s">
        <v>34</v>
      </c>
      <c r="M567" s="22" t="s">
        <v>34</v>
      </c>
      <c r="N567" s="22" t="s">
        <v>34</v>
      </c>
      <c r="O567" s="22" t="s">
        <v>34</v>
      </c>
      <c r="P567" s="22" t="s">
        <v>34</v>
      </c>
      <c r="Q567" s="22" t="s">
        <v>34</v>
      </c>
      <c r="R567" s="23">
        <v>0</v>
      </c>
      <c r="S567" s="23">
        <v>0.34994998999999999</v>
      </c>
      <c r="T567" s="23">
        <v>0</v>
      </c>
      <c r="U567" s="23">
        <v>0</v>
      </c>
      <c r="V567" s="23">
        <v>0</v>
      </c>
      <c r="W567" s="23">
        <v>0</v>
      </c>
      <c r="X567" s="23">
        <v>0</v>
      </c>
      <c r="Y567" s="23">
        <v>1</v>
      </c>
      <c r="Z567" s="23">
        <v>0</v>
      </c>
      <c r="AA567" s="23">
        <v>0</v>
      </c>
      <c r="AB567" s="23">
        <v>0</v>
      </c>
      <c r="AC567" s="23">
        <v>0</v>
      </c>
      <c r="AD567" s="23">
        <v>0</v>
      </c>
      <c r="AE567" s="23" t="s">
        <v>34</v>
      </c>
      <c r="AF567" s="64" t="s">
        <v>34</v>
      </c>
      <c r="AG567" s="23" t="s">
        <v>34</v>
      </c>
      <c r="AH567" s="64" t="s">
        <v>34</v>
      </c>
      <c r="AI567" s="35" t="s">
        <v>34</v>
      </c>
    </row>
    <row r="568" spans="1:35" ht="63" x14ac:dyDescent="0.25">
      <c r="A568" s="27" t="s">
        <v>1031</v>
      </c>
      <c r="B568" s="26" t="s">
        <v>1040</v>
      </c>
      <c r="C568" s="26" t="s">
        <v>1041</v>
      </c>
      <c r="D568" s="22">
        <v>19.079999999999998</v>
      </c>
      <c r="E568" s="22">
        <v>0</v>
      </c>
      <c r="F568" s="22">
        <v>19.079999999999998</v>
      </c>
      <c r="G568" s="22">
        <v>0</v>
      </c>
      <c r="H568" s="22">
        <v>0</v>
      </c>
      <c r="I568" s="22">
        <v>0</v>
      </c>
      <c r="J568" s="22">
        <v>0</v>
      </c>
      <c r="K568" s="22">
        <v>0</v>
      </c>
      <c r="L568" s="22">
        <v>1</v>
      </c>
      <c r="M568" s="22">
        <v>0</v>
      </c>
      <c r="N568" s="22">
        <v>0</v>
      </c>
      <c r="O568" s="22">
        <v>0</v>
      </c>
      <c r="P568" s="22">
        <v>0</v>
      </c>
      <c r="Q568" s="22">
        <v>0</v>
      </c>
      <c r="R568" s="23">
        <v>0</v>
      </c>
      <c r="S568" s="23">
        <v>19.079999090000001</v>
      </c>
      <c r="T568" s="23">
        <v>0</v>
      </c>
      <c r="U568" s="23">
        <v>0</v>
      </c>
      <c r="V568" s="23">
        <v>0</v>
      </c>
      <c r="W568" s="23">
        <v>0</v>
      </c>
      <c r="X568" s="23">
        <v>0</v>
      </c>
      <c r="Y568" s="23">
        <v>1</v>
      </c>
      <c r="Z568" s="23">
        <v>0</v>
      </c>
      <c r="AA568" s="23">
        <v>0</v>
      </c>
      <c r="AB568" s="23">
        <v>0</v>
      </c>
      <c r="AC568" s="23">
        <v>0</v>
      </c>
      <c r="AD568" s="23">
        <v>0</v>
      </c>
      <c r="AE568" s="23">
        <v>0</v>
      </c>
      <c r="AF568" s="64">
        <v>0</v>
      </c>
      <c r="AG568" s="23">
        <v>-9.0999999713403668E-7</v>
      </c>
      <c r="AH568" s="64">
        <v>-4.7693920185222056E-8</v>
      </c>
      <c r="AI568" s="35" t="s">
        <v>34</v>
      </c>
    </row>
    <row r="569" spans="1:35" s="13" customFormat="1" x14ac:dyDescent="0.25">
      <c r="A569" s="17" t="s">
        <v>1042</v>
      </c>
      <c r="B569" s="14" t="s">
        <v>1043</v>
      </c>
      <c r="C569" s="14" t="s">
        <v>33</v>
      </c>
      <c r="D569" s="15">
        <f t="shared" ref="D569:AD569" si="89">SUM(D570,D585,D593,D602,D609,D614,D615)</f>
        <v>646.18759986585189</v>
      </c>
      <c r="E569" s="15">
        <f t="shared" si="89"/>
        <v>0</v>
      </c>
      <c r="F569" s="15">
        <f t="shared" si="89"/>
        <v>107.66380031999999</v>
      </c>
      <c r="G569" s="15">
        <f t="shared" si="89"/>
        <v>0</v>
      </c>
      <c r="H569" s="15">
        <f t="shared" si="89"/>
        <v>0</v>
      </c>
      <c r="I569" s="15">
        <f t="shared" si="89"/>
        <v>0</v>
      </c>
      <c r="J569" s="15">
        <f t="shared" si="89"/>
        <v>0</v>
      </c>
      <c r="K569" s="15">
        <f t="shared" si="89"/>
        <v>0</v>
      </c>
      <c r="L569" s="15">
        <f t="shared" si="89"/>
        <v>29</v>
      </c>
      <c r="M569" s="15">
        <f t="shared" si="89"/>
        <v>0</v>
      </c>
      <c r="N569" s="15">
        <f t="shared" si="89"/>
        <v>0</v>
      </c>
      <c r="O569" s="15">
        <f t="shared" si="89"/>
        <v>0</v>
      </c>
      <c r="P569" s="15">
        <f t="shared" si="89"/>
        <v>0</v>
      </c>
      <c r="Q569" s="15">
        <f t="shared" si="89"/>
        <v>0</v>
      </c>
      <c r="R569" s="15">
        <f t="shared" si="89"/>
        <v>0</v>
      </c>
      <c r="S569" s="15">
        <f t="shared" si="89"/>
        <v>101.30767335</v>
      </c>
      <c r="T569" s="15">
        <f t="shared" si="89"/>
        <v>0</v>
      </c>
      <c r="U569" s="15">
        <f t="shared" si="89"/>
        <v>0</v>
      </c>
      <c r="V569" s="15">
        <f t="shared" si="89"/>
        <v>0</v>
      </c>
      <c r="W569" s="15">
        <f t="shared" si="89"/>
        <v>0</v>
      </c>
      <c r="X569" s="15">
        <f t="shared" si="89"/>
        <v>0</v>
      </c>
      <c r="Y569" s="15">
        <f t="shared" si="89"/>
        <v>29</v>
      </c>
      <c r="Z569" s="15">
        <f t="shared" si="89"/>
        <v>0</v>
      </c>
      <c r="AA569" s="15">
        <f t="shared" si="89"/>
        <v>0</v>
      </c>
      <c r="AB569" s="15">
        <f t="shared" si="89"/>
        <v>0</v>
      </c>
      <c r="AC569" s="15">
        <f t="shared" si="89"/>
        <v>0</v>
      </c>
      <c r="AD569" s="15">
        <f t="shared" si="89"/>
        <v>0</v>
      </c>
      <c r="AE569" s="15">
        <v>0</v>
      </c>
      <c r="AF569" s="16">
        <v>0</v>
      </c>
      <c r="AG569" s="15">
        <v>-6.3561269699999903</v>
      </c>
      <c r="AH569" s="16">
        <v>-5.9036806717840284E-2</v>
      </c>
      <c r="AI569" s="8" t="s">
        <v>34</v>
      </c>
    </row>
    <row r="570" spans="1:35" s="13" customFormat="1" ht="31.5" x14ac:dyDescent="0.25">
      <c r="A570" s="17" t="s">
        <v>1044</v>
      </c>
      <c r="B570" s="17" t="s">
        <v>52</v>
      </c>
      <c r="C570" s="57" t="s">
        <v>33</v>
      </c>
      <c r="D570" s="18">
        <f>SUM(D571,D574,D577,D584)</f>
        <v>320.23805172585196</v>
      </c>
      <c r="E570" s="18">
        <f>SUM(E571,E574,E577,E584)</f>
        <v>0</v>
      </c>
      <c r="F570" s="18">
        <f t="shared" ref="F570:AD570" si="90">SUM(F571,F574,F577,F584)</f>
        <v>0</v>
      </c>
      <c r="G570" s="18">
        <f t="shared" si="90"/>
        <v>0</v>
      </c>
      <c r="H570" s="18">
        <f t="shared" si="90"/>
        <v>0</v>
      </c>
      <c r="I570" s="18">
        <f t="shared" si="90"/>
        <v>0</v>
      </c>
      <c r="J570" s="18">
        <f t="shared" si="90"/>
        <v>0</v>
      </c>
      <c r="K570" s="18">
        <f t="shared" si="90"/>
        <v>0</v>
      </c>
      <c r="L570" s="18">
        <f t="shared" si="90"/>
        <v>0</v>
      </c>
      <c r="M570" s="18">
        <f t="shared" si="90"/>
        <v>0</v>
      </c>
      <c r="N570" s="18">
        <f t="shared" si="90"/>
        <v>0</v>
      </c>
      <c r="O570" s="18">
        <f t="shared" si="90"/>
        <v>0</v>
      </c>
      <c r="P570" s="18">
        <f t="shared" si="90"/>
        <v>0</v>
      </c>
      <c r="Q570" s="18">
        <f t="shared" si="90"/>
        <v>0</v>
      </c>
      <c r="R570" s="18">
        <f t="shared" si="90"/>
        <v>0</v>
      </c>
      <c r="S570" s="18">
        <f t="shared" si="90"/>
        <v>0</v>
      </c>
      <c r="T570" s="18">
        <f t="shared" si="90"/>
        <v>0</v>
      </c>
      <c r="U570" s="18">
        <f t="shared" si="90"/>
        <v>0</v>
      </c>
      <c r="V570" s="18">
        <f t="shared" si="90"/>
        <v>0</v>
      </c>
      <c r="W570" s="18">
        <f t="shared" si="90"/>
        <v>0</v>
      </c>
      <c r="X570" s="18">
        <f t="shared" si="90"/>
        <v>0</v>
      </c>
      <c r="Y570" s="18">
        <f t="shared" si="90"/>
        <v>0</v>
      </c>
      <c r="Z570" s="18">
        <f t="shared" si="90"/>
        <v>0</v>
      </c>
      <c r="AA570" s="18">
        <f t="shared" si="90"/>
        <v>0</v>
      </c>
      <c r="AB570" s="18">
        <f t="shared" si="90"/>
        <v>0</v>
      </c>
      <c r="AC570" s="18">
        <f t="shared" si="90"/>
        <v>0</v>
      </c>
      <c r="AD570" s="18">
        <f t="shared" si="90"/>
        <v>0</v>
      </c>
      <c r="AE570" s="18">
        <v>0</v>
      </c>
      <c r="AF570" s="16">
        <v>0</v>
      </c>
      <c r="AG570" s="18">
        <v>0</v>
      </c>
      <c r="AH570" s="16">
        <v>0</v>
      </c>
      <c r="AI570" s="8" t="s">
        <v>34</v>
      </c>
    </row>
    <row r="571" spans="1:35" s="13" customFormat="1" ht="126" x14ac:dyDescent="0.25">
      <c r="A571" s="17" t="s">
        <v>1045</v>
      </c>
      <c r="B571" s="17" t="s">
        <v>54</v>
      </c>
      <c r="C571" s="57" t="s">
        <v>33</v>
      </c>
      <c r="D571" s="18">
        <f t="shared" ref="D571:AD571" si="91">D572+D573</f>
        <v>0</v>
      </c>
      <c r="E571" s="18">
        <f t="shared" si="91"/>
        <v>0</v>
      </c>
      <c r="F571" s="18">
        <f t="shared" si="91"/>
        <v>0</v>
      </c>
      <c r="G571" s="18">
        <f t="shared" si="91"/>
        <v>0</v>
      </c>
      <c r="H571" s="18">
        <f t="shared" si="91"/>
        <v>0</v>
      </c>
      <c r="I571" s="18">
        <f t="shared" si="91"/>
        <v>0</v>
      </c>
      <c r="J571" s="18">
        <f t="shared" si="91"/>
        <v>0</v>
      </c>
      <c r="K571" s="18">
        <f t="shared" si="91"/>
        <v>0</v>
      </c>
      <c r="L571" s="18">
        <f t="shared" si="91"/>
        <v>0</v>
      </c>
      <c r="M571" s="18">
        <f t="shared" si="91"/>
        <v>0</v>
      </c>
      <c r="N571" s="18">
        <f t="shared" si="91"/>
        <v>0</v>
      </c>
      <c r="O571" s="18">
        <f t="shared" si="91"/>
        <v>0</v>
      </c>
      <c r="P571" s="18">
        <f t="shared" si="91"/>
        <v>0</v>
      </c>
      <c r="Q571" s="18">
        <f t="shared" si="91"/>
        <v>0</v>
      </c>
      <c r="R571" s="18">
        <f t="shared" si="91"/>
        <v>0</v>
      </c>
      <c r="S571" s="18">
        <f t="shared" si="91"/>
        <v>0</v>
      </c>
      <c r="T571" s="18">
        <f t="shared" si="91"/>
        <v>0</v>
      </c>
      <c r="U571" s="18">
        <f t="shared" si="91"/>
        <v>0</v>
      </c>
      <c r="V571" s="18">
        <f t="shared" si="91"/>
        <v>0</v>
      </c>
      <c r="W571" s="18">
        <f t="shared" si="91"/>
        <v>0</v>
      </c>
      <c r="X571" s="18">
        <f t="shared" si="91"/>
        <v>0</v>
      </c>
      <c r="Y571" s="18">
        <f t="shared" si="91"/>
        <v>0</v>
      </c>
      <c r="Z571" s="18">
        <f t="shared" si="91"/>
        <v>0</v>
      </c>
      <c r="AA571" s="18">
        <f t="shared" si="91"/>
        <v>0</v>
      </c>
      <c r="AB571" s="18">
        <f t="shared" si="91"/>
        <v>0</v>
      </c>
      <c r="AC571" s="18">
        <f t="shared" si="91"/>
        <v>0</v>
      </c>
      <c r="AD571" s="18">
        <f t="shared" si="91"/>
        <v>0</v>
      </c>
      <c r="AE571" s="18">
        <v>0</v>
      </c>
      <c r="AF571" s="16">
        <v>0</v>
      </c>
      <c r="AG571" s="18">
        <v>0</v>
      </c>
      <c r="AH571" s="16">
        <v>0</v>
      </c>
      <c r="AI571" s="8" t="s">
        <v>34</v>
      </c>
    </row>
    <row r="572" spans="1:35" s="13" customFormat="1" ht="47.25" x14ac:dyDescent="0.25">
      <c r="A572" s="17" t="s">
        <v>1046</v>
      </c>
      <c r="B572" s="17" t="s">
        <v>60</v>
      </c>
      <c r="C572" s="57" t="s">
        <v>33</v>
      </c>
      <c r="D572" s="18">
        <v>0</v>
      </c>
      <c r="E572" s="18">
        <v>0</v>
      </c>
      <c r="F572" s="18">
        <v>0</v>
      </c>
      <c r="G572" s="18">
        <v>0</v>
      </c>
      <c r="H572" s="18">
        <v>0</v>
      </c>
      <c r="I572" s="18">
        <v>0</v>
      </c>
      <c r="J572" s="18">
        <v>0</v>
      </c>
      <c r="K572" s="18">
        <v>0</v>
      </c>
      <c r="L572" s="18">
        <v>0</v>
      </c>
      <c r="M572" s="18">
        <v>0</v>
      </c>
      <c r="N572" s="18">
        <v>0</v>
      </c>
      <c r="O572" s="18">
        <v>0</v>
      </c>
      <c r="P572" s="18">
        <v>0</v>
      </c>
      <c r="Q572" s="18">
        <v>0</v>
      </c>
      <c r="R572" s="18">
        <v>0</v>
      </c>
      <c r="S572" s="18">
        <v>0</v>
      </c>
      <c r="T572" s="18">
        <v>0</v>
      </c>
      <c r="U572" s="18">
        <v>0</v>
      </c>
      <c r="V572" s="18">
        <v>0</v>
      </c>
      <c r="W572" s="18">
        <v>0</v>
      </c>
      <c r="X572" s="18">
        <v>0</v>
      </c>
      <c r="Y572" s="18">
        <v>0</v>
      </c>
      <c r="Z572" s="18">
        <v>0</v>
      </c>
      <c r="AA572" s="18">
        <v>0</v>
      </c>
      <c r="AB572" s="18">
        <v>0</v>
      </c>
      <c r="AC572" s="18">
        <v>0</v>
      </c>
      <c r="AD572" s="18">
        <v>0</v>
      </c>
      <c r="AE572" s="18">
        <v>0</v>
      </c>
      <c r="AF572" s="16">
        <v>0</v>
      </c>
      <c r="AG572" s="18">
        <v>0</v>
      </c>
      <c r="AH572" s="16">
        <v>0</v>
      </c>
      <c r="AI572" s="8" t="s">
        <v>34</v>
      </c>
    </row>
    <row r="573" spans="1:35" s="13" customFormat="1" ht="47.25" x14ac:dyDescent="0.25">
      <c r="A573" s="17" t="s">
        <v>1047</v>
      </c>
      <c r="B573" s="17" t="s">
        <v>60</v>
      </c>
      <c r="C573" s="57" t="s">
        <v>33</v>
      </c>
      <c r="D573" s="18">
        <v>0</v>
      </c>
      <c r="E573" s="18">
        <v>0</v>
      </c>
      <c r="F573" s="18">
        <v>0</v>
      </c>
      <c r="G573" s="18">
        <v>0</v>
      </c>
      <c r="H573" s="18">
        <v>0</v>
      </c>
      <c r="I573" s="18">
        <v>0</v>
      </c>
      <c r="J573" s="18">
        <v>0</v>
      </c>
      <c r="K573" s="18">
        <v>0</v>
      </c>
      <c r="L573" s="18">
        <v>0</v>
      </c>
      <c r="M573" s="18">
        <v>0</v>
      </c>
      <c r="N573" s="18">
        <v>0</v>
      </c>
      <c r="O573" s="18">
        <v>0</v>
      </c>
      <c r="P573" s="18">
        <v>0</v>
      </c>
      <c r="Q573" s="18">
        <v>0</v>
      </c>
      <c r="R573" s="18">
        <v>0</v>
      </c>
      <c r="S573" s="18">
        <v>0</v>
      </c>
      <c r="T573" s="18">
        <v>0</v>
      </c>
      <c r="U573" s="18">
        <v>0</v>
      </c>
      <c r="V573" s="18">
        <v>0</v>
      </c>
      <c r="W573" s="18">
        <v>0</v>
      </c>
      <c r="X573" s="18">
        <v>0</v>
      </c>
      <c r="Y573" s="18">
        <v>0</v>
      </c>
      <c r="Z573" s="18">
        <v>0</v>
      </c>
      <c r="AA573" s="18">
        <v>0</v>
      </c>
      <c r="AB573" s="18">
        <v>0</v>
      </c>
      <c r="AC573" s="18">
        <v>0</v>
      </c>
      <c r="AD573" s="18">
        <v>0</v>
      </c>
      <c r="AE573" s="18">
        <v>0</v>
      </c>
      <c r="AF573" s="16">
        <v>0</v>
      </c>
      <c r="AG573" s="18">
        <v>0</v>
      </c>
      <c r="AH573" s="16">
        <v>0</v>
      </c>
      <c r="AI573" s="8" t="s">
        <v>34</v>
      </c>
    </row>
    <row r="574" spans="1:35" s="13" customFormat="1" ht="78.75" x14ac:dyDescent="0.25">
      <c r="A574" s="17" t="s">
        <v>1048</v>
      </c>
      <c r="B574" s="17" t="s">
        <v>62</v>
      </c>
      <c r="C574" s="57" t="s">
        <v>33</v>
      </c>
      <c r="D574" s="18">
        <f t="shared" ref="D574:AD574" si="92">D575+D576</f>
        <v>0</v>
      </c>
      <c r="E574" s="18">
        <f t="shared" si="92"/>
        <v>0</v>
      </c>
      <c r="F574" s="18">
        <f t="shared" si="92"/>
        <v>0</v>
      </c>
      <c r="G574" s="18">
        <f t="shared" si="92"/>
        <v>0</v>
      </c>
      <c r="H574" s="18">
        <f t="shared" si="92"/>
        <v>0</v>
      </c>
      <c r="I574" s="18">
        <f t="shared" si="92"/>
        <v>0</v>
      </c>
      <c r="J574" s="18">
        <f t="shared" si="92"/>
        <v>0</v>
      </c>
      <c r="K574" s="18">
        <f t="shared" si="92"/>
        <v>0</v>
      </c>
      <c r="L574" s="18">
        <f t="shared" si="92"/>
        <v>0</v>
      </c>
      <c r="M574" s="18">
        <f t="shared" si="92"/>
        <v>0</v>
      </c>
      <c r="N574" s="18">
        <f t="shared" si="92"/>
        <v>0</v>
      </c>
      <c r="O574" s="18">
        <f t="shared" si="92"/>
        <v>0</v>
      </c>
      <c r="P574" s="18">
        <f t="shared" si="92"/>
        <v>0</v>
      </c>
      <c r="Q574" s="18">
        <f t="shared" si="92"/>
        <v>0</v>
      </c>
      <c r="R574" s="18">
        <f t="shared" si="92"/>
        <v>0</v>
      </c>
      <c r="S574" s="18">
        <f t="shared" si="92"/>
        <v>0</v>
      </c>
      <c r="T574" s="18">
        <f t="shared" si="92"/>
        <v>0</v>
      </c>
      <c r="U574" s="18">
        <f t="shared" si="92"/>
        <v>0</v>
      </c>
      <c r="V574" s="18">
        <f t="shared" si="92"/>
        <v>0</v>
      </c>
      <c r="W574" s="18">
        <f t="shared" si="92"/>
        <v>0</v>
      </c>
      <c r="X574" s="18">
        <f t="shared" si="92"/>
        <v>0</v>
      </c>
      <c r="Y574" s="18">
        <f t="shared" si="92"/>
        <v>0</v>
      </c>
      <c r="Z574" s="18">
        <f t="shared" si="92"/>
        <v>0</v>
      </c>
      <c r="AA574" s="18">
        <f t="shared" si="92"/>
        <v>0</v>
      </c>
      <c r="AB574" s="18">
        <f t="shared" si="92"/>
        <v>0</v>
      </c>
      <c r="AC574" s="18">
        <f t="shared" si="92"/>
        <v>0</v>
      </c>
      <c r="AD574" s="18">
        <f t="shared" si="92"/>
        <v>0</v>
      </c>
      <c r="AE574" s="18">
        <v>0</v>
      </c>
      <c r="AF574" s="16">
        <v>0</v>
      </c>
      <c r="AG574" s="18">
        <v>0</v>
      </c>
      <c r="AH574" s="16">
        <v>0</v>
      </c>
      <c r="AI574" s="8" t="s">
        <v>34</v>
      </c>
    </row>
    <row r="575" spans="1:35" s="13" customFormat="1" ht="47.25" x14ac:dyDescent="0.25">
      <c r="A575" s="17" t="s">
        <v>1049</v>
      </c>
      <c r="B575" s="17" t="s">
        <v>955</v>
      </c>
      <c r="C575" s="57" t="s">
        <v>33</v>
      </c>
      <c r="D575" s="18">
        <v>0</v>
      </c>
      <c r="E575" s="18">
        <v>0</v>
      </c>
      <c r="F575" s="18">
        <v>0</v>
      </c>
      <c r="G575" s="18">
        <v>0</v>
      </c>
      <c r="H575" s="18">
        <v>0</v>
      </c>
      <c r="I575" s="18">
        <v>0</v>
      </c>
      <c r="J575" s="18">
        <v>0</v>
      </c>
      <c r="K575" s="18">
        <v>0</v>
      </c>
      <c r="L575" s="18">
        <v>0</v>
      </c>
      <c r="M575" s="18">
        <v>0</v>
      </c>
      <c r="N575" s="18">
        <v>0</v>
      </c>
      <c r="O575" s="18">
        <v>0</v>
      </c>
      <c r="P575" s="18">
        <v>0</v>
      </c>
      <c r="Q575" s="18">
        <v>0</v>
      </c>
      <c r="R575" s="18">
        <v>0</v>
      </c>
      <c r="S575" s="18">
        <v>0</v>
      </c>
      <c r="T575" s="18">
        <v>0</v>
      </c>
      <c r="U575" s="18">
        <v>0</v>
      </c>
      <c r="V575" s="18">
        <v>0</v>
      </c>
      <c r="W575" s="18">
        <v>0</v>
      </c>
      <c r="X575" s="18">
        <v>0</v>
      </c>
      <c r="Y575" s="18">
        <v>0</v>
      </c>
      <c r="Z575" s="18">
        <v>0</v>
      </c>
      <c r="AA575" s="18">
        <v>0</v>
      </c>
      <c r="AB575" s="18">
        <v>0</v>
      </c>
      <c r="AC575" s="18">
        <v>0</v>
      </c>
      <c r="AD575" s="18">
        <v>0</v>
      </c>
      <c r="AE575" s="18">
        <v>0</v>
      </c>
      <c r="AF575" s="16">
        <v>0</v>
      </c>
      <c r="AG575" s="18">
        <v>0</v>
      </c>
      <c r="AH575" s="16">
        <v>0</v>
      </c>
      <c r="AI575" s="8" t="s">
        <v>34</v>
      </c>
    </row>
    <row r="576" spans="1:35" s="13" customFormat="1" ht="47.25" x14ac:dyDescent="0.25">
      <c r="A576" s="17" t="s">
        <v>1050</v>
      </c>
      <c r="B576" s="17" t="s">
        <v>60</v>
      </c>
      <c r="C576" s="57" t="s">
        <v>33</v>
      </c>
      <c r="D576" s="18">
        <v>0</v>
      </c>
      <c r="E576" s="18">
        <v>0</v>
      </c>
      <c r="F576" s="18">
        <v>0</v>
      </c>
      <c r="G576" s="18">
        <v>0</v>
      </c>
      <c r="H576" s="18">
        <v>0</v>
      </c>
      <c r="I576" s="18">
        <v>0</v>
      </c>
      <c r="J576" s="18">
        <v>0</v>
      </c>
      <c r="K576" s="18">
        <v>0</v>
      </c>
      <c r="L576" s="18">
        <v>0</v>
      </c>
      <c r="M576" s="18">
        <v>0</v>
      </c>
      <c r="N576" s="18">
        <v>0</v>
      </c>
      <c r="O576" s="18">
        <v>0</v>
      </c>
      <c r="P576" s="18">
        <v>0</v>
      </c>
      <c r="Q576" s="18">
        <v>0</v>
      </c>
      <c r="R576" s="18">
        <v>0</v>
      </c>
      <c r="S576" s="18">
        <v>0</v>
      </c>
      <c r="T576" s="18">
        <v>0</v>
      </c>
      <c r="U576" s="18">
        <v>0</v>
      </c>
      <c r="V576" s="18">
        <v>0</v>
      </c>
      <c r="W576" s="18">
        <v>0</v>
      </c>
      <c r="X576" s="18">
        <v>0</v>
      </c>
      <c r="Y576" s="18">
        <v>0</v>
      </c>
      <c r="Z576" s="18">
        <v>0</v>
      </c>
      <c r="AA576" s="18">
        <v>0</v>
      </c>
      <c r="AB576" s="18">
        <v>0</v>
      </c>
      <c r="AC576" s="18">
        <v>0</v>
      </c>
      <c r="AD576" s="18">
        <v>0</v>
      </c>
      <c r="AE576" s="18">
        <v>0</v>
      </c>
      <c r="AF576" s="16">
        <v>0</v>
      </c>
      <c r="AG576" s="18">
        <v>0</v>
      </c>
      <c r="AH576" s="16">
        <v>0</v>
      </c>
      <c r="AI576" s="8" t="s">
        <v>34</v>
      </c>
    </row>
    <row r="577" spans="1:35" s="13" customFormat="1" ht="78.75" x14ac:dyDescent="0.25">
      <c r="A577" s="17" t="s">
        <v>1051</v>
      </c>
      <c r="B577" s="17" t="s">
        <v>66</v>
      </c>
      <c r="C577" s="57" t="s">
        <v>33</v>
      </c>
      <c r="D577" s="18">
        <f>SUM(D578,D579,D580,D581,D582)</f>
        <v>320.23805172585196</v>
      </c>
      <c r="E577" s="18">
        <f>SUM(E578,E579,E580,E581,E582)</f>
        <v>0</v>
      </c>
      <c r="F577" s="18">
        <f t="shared" ref="F577:AD577" si="93">SUM(F578,F579,F580,F581,F582)</f>
        <v>0</v>
      </c>
      <c r="G577" s="18">
        <f t="shared" si="93"/>
        <v>0</v>
      </c>
      <c r="H577" s="18">
        <f t="shared" si="93"/>
        <v>0</v>
      </c>
      <c r="I577" s="18">
        <f t="shared" si="93"/>
        <v>0</v>
      </c>
      <c r="J577" s="18">
        <f t="shared" si="93"/>
        <v>0</v>
      </c>
      <c r="K577" s="18">
        <f t="shared" si="93"/>
        <v>0</v>
      </c>
      <c r="L577" s="18">
        <f t="shared" si="93"/>
        <v>0</v>
      </c>
      <c r="M577" s="18">
        <f t="shared" si="93"/>
        <v>0</v>
      </c>
      <c r="N577" s="18">
        <f t="shared" si="93"/>
        <v>0</v>
      </c>
      <c r="O577" s="18">
        <f t="shared" si="93"/>
        <v>0</v>
      </c>
      <c r="P577" s="18">
        <f t="shared" si="93"/>
        <v>0</v>
      </c>
      <c r="Q577" s="18">
        <f t="shared" si="93"/>
        <v>0</v>
      </c>
      <c r="R577" s="18">
        <f t="shared" si="93"/>
        <v>0</v>
      </c>
      <c r="S577" s="18">
        <f t="shared" si="93"/>
        <v>0</v>
      </c>
      <c r="T577" s="18">
        <f t="shared" si="93"/>
        <v>0</v>
      </c>
      <c r="U577" s="18">
        <f t="shared" si="93"/>
        <v>0</v>
      </c>
      <c r="V577" s="18">
        <f t="shared" si="93"/>
        <v>0</v>
      </c>
      <c r="W577" s="18">
        <f t="shared" si="93"/>
        <v>0</v>
      </c>
      <c r="X577" s="18">
        <f t="shared" si="93"/>
        <v>0</v>
      </c>
      <c r="Y577" s="18">
        <f t="shared" si="93"/>
        <v>0</v>
      </c>
      <c r="Z577" s="18">
        <f t="shared" si="93"/>
        <v>0</v>
      </c>
      <c r="AA577" s="18">
        <f t="shared" si="93"/>
        <v>0</v>
      </c>
      <c r="AB577" s="18">
        <f t="shared" si="93"/>
        <v>0</v>
      </c>
      <c r="AC577" s="18">
        <f t="shared" si="93"/>
        <v>0</v>
      </c>
      <c r="AD577" s="18">
        <f t="shared" si="93"/>
        <v>0</v>
      </c>
      <c r="AE577" s="18">
        <v>0</v>
      </c>
      <c r="AF577" s="16">
        <v>0</v>
      </c>
      <c r="AG577" s="18">
        <v>0</v>
      </c>
      <c r="AH577" s="16">
        <v>0</v>
      </c>
      <c r="AI577" s="8" t="s">
        <v>34</v>
      </c>
    </row>
    <row r="578" spans="1:35" s="13" customFormat="1" ht="110.25" x14ac:dyDescent="0.25">
      <c r="A578" s="17" t="s">
        <v>1052</v>
      </c>
      <c r="B578" s="17" t="s">
        <v>68</v>
      </c>
      <c r="C578" s="57" t="s">
        <v>33</v>
      </c>
      <c r="D578" s="18">
        <v>0</v>
      </c>
      <c r="E578" s="18">
        <v>0</v>
      </c>
      <c r="F578" s="18">
        <v>0</v>
      </c>
      <c r="G578" s="18">
        <v>0</v>
      </c>
      <c r="H578" s="18">
        <v>0</v>
      </c>
      <c r="I578" s="18">
        <v>0</v>
      </c>
      <c r="J578" s="18">
        <v>0</v>
      </c>
      <c r="K578" s="18">
        <v>0</v>
      </c>
      <c r="L578" s="18">
        <v>0</v>
      </c>
      <c r="M578" s="18">
        <v>0</v>
      </c>
      <c r="N578" s="18">
        <v>0</v>
      </c>
      <c r="O578" s="18">
        <v>0</v>
      </c>
      <c r="P578" s="18">
        <v>0</v>
      </c>
      <c r="Q578" s="18">
        <v>0</v>
      </c>
      <c r="R578" s="18">
        <v>0</v>
      </c>
      <c r="S578" s="18">
        <v>0</v>
      </c>
      <c r="T578" s="18">
        <v>0</v>
      </c>
      <c r="U578" s="18">
        <v>0</v>
      </c>
      <c r="V578" s="18">
        <v>0</v>
      </c>
      <c r="W578" s="18">
        <v>0</v>
      </c>
      <c r="X578" s="18">
        <v>0</v>
      </c>
      <c r="Y578" s="18">
        <v>0</v>
      </c>
      <c r="Z578" s="18">
        <v>0</v>
      </c>
      <c r="AA578" s="18">
        <v>0</v>
      </c>
      <c r="AB578" s="18">
        <v>0</v>
      </c>
      <c r="AC578" s="18">
        <v>0</v>
      </c>
      <c r="AD578" s="18">
        <v>0</v>
      </c>
      <c r="AE578" s="18">
        <v>0</v>
      </c>
      <c r="AF578" s="16">
        <v>0</v>
      </c>
      <c r="AG578" s="18">
        <v>0</v>
      </c>
      <c r="AH578" s="16">
        <v>0</v>
      </c>
      <c r="AI578" s="8" t="s">
        <v>34</v>
      </c>
    </row>
    <row r="579" spans="1:35" s="13" customFormat="1" ht="126" x14ac:dyDescent="0.25">
      <c r="A579" s="17" t="s">
        <v>1053</v>
      </c>
      <c r="B579" s="14" t="s">
        <v>70</v>
      </c>
      <c r="C579" s="14" t="s">
        <v>33</v>
      </c>
      <c r="D579" s="25">
        <v>0</v>
      </c>
      <c r="E579" s="25">
        <v>0</v>
      </c>
      <c r="F579" s="25">
        <v>0</v>
      </c>
      <c r="G579" s="25">
        <v>0</v>
      </c>
      <c r="H579" s="25">
        <v>0</v>
      </c>
      <c r="I579" s="25">
        <v>0</v>
      </c>
      <c r="J579" s="25">
        <v>0</v>
      </c>
      <c r="K579" s="25">
        <v>0</v>
      </c>
      <c r="L579" s="25">
        <v>0</v>
      </c>
      <c r="M579" s="25">
        <v>0</v>
      </c>
      <c r="N579" s="25">
        <v>0</v>
      </c>
      <c r="O579" s="25">
        <v>0</v>
      </c>
      <c r="P579" s="25">
        <v>0</v>
      </c>
      <c r="Q579" s="25">
        <v>0</v>
      </c>
      <c r="R579" s="25">
        <v>0</v>
      </c>
      <c r="S579" s="25">
        <v>0</v>
      </c>
      <c r="T579" s="25">
        <v>0</v>
      </c>
      <c r="U579" s="25">
        <v>0</v>
      </c>
      <c r="V579" s="25">
        <v>0</v>
      </c>
      <c r="W579" s="25">
        <v>0</v>
      </c>
      <c r="X579" s="25">
        <v>0</v>
      </c>
      <c r="Y579" s="25">
        <v>0</v>
      </c>
      <c r="Z579" s="25">
        <v>0</v>
      </c>
      <c r="AA579" s="25">
        <v>0</v>
      </c>
      <c r="AB579" s="25">
        <v>0</v>
      </c>
      <c r="AC579" s="25">
        <v>0</v>
      </c>
      <c r="AD579" s="25">
        <v>0</v>
      </c>
      <c r="AE579" s="25">
        <v>0</v>
      </c>
      <c r="AF579" s="16">
        <v>0</v>
      </c>
      <c r="AG579" s="25">
        <v>0</v>
      </c>
      <c r="AH579" s="16">
        <v>0</v>
      </c>
      <c r="AI579" s="8" t="s">
        <v>34</v>
      </c>
    </row>
    <row r="580" spans="1:35" s="13" customFormat="1" ht="110.25" x14ac:dyDescent="0.25">
      <c r="A580" s="17" t="s">
        <v>1054</v>
      </c>
      <c r="B580" s="17" t="s">
        <v>72</v>
      </c>
      <c r="C580" s="57" t="s">
        <v>33</v>
      </c>
      <c r="D580" s="18">
        <v>0</v>
      </c>
      <c r="E580" s="18">
        <v>0</v>
      </c>
      <c r="F580" s="18">
        <v>0</v>
      </c>
      <c r="G580" s="18">
        <v>0</v>
      </c>
      <c r="H580" s="18">
        <v>0</v>
      </c>
      <c r="I580" s="18">
        <v>0</v>
      </c>
      <c r="J580" s="18">
        <v>0</v>
      </c>
      <c r="K580" s="18">
        <v>0</v>
      </c>
      <c r="L580" s="18">
        <v>0</v>
      </c>
      <c r="M580" s="18">
        <v>0</v>
      </c>
      <c r="N580" s="18">
        <v>0</v>
      </c>
      <c r="O580" s="18">
        <v>0</v>
      </c>
      <c r="P580" s="18">
        <v>0</v>
      </c>
      <c r="Q580" s="18">
        <v>0</v>
      </c>
      <c r="R580" s="18">
        <v>0</v>
      </c>
      <c r="S580" s="18">
        <v>0</v>
      </c>
      <c r="T580" s="18">
        <v>0</v>
      </c>
      <c r="U580" s="18">
        <v>0</v>
      </c>
      <c r="V580" s="18">
        <v>0</v>
      </c>
      <c r="W580" s="18">
        <v>0</v>
      </c>
      <c r="X580" s="18">
        <v>0</v>
      </c>
      <c r="Y580" s="18">
        <v>0</v>
      </c>
      <c r="Z580" s="18">
        <v>0</v>
      </c>
      <c r="AA580" s="18">
        <v>0</v>
      </c>
      <c r="AB580" s="18">
        <v>0</v>
      </c>
      <c r="AC580" s="18">
        <v>0</v>
      </c>
      <c r="AD580" s="18">
        <v>0</v>
      </c>
      <c r="AE580" s="18">
        <v>0</v>
      </c>
      <c r="AF580" s="16">
        <v>0</v>
      </c>
      <c r="AG580" s="18">
        <v>0</v>
      </c>
      <c r="AH580" s="16">
        <v>0</v>
      </c>
      <c r="AI580" s="8" t="s">
        <v>34</v>
      </c>
    </row>
    <row r="581" spans="1:35" s="13" customFormat="1" ht="141.75" x14ac:dyDescent="0.25">
      <c r="A581" s="17" t="s">
        <v>1055</v>
      </c>
      <c r="B581" s="17" t="s">
        <v>79</v>
      </c>
      <c r="C581" s="57" t="s">
        <v>33</v>
      </c>
      <c r="D581" s="18">
        <v>0</v>
      </c>
      <c r="E581" s="18">
        <v>0</v>
      </c>
      <c r="F581" s="18">
        <v>0</v>
      </c>
      <c r="G581" s="18">
        <v>0</v>
      </c>
      <c r="H581" s="18">
        <v>0</v>
      </c>
      <c r="I581" s="18">
        <v>0</v>
      </c>
      <c r="J581" s="18">
        <v>0</v>
      </c>
      <c r="K581" s="18">
        <v>0</v>
      </c>
      <c r="L581" s="18">
        <v>0</v>
      </c>
      <c r="M581" s="18">
        <v>0</v>
      </c>
      <c r="N581" s="18">
        <v>0</v>
      </c>
      <c r="O581" s="18">
        <v>0</v>
      </c>
      <c r="P581" s="18">
        <v>0</v>
      </c>
      <c r="Q581" s="18">
        <v>0</v>
      </c>
      <c r="R581" s="18">
        <v>0</v>
      </c>
      <c r="S581" s="18">
        <v>0</v>
      </c>
      <c r="T581" s="18">
        <v>0</v>
      </c>
      <c r="U581" s="18">
        <v>0</v>
      </c>
      <c r="V581" s="18">
        <v>0</v>
      </c>
      <c r="W581" s="18">
        <v>0</v>
      </c>
      <c r="X581" s="18">
        <v>0</v>
      </c>
      <c r="Y581" s="18">
        <v>0</v>
      </c>
      <c r="Z581" s="18">
        <v>0</v>
      </c>
      <c r="AA581" s="18">
        <v>0</v>
      </c>
      <c r="AB581" s="18">
        <v>0</v>
      </c>
      <c r="AC581" s="18">
        <v>0</v>
      </c>
      <c r="AD581" s="18">
        <v>0</v>
      </c>
      <c r="AE581" s="18">
        <v>0</v>
      </c>
      <c r="AF581" s="16">
        <v>0</v>
      </c>
      <c r="AG581" s="18">
        <v>0</v>
      </c>
      <c r="AH581" s="16">
        <v>0</v>
      </c>
      <c r="AI581" s="8" t="s">
        <v>34</v>
      </c>
    </row>
    <row r="582" spans="1:35" s="13" customFormat="1" ht="126" x14ac:dyDescent="0.25">
      <c r="A582" s="14" t="s">
        <v>1056</v>
      </c>
      <c r="B582" s="14" t="s">
        <v>83</v>
      </c>
      <c r="C582" s="14" t="s">
        <v>33</v>
      </c>
      <c r="D582" s="18">
        <f t="shared" ref="D582:AD582" si="94">SUM(D583)</f>
        <v>320.23805172585196</v>
      </c>
      <c r="E582" s="18">
        <f t="shared" si="94"/>
        <v>0</v>
      </c>
      <c r="F582" s="18">
        <f t="shared" si="94"/>
        <v>0</v>
      </c>
      <c r="G582" s="18">
        <f t="shared" si="94"/>
        <v>0</v>
      </c>
      <c r="H582" s="18">
        <f t="shared" si="94"/>
        <v>0</v>
      </c>
      <c r="I582" s="18">
        <f t="shared" si="94"/>
        <v>0</v>
      </c>
      <c r="J582" s="18">
        <f t="shared" si="94"/>
        <v>0</v>
      </c>
      <c r="K582" s="18">
        <f t="shared" si="94"/>
        <v>0</v>
      </c>
      <c r="L582" s="18">
        <f t="shared" si="94"/>
        <v>0</v>
      </c>
      <c r="M582" s="18">
        <f t="shared" si="94"/>
        <v>0</v>
      </c>
      <c r="N582" s="18">
        <f t="shared" si="94"/>
        <v>0</v>
      </c>
      <c r="O582" s="18">
        <f t="shared" si="94"/>
        <v>0</v>
      </c>
      <c r="P582" s="18">
        <f t="shared" si="94"/>
        <v>0</v>
      </c>
      <c r="Q582" s="18">
        <f t="shared" si="94"/>
        <v>0</v>
      </c>
      <c r="R582" s="18">
        <f t="shared" si="94"/>
        <v>0</v>
      </c>
      <c r="S582" s="18">
        <f t="shared" si="94"/>
        <v>0</v>
      </c>
      <c r="T582" s="18">
        <f t="shared" si="94"/>
        <v>0</v>
      </c>
      <c r="U582" s="18">
        <f t="shared" si="94"/>
        <v>0</v>
      </c>
      <c r="V582" s="18">
        <f t="shared" si="94"/>
        <v>0</v>
      </c>
      <c r="W582" s="18">
        <f t="shared" si="94"/>
        <v>0</v>
      </c>
      <c r="X582" s="18">
        <f t="shared" si="94"/>
        <v>0</v>
      </c>
      <c r="Y582" s="18">
        <f t="shared" si="94"/>
        <v>0</v>
      </c>
      <c r="Z582" s="18">
        <f t="shared" si="94"/>
        <v>0</v>
      </c>
      <c r="AA582" s="18">
        <f t="shared" si="94"/>
        <v>0</v>
      </c>
      <c r="AB582" s="18">
        <f t="shared" si="94"/>
        <v>0</v>
      </c>
      <c r="AC582" s="18">
        <f t="shared" si="94"/>
        <v>0</v>
      </c>
      <c r="AD582" s="18">
        <f t="shared" si="94"/>
        <v>0</v>
      </c>
      <c r="AE582" s="18">
        <v>0</v>
      </c>
      <c r="AF582" s="16">
        <v>0</v>
      </c>
      <c r="AG582" s="18">
        <v>0</v>
      </c>
      <c r="AH582" s="16">
        <v>0</v>
      </c>
      <c r="AI582" s="8" t="s">
        <v>34</v>
      </c>
    </row>
    <row r="583" spans="1:35" ht="94.5" x14ac:dyDescent="0.25">
      <c r="A583" s="21" t="s">
        <v>1056</v>
      </c>
      <c r="B583" s="21" t="s">
        <v>1057</v>
      </c>
      <c r="C583" s="21" t="s">
        <v>1058</v>
      </c>
      <c r="D583" s="30">
        <v>320.23805172585196</v>
      </c>
      <c r="E583" s="30">
        <v>0</v>
      </c>
      <c r="F583" s="30">
        <v>0</v>
      </c>
      <c r="G583" s="30">
        <v>0</v>
      </c>
      <c r="H583" s="30">
        <v>0</v>
      </c>
      <c r="I583" s="30">
        <v>0</v>
      </c>
      <c r="J583" s="30">
        <v>0</v>
      </c>
      <c r="K583" s="30">
        <v>0</v>
      </c>
      <c r="L583" s="30">
        <v>0</v>
      </c>
      <c r="M583" s="30">
        <v>0</v>
      </c>
      <c r="N583" s="30">
        <v>0</v>
      </c>
      <c r="O583" s="30">
        <v>0</v>
      </c>
      <c r="P583" s="30">
        <v>0</v>
      </c>
      <c r="Q583" s="30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  <c r="W583" s="23">
        <v>0</v>
      </c>
      <c r="X583" s="23">
        <v>0</v>
      </c>
      <c r="Y583" s="23">
        <v>0</v>
      </c>
      <c r="Z583" s="23">
        <v>0</v>
      </c>
      <c r="AA583" s="23">
        <v>0</v>
      </c>
      <c r="AB583" s="23">
        <v>0</v>
      </c>
      <c r="AC583" s="23">
        <v>0</v>
      </c>
      <c r="AD583" s="23">
        <v>0</v>
      </c>
      <c r="AE583" s="23">
        <v>0</v>
      </c>
      <c r="AF583" s="64">
        <v>0</v>
      </c>
      <c r="AG583" s="23">
        <v>0</v>
      </c>
      <c r="AH583" s="64">
        <v>0</v>
      </c>
      <c r="AI583" s="35" t="s">
        <v>34</v>
      </c>
    </row>
    <row r="584" spans="1:35" s="13" customFormat="1" ht="63" x14ac:dyDescent="0.25">
      <c r="A584" s="14" t="s">
        <v>1059</v>
      </c>
      <c r="B584" s="14" t="s">
        <v>101</v>
      </c>
      <c r="C584" s="14" t="s">
        <v>33</v>
      </c>
      <c r="D584" s="18">
        <v>0</v>
      </c>
      <c r="E584" s="18">
        <v>0</v>
      </c>
      <c r="F584" s="18">
        <v>0</v>
      </c>
      <c r="G584" s="18">
        <v>0</v>
      </c>
      <c r="H584" s="18">
        <v>0</v>
      </c>
      <c r="I584" s="18">
        <v>0</v>
      </c>
      <c r="J584" s="18">
        <v>0</v>
      </c>
      <c r="K584" s="18">
        <v>0</v>
      </c>
      <c r="L584" s="18">
        <v>0</v>
      </c>
      <c r="M584" s="18">
        <v>0</v>
      </c>
      <c r="N584" s="18">
        <v>0</v>
      </c>
      <c r="O584" s="18">
        <v>0</v>
      </c>
      <c r="P584" s="18">
        <v>0</v>
      </c>
      <c r="Q584" s="18">
        <v>0</v>
      </c>
      <c r="R584" s="18">
        <v>0</v>
      </c>
      <c r="S584" s="18">
        <v>0</v>
      </c>
      <c r="T584" s="18">
        <v>0</v>
      </c>
      <c r="U584" s="18">
        <v>0</v>
      </c>
      <c r="V584" s="18">
        <v>0</v>
      </c>
      <c r="W584" s="18">
        <v>0</v>
      </c>
      <c r="X584" s="18">
        <v>0</v>
      </c>
      <c r="Y584" s="18">
        <v>0</v>
      </c>
      <c r="Z584" s="18">
        <v>0</v>
      </c>
      <c r="AA584" s="18">
        <v>0</v>
      </c>
      <c r="AB584" s="18">
        <v>0</v>
      </c>
      <c r="AC584" s="18">
        <v>0</v>
      </c>
      <c r="AD584" s="18">
        <v>0</v>
      </c>
      <c r="AE584" s="18">
        <v>0</v>
      </c>
      <c r="AF584" s="16">
        <v>0</v>
      </c>
      <c r="AG584" s="18">
        <v>0</v>
      </c>
      <c r="AH584" s="16">
        <v>0</v>
      </c>
      <c r="AI584" s="8" t="s">
        <v>34</v>
      </c>
    </row>
    <row r="585" spans="1:35" s="13" customFormat="1" ht="94.5" x14ac:dyDescent="0.25">
      <c r="A585" s="14" t="s">
        <v>1060</v>
      </c>
      <c r="B585" s="14" t="s">
        <v>103</v>
      </c>
      <c r="C585" s="14" t="s">
        <v>33</v>
      </c>
      <c r="D585" s="18">
        <f t="shared" ref="D585:AD585" si="95">D586+D587+D589+D590</f>
        <v>131.04732542000002</v>
      </c>
      <c r="E585" s="18">
        <f t="shared" si="95"/>
        <v>0</v>
      </c>
      <c r="F585" s="18">
        <f t="shared" si="95"/>
        <v>64.963375419999991</v>
      </c>
      <c r="G585" s="18">
        <f t="shared" si="95"/>
        <v>0</v>
      </c>
      <c r="H585" s="18">
        <f t="shared" si="95"/>
        <v>0</v>
      </c>
      <c r="I585" s="18">
        <f t="shared" si="95"/>
        <v>0</v>
      </c>
      <c r="J585" s="18">
        <f t="shared" si="95"/>
        <v>0</v>
      </c>
      <c r="K585" s="18">
        <f t="shared" si="95"/>
        <v>0</v>
      </c>
      <c r="L585" s="18">
        <f t="shared" si="95"/>
        <v>8</v>
      </c>
      <c r="M585" s="18">
        <f t="shared" si="95"/>
        <v>0</v>
      </c>
      <c r="N585" s="18">
        <f t="shared" si="95"/>
        <v>0</v>
      </c>
      <c r="O585" s="18">
        <f t="shared" si="95"/>
        <v>0</v>
      </c>
      <c r="P585" s="18">
        <f t="shared" si="95"/>
        <v>0</v>
      </c>
      <c r="Q585" s="18">
        <f t="shared" si="95"/>
        <v>0</v>
      </c>
      <c r="R585" s="18">
        <f t="shared" si="95"/>
        <v>0</v>
      </c>
      <c r="S585" s="18">
        <f t="shared" si="95"/>
        <v>63.482427829999999</v>
      </c>
      <c r="T585" s="18">
        <f t="shared" si="95"/>
        <v>0</v>
      </c>
      <c r="U585" s="18">
        <f t="shared" si="95"/>
        <v>0</v>
      </c>
      <c r="V585" s="18">
        <f t="shared" si="95"/>
        <v>0</v>
      </c>
      <c r="W585" s="18">
        <f t="shared" si="95"/>
        <v>0</v>
      </c>
      <c r="X585" s="18">
        <f t="shared" si="95"/>
        <v>0</v>
      </c>
      <c r="Y585" s="18">
        <f t="shared" si="95"/>
        <v>8</v>
      </c>
      <c r="Z585" s="18">
        <f t="shared" si="95"/>
        <v>0</v>
      </c>
      <c r="AA585" s="18">
        <f t="shared" si="95"/>
        <v>0</v>
      </c>
      <c r="AB585" s="18">
        <f t="shared" si="95"/>
        <v>0</v>
      </c>
      <c r="AC585" s="18">
        <f t="shared" si="95"/>
        <v>0</v>
      </c>
      <c r="AD585" s="18">
        <f t="shared" si="95"/>
        <v>0</v>
      </c>
      <c r="AE585" s="18">
        <v>0</v>
      </c>
      <c r="AF585" s="16">
        <v>0</v>
      </c>
      <c r="AG585" s="18">
        <v>-1.4809475899999929</v>
      </c>
      <c r="AH585" s="16">
        <v>-2.2796653967337724E-2</v>
      </c>
      <c r="AI585" s="8" t="s">
        <v>34</v>
      </c>
    </row>
    <row r="586" spans="1:35" s="13" customFormat="1" ht="47.25" x14ac:dyDescent="0.25">
      <c r="A586" s="14" t="s">
        <v>1061</v>
      </c>
      <c r="B586" s="14" t="s">
        <v>105</v>
      </c>
      <c r="C586" s="14" t="s">
        <v>33</v>
      </c>
      <c r="D586" s="18">
        <v>0</v>
      </c>
      <c r="E586" s="18">
        <v>0</v>
      </c>
      <c r="F586" s="18">
        <v>0</v>
      </c>
      <c r="G586" s="18">
        <v>0</v>
      </c>
      <c r="H586" s="18">
        <v>0</v>
      </c>
      <c r="I586" s="18">
        <v>0</v>
      </c>
      <c r="J586" s="18">
        <v>0</v>
      </c>
      <c r="K586" s="18">
        <v>0</v>
      </c>
      <c r="L586" s="18">
        <v>0</v>
      </c>
      <c r="M586" s="18">
        <v>0</v>
      </c>
      <c r="N586" s="18">
        <v>0</v>
      </c>
      <c r="O586" s="18">
        <v>0</v>
      </c>
      <c r="P586" s="18">
        <v>0</v>
      </c>
      <c r="Q586" s="18">
        <v>0</v>
      </c>
      <c r="R586" s="18">
        <v>0</v>
      </c>
      <c r="S586" s="18">
        <v>0</v>
      </c>
      <c r="T586" s="18">
        <v>0</v>
      </c>
      <c r="U586" s="18">
        <v>0</v>
      </c>
      <c r="V586" s="18">
        <v>0</v>
      </c>
      <c r="W586" s="18">
        <v>0</v>
      </c>
      <c r="X586" s="18">
        <v>0</v>
      </c>
      <c r="Y586" s="18">
        <v>0</v>
      </c>
      <c r="Z586" s="18">
        <v>0</v>
      </c>
      <c r="AA586" s="18">
        <v>0</v>
      </c>
      <c r="AB586" s="18">
        <v>0</v>
      </c>
      <c r="AC586" s="18">
        <v>0</v>
      </c>
      <c r="AD586" s="18">
        <v>0</v>
      </c>
      <c r="AE586" s="18">
        <v>0</v>
      </c>
      <c r="AF586" s="16">
        <v>0</v>
      </c>
      <c r="AG586" s="18">
        <v>0</v>
      </c>
      <c r="AH586" s="16">
        <v>0</v>
      </c>
      <c r="AI586" s="8" t="s">
        <v>34</v>
      </c>
    </row>
    <row r="587" spans="1:35" s="13" customFormat="1" ht="31.5" x14ac:dyDescent="0.25">
      <c r="A587" s="14" t="s">
        <v>1062</v>
      </c>
      <c r="B587" s="14" t="s">
        <v>120</v>
      </c>
      <c r="C587" s="14" t="s">
        <v>33</v>
      </c>
      <c r="D587" s="18">
        <f t="shared" ref="D587:Q587" si="96">SUM(D588:D588)</f>
        <v>34.9</v>
      </c>
      <c r="E587" s="18">
        <f t="shared" si="96"/>
        <v>0</v>
      </c>
      <c r="F587" s="18">
        <f t="shared" si="96"/>
        <v>1.8240000000000001</v>
      </c>
      <c r="G587" s="18">
        <f t="shared" si="96"/>
        <v>0</v>
      </c>
      <c r="H587" s="18">
        <f t="shared" si="96"/>
        <v>0</v>
      </c>
      <c r="I587" s="18">
        <f t="shared" si="96"/>
        <v>0</v>
      </c>
      <c r="J587" s="18">
        <f t="shared" si="96"/>
        <v>0</v>
      </c>
      <c r="K587" s="18">
        <f t="shared" si="96"/>
        <v>0</v>
      </c>
      <c r="L587" s="18">
        <f t="shared" si="96"/>
        <v>1</v>
      </c>
      <c r="M587" s="18">
        <f t="shared" si="96"/>
        <v>0</v>
      </c>
      <c r="N587" s="18">
        <f t="shared" si="96"/>
        <v>0</v>
      </c>
      <c r="O587" s="18">
        <f t="shared" si="96"/>
        <v>0</v>
      </c>
      <c r="P587" s="18">
        <f t="shared" si="96"/>
        <v>0</v>
      </c>
      <c r="Q587" s="18">
        <f t="shared" si="96"/>
        <v>0</v>
      </c>
      <c r="R587" s="18">
        <f t="shared" ref="R587:AD587" si="97">SUM(R588:R588)</f>
        <v>0</v>
      </c>
      <c r="S587" s="18">
        <f t="shared" si="97"/>
        <v>1.7887690399999998</v>
      </c>
      <c r="T587" s="18">
        <f t="shared" si="97"/>
        <v>0</v>
      </c>
      <c r="U587" s="18">
        <f t="shared" si="97"/>
        <v>0</v>
      </c>
      <c r="V587" s="18">
        <f t="shared" si="97"/>
        <v>0</v>
      </c>
      <c r="W587" s="18">
        <f t="shared" si="97"/>
        <v>0</v>
      </c>
      <c r="X587" s="18">
        <f t="shared" si="97"/>
        <v>0</v>
      </c>
      <c r="Y587" s="18">
        <f t="shared" si="97"/>
        <v>1</v>
      </c>
      <c r="Z587" s="18">
        <f t="shared" si="97"/>
        <v>0</v>
      </c>
      <c r="AA587" s="18">
        <f t="shared" si="97"/>
        <v>0</v>
      </c>
      <c r="AB587" s="18">
        <f t="shared" si="97"/>
        <v>0</v>
      </c>
      <c r="AC587" s="18">
        <f t="shared" si="97"/>
        <v>0</v>
      </c>
      <c r="AD587" s="18">
        <f t="shared" si="97"/>
        <v>0</v>
      </c>
      <c r="AE587" s="18">
        <v>0</v>
      </c>
      <c r="AF587" s="16">
        <v>0</v>
      </c>
      <c r="AG587" s="18">
        <v>-3.5230960000000255E-2</v>
      </c>
      <c r="AH587" s="16">
        <v>-1.9315219298245753E-2</v>
      </c>
      <c r="AI587" s="8" t="s">
        <v>34</v>
      </c>
    </row>
    <row r="588" spans="1:35" ht="31.5" x14ac:dyDescent="0.25">
      <c r="A588" s="21" t="s">
        <v>1062</v>
      </c>
      <c r="B588" s="21" t="s">
        <v>1063</v>
      </c>
      <c r="C588" s="21" t="s">
        <v>1064</v>
      </c>
      <c r="D588" s="22">
        <v>34.9</v>
      </c>
      <c r="E588" s="22">
        <v>0</v>
      </c>
      <c r="F588" s="22">
        <v>1.8240000000000001</v>
      </c>
      <c r="G588" s="22">
        <v>0</v>
      </c>
      <c r="H588" s="22">
        <v>0</v>
      </c>
      <c r="I588" s="22">
        <v>0</v>
      </c>
      <c r="J588" s="22">
        <v>0</v>
      </c>
      <c r="K588" s="22">
        <v>0</v>
      </c>
      <c r="L588" s="22">
        <v>1</v>
      </c>
      <c r="M588" s="22">
        <v>0</v>
      </c>
      <c r="N588" s="22">
        <v>0</v>
      </c>
      <c r="O588" s="22">
        <v>0</v>
      </c>
      <c r="P588" s="22">
        <v>0</v>
      </c>
      <c r="Q588" s="22">
        <v>0</v>
      </c>
      <c r="R588" s="23">
        <v>0</v>
      </c>
      <c r="S588" s="23">
        <v>1.7887690399999998</v>
      </c>
      <c r="T588" s="23">
        <v>0</v>
      </c>
      <c r="U588" s="23">
        <v>0</v>
      </c>
      <c r="V588" s="23">
        <v>0</v>
      </c>
      <c r="W588" s="23">
        <v>0</v>
      </c>
      <c r="X588" s="23">
        <v>0</v>
      </c>
      <c r="Y588" s="23">
        <v>1</v>
      </c>
      <c r="Z588" s="23">
        <v>0</v>
      </c>
      <c r="AA588" s="23">
        <v>0</v>
      </c>
      <c r="AB588" s="23">
        <v>0</v>
      </c>
      <c r="AC588" s="23">
        <v>0</v>
      </c>
      <c r="AD588" s="23">
        <v>0</v>
      </c>
      <c r="AE588" s="23">
        <v>0</v>
      </c>
      <c r="AF588" s="64">
        <v>0</v>
      </c>
      <c r="AG588" s="23">
        <v>-3.5230960000000255E-2</v>
      </c>
      <c r="AH588" s="64">
        <v>-1.9315219298245753E-2</v>
      </c>
      <c r="AI588" s="35" t="s">
        <v>34</v>
      </c>
    </row>
    <row r="589" spans="1:35" s="13" customFormat="1" ht="31.5" x14ac:dyDescent="0.25">
      <c r="A589" s="14" t="s">
        <v>1065</v>
      </c>
      <c r="B589" s="14" t="s">
        <v>126</v>
      </c>
      <c r="C589" s="14" t="s">
        <v>33</v>
      </c>
      <c r="D589" s="18">
        <v>0</v>
      </c>
      <c r="E589" s="18">
        <v>0</v>
      </c>
      <c r="F589" s="18">
        <v>0</v>
      </c>
      <c r="G589" s="18">
        <v>0</v>
      </c>
      <c r="H589" s="18">
        <v>0</v>
      </c>
      <c r="I589" s="18">
        <v>0</v>
      </c>
      <c r="J589" s="18">
        <v>0</v>
      </c>
      <c r="K589" s="18">
        <v>0</v>
      </c>
      <c r="L589" s="18">
        <v>0</v>
      </c>
      <c r="M589" s="18">
        <v>0</v>
      </c>
      <c r="N589" s="18">
        <v>0</v>
      </c>
      <c r="O589" s="18">
        <v>0</v>
      </c>
      <c r="P589" s="18">
        <v>0</v>
      </c>
      <c r="Q589" s="18">
        <v>0</v>
      </c>
      <c r="R589" s="18">
        <v>0</v>
      </c>
      <c r="S589" s="18">
        <v>0</v>
      </c>
      <c r="T589" s="18">
        <v>0</v>
      </c>
      <c r="U589" s="18">
        <v>0</v>
      </c>
      <c r="V589" s="18">
        <v>0</v>
      </c>
      <c r="W589" s="18">
        <v>0</v>
      </c>
      <c r="X589" s="18">
        <v>0</v>
      </c>
      <c r="Y589" s="18">
        <v>0</v>
      </c>
      <c r="Z589" s="18">
        <v>0</v>
      </c>
      <c r="AA589" s="18">
        <v>0</v>
      </c>
      <c r="AB589" s="18">
        <v>0</v>
      </c>
      <c r="AC589" s="18">
        <v>0</v>
      </c>
      <c r="AD589" s="18">
        <v>0</v>
      </c>
      <c r="AE589" s="18">
        <v>0</v>
      </c>
      <c r="AF589" s="16">
        <v>0</v>
      </c>
      <c r="AG589" s="18">
        <v>0</v>
      </c>
      <c r="AH589" s="16">
        <v>0</v>
      </c>
      <c r="AI589" s="8" t="s">
        <v>34</v>
      </c>
    </row>
    <row r="590" spans="1:35" s="13" customFormat="1" ht="47.25" x14ac:dyDescent="0.25">
      <c r="A590" s="14" t="s">
        <v>1066</v>
      </c>
      <c r="B590" s="14" t="s">
        <v>134</v>
      </c>
      <c r="C590" s="14" t="s">
        <v>33</v>
      </c>
      <c r="D590" s="18">
        <f t="shared" ref="D590:AD590" si="98">SUM(D591:D592)</f>
        <v>96.147325420000016</v>
      </c>
      <c r="E590" s="18">
        <f t="shared" si="98"/>
        <v>0</v>
      </c>
      <c r="F590" s="18">
        <f t="shared" si="98"/>
        <v>63.139375419999993</v>
      </c>
      <c r="G590" s="18">
        <f t="shared" si="98"/>
        <v>0</v>
      </c>
      <c r="H590" s="18">
        <f t="shared" si="98"/>
        <v>0</v>
      </c>
      <c r="I590" s="18">
        <f t="shared" si="98"/>
        <v>0</v>
      </c>
      <c r="J590" s="18">
        <f t="shared" si="98"/>
        <v>0</v>
      </c>
      <c r="K590" s="18">
        <f t="shared" si="98"/>
        <v>0</v>
      </c>
      <c r="L590" s="18">
        <f t="shared" si="98"/>
        <v>7</v>
      </c>
      <c r="M590" s="18">
        <f t="shared" si="98"/>
        <v>0</v>
      </c>
      <c r="N590" s="18">
        <f t="shared" si="98"/>
        <v>0</v>
      </c>
      <c r="O590" s="18">
        <f t="shared" si="98"/>
        <v>0</v>
      </c>
      <c r="P590" s="18">
        <f t="shared" si="98"/>
        <v>0</v>
      </c>
      <c r="Q590" s="18">
        <f t="shared" si="98"/>
        <v>0</v>
      </c>
      <c r="R590" s="18">
        <f t="shared" si="98"/>
        <v>0</v>
      </c>
      <c r="S590" s="18">
        <f t="shared" si="98"/>
        <v>61.693658790000001</v>
      </c>
      <c r="T590" s="18">
        <f t="shared" si="98"/>
        <v>0</v>
      </c>
      <c r="U590" s="18">
        <f t="shared" si="98"/>
        <v>0</v>
      </c>
      <c r="V590" s="18">
        <f t="shared" si="98"/>
        <v>0</v>
      </c>
      <c r="W590" s="18">
        <f t="shared" si="98"/>
        <v>0</v>
      </c>
      <c r="X590" s="18">
        <f t="shared" si="98"/>
        <v>0</v>
      </c>
      <c r="Y590" s="18">
        <f t="shared" si="98"/>
        <v>7</v>
      </c>
      <c r="Z590" s="18">
        <f t="shared" si="98"/>
        <v>0</v>
      </c>
      <c r="AA590" s="18">
        <f t="shared" si="98"/>
        <v>0</v>
      </c>
      <c r="AB590" s="18">
        <f t="shared" si="98"/>
        <v>0</v>
      </c>
      <c r="AC590" s="18">
        <f t="shared" si="98"/>
        <v>0</v>
      </c>
      <c r="AD590" s="18">
        <f t="shared" si="98"/>
        <v>0</v>
      </c>
      <c r="AE590" s="18">
        <v>0</v>
      </c>
      <c r="AF590" s="16">
        <v>0</v>
      </c>
      <c r="AG590" s="18">
        <v>-1.4457166299999926</v>
      </c>
      <c r="AH590" s="16">
        <v>-2.2897227290944157E-2</v>
      </c>
      <c r="AI590" s="8" t="s">
        <v>34</v>
      </c>
    </row>
    <row r="591" spans="1:35" ht="63" x14ac:dyDescent="0.25">
      <c r="A591" s="21" t="s">
        <v>1066</v>
      </c>
      <c r="B591" s="21" t="s">
        <v>1067</v>
      </c>
      <c r="C591" s="21" t="s">
        <v>1068</v>
      </c>
      <c r="D591" s="22">
        <v>63.13937542</v>
      </c>
      <c r="E591" s="22">
        <v>0</v>
      </c>
      <c r="F591" s="22">
        <v>63.139375419999993</v>
      </c>
      <c r="G591" s="22">
        <v>0</v>
      </c>
      <c r="H591" s="22">
        <v>0</v>
      </c>
      <c r="I591" s="22">
        <v>0</v>
      </c>
      <c r="J591" s="22">
        <v>0</v>
      </c>
      <c r="K591" s="22">
        <v>0</v>
      </c>
      <c r="L591" s="22">
        <v>7</v>
      </c>
      <c r="M591" s="22">
        <v>0</v>
      </c>
      <c r="N591" s="22">
        <v>0</v>
      </c>
      <c r="O591" s="22">
        <v>0</v>
      </c>
      <c r="P591" s="22">
        <v>0</v>
      </c>
      <c r="Q591" s="22">
        <v>0</v>
      </c>
      <c r="R591" s="23">
        <v>0</v>
      </c>
      <c r="S591" s="23">
        <v>61.693658790000001</v>
      </c>
      <c r="T591" s="23">
        <v>0</v>
      </c>
      <c r="U591" s="23">
        <v>0</v>
      </c>
      <c r="V591" s="23">
        <v>0</v>
      </c>
      <c r="W591" s="23">
        <v>0</v>
      </c>
      <c r="X591" s="23">
        <v>0</v>
      </c>
      <c r="Y591" s="23">
        <v>7</v>
      </c>
      <c r="Z591" s="23">
        <v>0</v>
      </c>
      <c r="AA591" s="23">
        <v>0</v>
      </c>
      <c r="AB591" s="23">
        <v>0</v>
      </c>
      <c r="AC591" s="23">
        <v>0</v>
      </c>
      <c r="AD591" s="23">
        <v>0</v>
      </c>
      <c r="AE591" s="23">
        <v>0</v>
      </c>
      <c r="AF591" s="64">
        <v>0</v>
      </c>
      <c r="AG591" s="23">
        <v>-1.4457166299999926</v>
      </c>
      <c r="AH591" s="64">
        <v>-2.2897227290944157E-2</v>
      </c>
      <c r="AI591" s="35" t="s">
        <v>34</v>
      </c>
    </row>
    <row r="592" spans="1:35" ht="63" x14ac:dyDescent="0.25">
      <c r="A592" s="21" t="s">
        <v>1066</v>
      </c>
      <c r="B592" s="21" t="s">
        <v>1069</v>
      </c>
      <c r="C592" s="21" t="s">
        <v>1070</v>
      </c>
      <c r="D592" s="22">
        <v>33.007950000000008</v>
      </c>
      <c r="E592" s="22">
        <v>0</v>
      </c>
      <c r="F592" s="22">
        <v>0</v>
      </c>
      <c r="G592" s="22">
        <v>0</v>
      </c>
      <c r="H592" s="22">
        <v>0</v>
      </c>
      <c r="I592" s="22">
        <v>0</v>
      </c>
      <c r="J592" s="22">
        <v>0</v>
      </c>
      <c r="K592" s="22">
        <v>0</v>
      </c>
      <c r="L592" s="22">
        <v>0</v>
      </c>
      <c r="M592" s="22">
        <v>0</v>
      </c>
      <c r="N592" s="22">
        <v>0</v>
      </c>
      <c r="O592" s="22">
        <v>0</v>
      </c>
      <c r="P592" s="22">
        <v>0</v>
      </c>
      <c r="Q592" s="22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  <c r="W592" s="23">
        <v>0</v>
      </c>
      <c r="X592" s="23">
        <v>0</v>
      </c>
      <c r="Y592" s="23">
        <v>0</v>
      </c>
      <c r="Z592" s="23">
        <v>0</v>
      </c>
      <c r="AA592" s="23">
        <v>0</v>
      </c>
      <c r="AB592" s="23">
        <v>0</v>
      </c>
      <c r="AC592" s="23">
        <v>0</v>
      </c>
      <c r="AD592" s="23">
        <v>0</v>
      </c>
      <c r="AE592" s="23">
        <v>0</v>
      </c>
      <c r="AF592" s="64">
        <v>0</v>
      </c>
      <c r="AG592" s="23">
        <v>0</v>
      </c>
      <c r="AH592" s="64">
        <v>0</v>
      </c>
      <c r="AI592" s="35" t="s">
        <v>34</v>
      </c>
    </row>
    <row r="593" spans="1:35" s="13" customFormat="1" ht="47.25" x14ac:dyDescent="0.25">
      <c r="A593" s="14" t="s">
        <v>1071</v>
      </c>
      <c r="B593" s="14" t="s">
        <v>151</v>
      </c>
      <c r="C593" s="14" t="s">
        <v>33</v>
      </c>
      <c r="D593" s="18">
        <f t="shared" ref="D593:AD593" si="99">D594+D595+D596+D597</f>
        <v>179.57935315</v>
      </c>
      <c r="E593" s="18">
        <f t="shared" si="99"/>
        <v>0</v>
      </c>
      <c r="F593" s="18">
        <f t="shared" si="99"/>
        <v>35.307894529999999</v>
      </c>
      <c r="G593" s="18">
        <f t="shared" si="99"/>
        <v>0</v>
      </c>
      <c r="H593" s="18">
        <f t="shared" si="99"/>
        <v>0</v>
      </c>
      <c r="I593" s="18">
        <f t="shared" si="99"/>
        <v>0</v>
      </c>
      <c r="J593" s="18">
        <f t="shared" si="99"/>
        <v>0</v>
      </c>
      <c r="K593" s="18">
        <f t="shared" si="99"/>
        <v>0</v>
      </c>
      <c r="L593" s="18">
        <f t="shared" si="99"/>
        <v>18</v>
      </c>
      <c r="M593" s="18">
        <f t="shared" si="99"/>
        <v>0</v>
      </c>
      <c r="N593" s="18">
        <f t="shared" si="99"/>
        <v>0</v>
      </c>
      <c r="O593" s="18">
        <f t="shared" si="99"/>
        <v>0</v>
      </c>
      <c r="P593" s="18">
        <f t="shared" si="99"/>
        <v>0</v>
      </c>
      <c r="Q593" s="18">
        <f t="shared" si="99"/>
        <v>0</v>
      </c>
      <c r="R593" s="18">
        <f t="shared" si="99"/>
        <v>0</v>
      </c>
      <c r="S593" s="18">
        <f t="shared" si="99"/>
        <v>30.934713110000004</v>
      </c>
      <c r="T593" s="18">
        <f t="shared" si="99"/>
        <v>0</v>
      </c>
      <c r="U593" s="18">
        <f t="shared" si="99"/>
        <v>0</v>
      </c>
      <c r="V593" s="18">
        <f t="shared" si="99"/>
        <v>0</v>
      </c>
      <c r="W593" s="18">
        <f t="shared" si="99"/>
        <v>0</v>
      </c>
      <c r="X593" s="18">
        <f t="shared" si="99"/>
        <v>0</v>
      </c>
      <c r="Y593" s="18">
        <f t="shared" si="99"/>
        <v>18</v>
      </c>
      <c r="Z593" s="18">
        <f t="shared" si="99"/>
        <v>0</v>
      </c>
      <c r="AA593" s="18">
        <f t="shared" si="99"/>
        <v>0</v>
      </c>
      <c r="AB593" s="18">
        <f t="shared" si="99"/>
        <v>0</v>
      </c>
      <c r="AC593" s="18">
        <f t="shared" si="99"/>
        <v>0</v>
      </c>
      <c r="AD593" s="18">
        <f t="shared" si="99"/>
        <v>0</v>
      </c>
      <c r="AE593" s="18">
        <v>0</v>
      </c>
      <c r="AF593" s="16">
        <v>0</v>
      </c>
      <c r="AG593" s="18">
        <v>-4.3731814199999981</v>
      </c>
      <c r="AH593" s="16">
        <v>-0.12385845936761379</v>
      </c>
      <c r="AI593" s="8" t="s">
        <v>34</v>
      </c>
    </row>
    <row r="594" spans="1:35" s="13" customFormat="1" ht="63" x14ac:dyDescent="0.25">
      <c r="A594" s="14" t="s">
        <v>1072</v>
      </c>
      <c r="B594" s="14" t="s">
        <v>153</v>
      </c>
      <c r="C594" s="14" t="s">
        <v>33</v>
      </c>
      <c r="D594" s="18">
        <v>0</v>
      </c>
      <c r="E594" s="18">
        <v>0</v>
      </c>
      <c r="F594" s="18">
        <v>0</v>
      </c>
      <c r="G594" s="18">
        <v>0</v>
      </c>
      <c r="H594" s="18">
        <v>0</v>
      </c>
      <c r="I594" s="18">
        <v>0</v>
      </c>
      <c r="J594" s="18">
        <v>0</v>
      </c>
      <c r="K594" s="18">
        <v>0</v>
      </c>
      <c r="L594" s="18">
        <v>0</v>
      </c>
      <c r="M594" s="18">
        <v>0</v>
      </c>
      <c r="N594" s="18">
        <v>0</v>
      </c>
      <c r="O594" s="18">
        <v>0</v>
      </c>
      <c r="P594" s="18">
        <v>0</v>
      </c>
      <c r="Q594" s="18">
        <v>0</v>
      </c>
      <c r="R594" s="18">
        <v>0</v>
      </c>
      <c r="S594" s="18">
        <v>0</v>
      </c>
      <c r="T594" s="18">
        <v>0</v>
      </c>
      <c r="U594" s="18">
        <v>0</v>
      </c>
      <c r="V594" s="18">
        <v>0</v>
      </c>
      <c r="W594" s="18">
        <v>0</v>
      </c>
      <c r="X594" s="18">
        <v>0</v>
      </c>
      <c r="Y594" s="18">
        <v>0</v>
      </c>
      <c r="Z594" s="18">
        <v>0</v>
      </c>
      <c r="AA594" s="18">
        <v>0</v>
      </c>
      <c r="AB594" s="18">
        <v>0</v>
      </c>
      <c r="AC594" s="18">
        <v>0</v>
      </c>
      <c r="AD594" s="18">
        <v>0</v>
      </c>
      <c r="AE594" s="18">
        <v>0</v>
      </c>
      <c r="AF594" s="16">
        <v>0</v>
      </c>
      <c r="AG594" s="18">
        <v>0</v>
      </c>
      <c r="AH594" s="16">
        <v>0</v>
      </c>
      <c r="AI594" s="8" t="s">
        <v>34</v>
      </c>
    </row>
    <row r="595" spans="1:35" s="13" customFormat="1" ht="47.25" x14ac:dyDescent="0.25">
      <c r="A595" s="14" t="s">
        <v>1073</v>
      </c>
      <c r="B595" s="14" t="s">
        <v>177</v>
      </c>
      <c r="C595" s="14" t="s">
        <v>33</v>
      </c>
      <c r="D595" s="18">
        <v>0</v>
      </c>
      <c r="E595" s="18">
        <v>0</v>
      </c>
      <c r="F595" s="18">
        <v>0</v>
      </c>
      <c r="G595" s="18">
        <v>0</v>
      </c>
      <c r="H595" s="18">
        <v>0</v>
      </c>
      <c r="I595" s="18">
        <v>0</v>
      </c>
      <c r="J595" s="18">
        <v>0</v>
      </c>
      <c r="K595" s="18">
        <v>0</v>
      </c>
      <c r="L595" s="18">
        <v>0</v>
      </c>
      <c r="M595" s="18">
        <v>0</v>
      </c>
      <c r="N595" s="18">
        <v>0</v>
      </c>
      <c r="O595" s="18">
        <v>0</v>
      </c>
      <c r="P595" s="18">
        <v>0</v>
      </c>
      <c r="Q595" s="18">
        <v>0</v>
      </c>
      <c r="R595" s="18">
        <v>0</v>
      </c>
      <c r="S595" s="18">
        <v>0</v>
      </c>
      <c r="T595" s="18">
        <v>0</v>
      </c>
      <c r="U595" s="18">
        <v>0</v>
      </c>
      <c r="V595" s="18">
        <v>0</v>
      </c>
      <c r="W595" s="18">
        <v>0</v>
      </c>
      <c r="X595" s="18">
        <v>0</v>
      </c>
      <c r="Y595" s="18">
        <v>0</v>
      </c>
      <c r="Z595" s="18">
        <v>0</v>
      </c>
      <c r="AA595" s="18">
        <v>0</v>
      </c>
      <c r="AB595" s="18">
        <v>0</v>
      </c>
      <c r="AC595" s="18">
        <v>0</v>
      </c>
      <c r="AD595" s="18">
        <v>0</v>
      </c>
      <c r="AE595" s="18">
        <v>0</v>
      </c>
      <c r="AF595" s="16">
        <v>0</v>
      </c>
      <c r="AG595" s="18">
        <v>0</v>
      </c>
      <c r="AH595" s="16">
        <v>0</v>
      </c>
      <c r="AI595" s="8" t="s">
        <v>34</v>
      </c>
    </row>
    <row r="596" spans="1:35" s="13" customFormat="1" ht="47.25" x14ac:dyDescent="0.25">
      <c r="A596" s="14" t="s">
        <v>1074</v>
      </c>
      <c r="B596" s="14" t="s">
        <v>179</v>
      </c>
      <c r="C596" s="14" t="s">
        <v>33</v>
      </c>
      <c r="D596" s="18">
        <v>0</v>
      </c>
      <c r="E596" s="18">
        <v>0</v>
      </c>
      <c r="F596" s="18">
        <v>0</v>
      </c>
      <c r="G596" s="18">
        <v>0</v>
      </c>
      <c r="H596" s="18">
        <v>0</v>
      </c>
      <c r="I596" s="18">
        <v>0</v>
      </c>
      <c r="J596" s="18">
        <v>0</v>
      </c>
      <c r="K596" s="18">
        <v>0</v>
      </c>
      <c r="L596" s="18">
        <v>0</v>
      </c>
      <c r="M596" s="18">
        <v>0</v>
      </c>
      <c r="N596" s="18">
        <v>0</v>
      </c>
      <c r="O596" s="18">
        <v>0</v>
      </c>
      <c r="P596" s="18">
        <v>0</v>
      </c>
      <c r="Q596" s="18">
        <v>0</v>
      </c>
      <c r="R596" s="18">
        <v>0</v>
      </c>
      <c r="S596" s="18">
        <v>0</v>
      </c>
      <c r="T596" s="18">
        <v>0</v>
      </c>
      <c r="U596" s="18">
        <v>0</v>
      </c>
      <c r="V596" s="18">
        <v>0</v>
      </c>
      <c r="W596" s="18">
        <v>0</v>
      </c>
      <c r="X596" s="18">
        <v>0</v>
      </c>
      <c r="Y596" s="18">
        <v>0</v>
      </c>
      <c r="Z596" s="18">
        <v>0</v>
      </c>
      <c r="AA596" s="18">
        <v>0</v>
      </c>
      <c r="AB596" s="18">
        <v>0</v>
      </c>
      <c r="AC596" s="18">
        <v>0</v>
      </c>
      <c r="AD596" s="18">
        <v>0</v>
      </c>
      <c r="AE596" s="18">
        <v>0</v>
      </c>
      <c r="AF596" s="16">
        <v>0</v>
      </c>
      <c r="AG596" s="18">
        <v>0</v>
      </c>
      <c r="AH596" s="16">
        <v>0</v>
      </c>
      <c r="AI596" s="8" t="s">
        <v>34</v>
      </c>
    </row>
    <row r="597" spans="1:35" s="13" customFormat="1" ht="63" x14ac:dyDescent="0.25">
      <c r="A597" s="14" t="s">
        <v>1075</v>
      </c>
      <c r="B597" s="14" t="s">
        <v>211</v>
      </c>
      <c r="C597" s="14" t="s">
        <v>33</v>
      </c>
      <c r="D597" s="18">
        <f t="shared" ref="D597:Q597" si="100">SUM(D598:D601)</f>
        <v>179.57935315</v>
      </c>
      <c r="E597" s="18">
        <f t="shared" si="100"/>
        <v>0</v>
      </c>
      <c r="F597" s="18">
        <f t="shared" si="100"/>
        <v>35.307894529999999</v>
      </c>
      <c r="G597" s="18">
        <f t="shared" si="100"/>
        <v>0</v>
      </c>
      <c r="H597" s="18">
        <f t="shared" si="100"/>
        <v>0</v>
      </c>
      <c r="I597" s="18">
        <f t="shared" si="100"/>
        <v>0</v>
      </c>
      <c r="J597" s="18">
        <f t="shared" si="100"/>
        <v>0</v>
      </c>
      <c r="K597" s="18">
        <f t="shared" si="100"/>
        <v>0</v>
      </c>
      <c r="L597" s="18">
        <f t="shared" si="100"/>
        <v>18</v>
      </c>
      <c r="M597" s="18">
        <f t="shared" si="100"/>
        <v>0</v>
      </c>
      <c r="N597" s="18">
        <f t="shared" si="100"/>
        <v>0</v>
      </c>
      <c r="O597" s="18">
        <f t="shared" si="100"/>
        <v>0</v>
      </c>
      <c r="P597" s="18">
        <f t="shared" si="100"/>
        <v>0</v>
      </c>
      <c r="Q597" s="18">
        <f t="shared" si="100"/>
        <v>0</v>
      </c>
      <c r="R597" s="18">
        <f t="shared" ref="R597:AD597" si="101">SUM(R598:R601)</f>
        <v>0</v>
      </c>
      <c r="S597" s="18">
        <f t="shared" si="101"/>
        <v>30.934713110000004</v>
      </c>
      <c r="T597" s="18">
        <f t="shared" si="101"/>
        <v>0</v>
      </c>
      <c r="U597" s="18">
        <f t="shared" si="101"/>
        <v>0</v>
      </c>
      <c r="V597" s="18">
        <f t="shared" si="101"/>
        <v>0</v>
      </c>
      <c r="W597" s="18">
        <f t="shared" si="101"/>
        <v>0</v>
      </c>
      <c r="X597" s="18">
        <f t="shared" si="101"/>
        <v>0</v>
      </c>
      <c r="Y597" s="18">
        <f t="shared" si="101"/>
        <v>18</v>
      </c>
      <c r="Z597" s="18">
        <f t="shared" si="101"/>
        <v>0</v>
      </c>
      <c r="AA597" s="18">
        <f t="shared" si="101"/>
        <v>0</v>
      </c>
      <c r="AB597" s="18">
        <f t="shared" si="101"/>
        <v>0</v>
      </c>
      <c r="AC597" s="18">
        <f t="shared" si="101"/>
        <v>0</v>
      </c>
      <c r="AD597" s="18">
        <f t="shared" si="101"/>
        <v>0</v>
      </c>
      <c r="AE597" s="18">
        <v>0</v>
      </c>
      <c r="AF597" s="16">
        <v>0</v>
      </c>
      <c r="AG597" s="18">
        <v>-4.3731814199999981</v>
      </c>
      <c r="AH597" s="16">
        <v>-0.12385845936761379</v>
      </c>
      <c r="AI597" s="8" t="s">
        <v>34</v>
      </c>
    </row>
    <row r="598" spans="1:35" ht="63" x14ac:dyDescent="0.25">
      <c r="A598" s="21" t="s">
        <v>1075</v>
      </c>
      <c r="B598" s="21" t="s">
        <v>1076</v>
      </c>
      <c r="C598" s="21" t="s">
        <v>1077</v>
      </c>
      <c r="D598" s="22">
        <v>11.375353150000002</v>
      </c>
      <c r="E598" s="23">
        <v>0</v>
      </c>
      <c r="F598" s="23">
        <v>11.37535315</v>
      </c>
      <c r="G598" s="23">
        <v>0</v>
      </c>
      <c r="H598" s="23">
        <v>0</v>
      </c>
      <c r="I598" s="23">
        <v>0</v>
      </c>
      <c r="J598" s="23">
        <v>0</v>
      </c>
      <c r="K598" s="23">
        <v>0</v>
      </c>
      <c r="L598" s="23">
        <v>1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11.37535315</v>
      </c>
      <c r="T598" s="23">
        <v>0</v>
      </c>
      <c r="U598" s="23">
        <v>0</v>
      </c>
      <c r="V598" s="23">
        <v>0</v>
      </c>
      <c r="W598" s="23">
        <v>0</v>
      </c>
      <c r="X598" s="23">
        <v>0</v>
      </c>
      <c r="Y598" s="23">
        <v>1</v>
      </c>
      <c r="Z598" s="23">
        <v>0</v>
      </c>
      <c r="AA598" s="23">
        <v>0</v>
      </c>
      <c r="AB598" s="23">
        <v>0</v>
      </c>
      <c r="AC598" s="23">
        <v>0</v>
      </c>
      <c r="AD598" s="23">
        <v>0</v>
      </c>
      <c r="AE598" s="23">
        <v>0</v>
      </c>
      <c r="AF598" s="64">
        <v>0</v>
      </c>
      <c r="AG598" s="23">
        <v>0</v>
      </c>
      <c r="AH598" s="64">
        <v>0</v>
      </c>
      <c r="AI598" s="35" t="s">
        <v>34</v>
      </c>
    </row>
    <row r="599" spans="1:35" ht="63" x14ac:dyDescent="0.25">
      <c r="A599" s="21" t="s">
        <v>1075</v>
      </c>
      <c r="B599" s="21" t="s">
        <v>1078</v>
      </c>
      <c r="C599" s="21" t="s">
        <v>1079</v>
      </c>
      <c r="D599" s="22">
        <v>63.988</v>
      </c>
      <c r="E599" s="22">
        <v>0</v>
      </c>
      <c r="F599" s="22">
        <v>23.932541379999996</v>
      </c>
      <c r="G599" s="22">
        <v>0</v>
      </c>
      <c r="H599" s="22">
        <v>0</v>
      </c>
      <c r="I599" s="22">
        <v>0</v>
      </c>
      <c r="J599" s="22">
        <v>0</v>
      </c>
      <c r="K599" s="22">
        <v>0</v>
      </c>
      <c r="L599" s="22">
        <v>17</v>
      </c>
      <c r="M599" s="22">
        <v>0</v>
      </c>
      <c r="N599" s="22">
        <v>0</v>
      </c>
      <c r="O599" s="22">
        <v>0</v>
      </c>
      <c r="P599" s="22">
        <v>0</v>
      </c>
      <c r="Q599" s="22">
        <v>0</v>
      </c>
      <c r="R599" s="23">
        <v>0</v>
      </c>
      <c r="S599" s="23">
        <v>19.559359960000002</v>
      </c>
      <c r="T599" s="23">
        <v>0</v>
      </c>
      <c r="U599" s="23">
        <v>0</v>
      </c>
      <c r="V599" s="23">
        <v>0</v>
      </c>
      <c r="W599" s="23">
        <v>0</v>
      </c>
      <c r="X599" s="23">
        <v>0</v>
      </c>
      <c r="Y599" s="23">
        <v>17</v>
      </c>
      <c r="Z599" s="23">
        <v>0</v>
      </c>
      <c r="AA599" s="23">
        <v>0</v>
      </c>
      <c r="AB599" s="23">
        <v>0</v>
      </c>
      <c r="AC599" s="23">
        <v>0</v>
      </c>
      <c r="AD599" s="23">
        <v>0</v>
      </c>
      <c r="AE599" s="23">
        <v>0</v>
      </c>
      <c r="AF599" s="64">
        <v>0</v>
      </c>
      <c r="AG599" s="23">
        <v>-4.3731814199999981</v>
      </c>
      <c r="AH599" s="64">
        <v>-0.18272950417437023</v>
      </c>
      <c r="AI599" s="35" t="s">
        <v>709</v>
      </c>
    </row>
    <row r="600" spans="1:35" ht="63" x14ac:dyDescent="0.25">
      <c r="A600" s="21" t="s">
        <v>1075</v>
      </c>
      <c r="B600" s="21" t="s">
        <v>1080</v>
      </c>
      <c r="C600" s="21" t="s">
        <v>1081</v>
      </c>
      <c r="D600" s="22">
        <v>34.781000000000006</v>
      </c>
      <c r="E600" s="22">
        <v>0</v>
      </c>
      <c r="F600" s="22">
        <v>0</v>
      </c>
      <c r="G600" s="22">
        <v>0</v>
      </c>
      <c r="H600" s="22">
        <v>0</v>
      </c>
      <c r="I600" s="22">
        <v>0</v>
      </c>
      <c r="J600" s="22">
        <v>0</v>
      </c>
      <c r="K600" s="22">
        <v>0</v>
      </c>
      <c r="L600" s="22">
        <v>0</v>
      </c>
      <c r="M600" s="22">
        <v>0</v>
      </c>
      <c r="N600" s="22">
        <v>0</v>
      </c>
      <c r="O600" s="22">
        <v>0</v>
      </c>
      <c r="P600" s="22">
        <v>0</v>
      </c>
      <c r="Q600" s="22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  <c r="W600" s="23">
        <v>0</v>
      </c>
      <c r="X600" s="23">
        <v>0</v>
      </c>
      <c r="Y600" s="23">
        <v>0</v>
      </c>
      <c r="Z600" s="23">
        <v>0</v>
      </c>
      <c r="AA600" s="23">
        <v>0</v>
      </c>
      <c r="AB600" s="23">
        <v>0</v>
      </c>
      <c r="AC600" s="23">
        <v>0</v>
      </c>
      <c r="AD600" s="23">
        <v>0</v>
      </c>
      <c r="AE600" s="23">
        <v>0</v>
      </c>
      <c r="AF600" s="64">
        <v>0</v>
      </c>
      <c r="AG600" s="23">
        <v>0</v>
      </c>
      <c r="AH600" s="64">
        <v>0</v>
      </c>
      <c r="AI600" s="35" t="s">
        <v>34</v>
      </c>
    </row>
    <row r="601" spans="1:35" ht="47.25" x14ac:dyDescent="0.25">
      <c r="A601" s="21" t="s">
        <v>1075</v>
      </c>
      <c r="B601" s="21" t="s">
        <v>1082</v>
      </c>
      <c r="C601" s="21" t="s">
        <v>1083</v>
      </c>
      <c r="D601" s="22">
        <v>69.435000000000002</v>
      </c>
      <c r="E601" s="22">
        <v>0</v>
      </c>
      <c r="F601" s="22">
        <v>0</v>
      </c>
      <c r="G601" s="22">
        <v>0</v>
      </c>
      <c r="H601" s="22">
        <v>0</v>
      </c>
      <c r="I601" s="22">
        <v>0</v>
      </c>
      <c r="J601" s="22">
        <v>0</v>
      </c>
      <c r="K601" s="22">
        <v>0</v>
      </c>
      <c r="L601" s="22">
        <v>0</v>
      </c>
      <c r="M601" s="22">
        <v>0</v>
      </c>
      <c r="N601" s="22">
        <v>0</v>
      </c>
      <c r="O601" s="22">
        <v>0</v>
      </c>
      <c r="P601" s="22">
        <v>0</v>
      </c>
      <c r="Q601" s="22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  <c r="W601" s="23">
        <v>0</v>
      </c>
      <c r="X601" s="23">
        <v>0</v>
      </c>
      <c r="Y601" s="23">
        <v>0</v>
      </c>
      <c r="Z601" s="23">
        <v>0</v>
      </c>
      <c r="AA601" s="23">
        <v>0</v>
      </c>
      <c r="AB601" s="23">
        <v>0</v>
      </c>
      <c r="AC601" s="23">
        <v>0</v>
      </c>
      <c r="AD601" s="23">
        <v>0</v>
      </c>
      <c r="AE601" s="23">
        <v>0</v>
      </c>
      <c r="AF601" s="64">
        <v>0</v>
      </c>
      <c r="AG601" s="23">
        <v>0</v>
      </c>
      <c r="AH601" s="64">
        <v>0</v>
      </c>
      <c r="AI601" s="35" t="s">
        <v>34</v>
      </c>
    </row>
    <row r="602" spans="1:35" s="13" customFormat="1" ht="78.75" x14ac:dyDescent="0.25">
      <c r="A602" s="14" t="s">
        <v>1084</v>
      </c>
      <c r="B602" s="14" t="s">
        <v>246</v>
      </c>
      <c r="C602" s="14" t="s">
        <v>33</v>
      </c>
      <c r="D602" s="18">
        <v>0</v>
      </c>
      <c r="E602" s="18">
        <v>0</v>
      </c>
      <c r="F602" s="18">
        <v>0</v>
      </c>
      <c r="G602" s="18">
        <v>0</v>
      </c>
      <c r="H602" s="18">
        <v>0</v>
      </c>
      <c r="I602" s="18">
        <v>0</v>
      </c>
      <c r="J602" s="18">
        <v>0</v>
      </c>
      <c r="K602" s="18">
        <v>0</v>
      </c>
      <c r="L602" s="18">
        <v>0</v>
      </c>
      <c r="M602" s="18">
        <v>0</v>
      </c>
      <c r="N602" s="18">
        <v>0</v>
      </c>
      <c r="O602" s="18">
        <v>0</v>
      </c>
      <c r="P602" s="18">
        <v>0</v>
      </c>
      <c r="Q602" s="18">
        <v>0</v>
      </c>
      <c r="R602" s="18">
        <v>0</v>
      </c>
      <c r="S602" s="18">
        <v>0</v>
      </c>
      <c r="T602" s="18">
        <v>0</v>
      </c>
      <c r="U602" s="18">
        <v>0</v>
      </c>
      <c r="V602" s="18">
        <v>0</v>
      </c>
      <c r="W602" s="18">
        <v>0</v>
      </c>
      <c r="X602" s="18">
        <v>0</v>
      </c>
      <c r="Y602" s="18">
        <v>0</v>
      </c>
      <c r="Z602" s="18">
        <v>0</v>
      </c>
      <c r="AA602" s="18">
        <v>0</v>
      </c>
      <c r="AB602" s="18">
        <v>0</v>
      </c>
      <c r="AC602" s="18">
        <v>0</v>
      </c>
      <c r="AD602" s="18">
        <v>0</v>
      </c>
      <c r="AE602" s="18">
        <v>0</v>
      </c>
      <c r="AF602" s="16">
        <v>0</v>
      </c>
      <c r="AG602" s="18">
        <v>0</v>
      </c>
      <c r="AH602" s="16">
        <v>0</v>
      </c>
      <c r="AI602" s="8" t="s">
        <v>34</v>
      </c>
    </row>
    <row r="603" spans="1:35" s="13" customFormat="1" ht="31.5" x14ac:dyDescent="0.25">
      <c r="A603" s="14" t="s">
        <v>1085</v>
      </c>
      <c r="B603" s="14" t="s">
        <v>256</v>
      </c>
      <c r="C603" s="14" t="s">
        <v>33</v>
      </c>
      <c r="D603" s="18">
        <v>0</v>
      </c>
      <c r="E603" s="18">
        <v>0</v>
      </c>
      <c r="F603" s="18">
        <v>0</v>
      </c>
      <c r="G603" s="18">
        <v>0</v>
      </c>
      <c r="H603" s="18">
        <v>0</v>
      </c>
      <c r="I603" s="18">
        <v>0</v>
      </c>
      <c r="J603" s="18">
        <v>0</v>
      </c>
      <c r="K603" s="18">
        <v>0</v>
      </c>
      <c r="L603" s="18">
        <v>0</v>
      </c>
      <c r="M603" s="18">
        <v>0</v>
      </c>
      <c r="N603" s="18">
        <v>0</v>
      </c>
      <c r="O603" s="18">
        <v>0</v>
      </c>
      <c r="P603" s="18">
        <v>0</v>
      </c>
      <c r="Q603" s="18">
        <v>0</v>
      </c>
      <c r="R603" s="18">
        <v>0</v>
      </c>
      <c r="S603" s="18">
        <v>0</v>
      </c>
      <c r="T603" s="18">
        <v>0</v>
      </c>
      <c r="U603" s="18">
        <v>0</v>
      </c>
      <c r="V603" s="18">
        <v>0</v>
      </c>
      <c r="W603" s="18">
        <v>0</v>
      </c>
      <c r="X603" s="18">
        <v>0</v>
      </c>
      <c r="Y603" s="18">
        <v>0</v>
      </c>
      <c r="Z603" s="18">
        <v>0</v>
      </c>
      <c r="AA603" s="18">
        <v>0</v>
      </c>
      <c r="AB603" s="18">
        <v>0</v>
      </c>
      <c r="AC603" s="18">
        <v>0</v>
      </c>
      <c r="AD603" s="18">
        <v>0</v>
      </c>
      <c r="AE603" s="18">
        <v>0</v>
      </c>
      <c r="AF603" s="16">
        <v>0</v>
      </c>
      <c r="AG603" s="18">
        <v>0</v>
      </c>
      <c r="AH603" s="16">
        <v>0</v>
      </c>
      <c r="AI603" s="8" t="s">
        <v>34</v>
      </c>
    </row>
    <row r="604" spans="1:35" s="13" customFormat="1" ht="78.75" x14ac:dyDescent="0.25">
      <c r="A604" s="14" t="s">
        <v>1086</v>
      </c>
      <c r="B604" s="14" t="s">
        <v>250</v>
      </c>
      <c r="C604" s="14" t="s">
        <v>33</v>
      </c>
      <c r="D604" s="18">
        <v>0</v>
      </c>
      <c r="E604" s="18">
        <v>0</v>
      </c>
      <c r="F604" s="18">
        <v>0</v>
      </c>
      <c r="G604" s="18">
        <v>0</v>
      </c>
      <c r="H604" s="18">
        <v>0</v>
      </c>
      <c r="I604" s="18">
        <v>0</v>
      </c>
      <c r="J604" s="18">
        <v>0</v>
      </c>
      <c r="K604" s="18">
        <v>0</v>
      </c>
      <c r="L604" s="18">
        <v>0</v>
      </c>
      <c r="M604" s="18">
        <v>0</v>
      </c>
      <c r="N604" s="18">
        <v>0</v>
      </c>
      <c r="O604" s="18">
        <v>0</v>
      </c>
      <c r="P604" s="18">
        <v>0</v>
      </c>
      <c r="Q604" s="18">
        <v>0</v>
      </c>
      <c r="R604" s="18">
        <v>0</v>
      </c>
      <c r="S604" s="18">
        <v>0</v>
      </c>
      <c r="T604" s="18">
        <v>0</v>
      </c>
      <c r="U604" s="18">
        <v>0</v>
      </c>
      <c r="V604" s="18">
        <v>0</v>
      </c>
      <c r="W604" s="18">
        <v>0</v>
      </c>
      <c r="X604" s="18">
        <v>0</v>
      </c>
      <c r="Y604" s="18">
        <v>0</v>
      </c>
      <c r="Z604" s="18">
        <v>0</v>
      </c>
      <c r="AA604" s="18">
        <v>0</v>
      </c>
      <c r="AB604" s="18">
        <v>0</v>
      </c>
      <c r="AC604" s="18">
        <v>0</v>
      </c>
      <c r="AD604" s="18">
        <v>0</v>
      </c>
      <c r="AE604" s="18">
        <v>0</v>
      </c>
      <c r="AF604" s="16">
        <v>0</v>
      </c>
      <c r="AG604" s="18">
        <v>0</v>
      </c>
      <c r="AH604" s="16">
        <v>0</v>
      </c>
      <c r="AI604" s="8" t="s">
        <v>34</v>
      </c>
    </row>
    <row r="605" spans="1:35" s="13" customFormat="1" ht="63" x14ac:dyDescent="0.25">
      <c r="A605" s="14" t="s">
        <v>1087</v>
      </c>
      <c r="B605" s="14" t="s">
        <v>252</v>
      </c>
      <c r="C605" s="14" t="s">
        <v>33</v>
      </c>
      <c r="D605" s="18">
        <v>0</v>
      </c>
      <c r="E605" s="18">
        <v>0</v>
      </c>
      <c r="F605" s="18">
        <v>0</v>
      </c>
      <c r="G605" s="18">
        <v>0</v>
      </c>
      <c r="H605" s="18">
        <v>0</v>
      </c>
      <c r="I605" s="18">
        <v>0</v>
      </c>
      <c r="J605" s="18">
        <v>0</v>
      </c>
      <c r="K605" s="18">
        <v>0</v>
      </c>
      <c r="L605" s="18">
        <v>0</v>
      </c>
      <c r="M605" s="18">
        <v>0</v>
      </c>
      <c r="N605" s="18">
        <v>0</v>
      </c>
      <c r="O605" s="18">
        <v>0</v>
      </c>
      <c r="P605" s="18">
        <v>0</v>
      </c>
      <c r="Q605" s="18">
        <v>0</v>
      </c>
      <c r="R605" s="18">
        <v>0</v>
      </c>
      <c r="S605" s="18">
        <v>0</v>
      </c>
      <c r="T605" s="18">
        <v>0</v>
      </c>
      <c r="U605" s="18">
        <v>0</v>
      </c>
      <c r="V605" s="18">
        <v>0</v>
      </c>
      <c r="W605" s="18">
        <v>0</v>
      </c>
      <c r="X605" s="18">
        <v>0</v>
      </c>
      <c r="Y605" s="18">
        <v>0</v>
      </c>
      <c r="Z605" s="18">
        <v>0</v>
      </c>
      <c r="AA605" s="18">
        <v>0</v>
      </c>
      <c r="AB605" s="18">
        <v>0</v>
      </c>
      <c r="AC605" s="18">
        <v>0</v>
      </c>
      <c r="AD605" s="18">
        <v>0</v>
      </c>
      <c r="AE605" s="18">
        <v>0</v>
      </c>
      <c r="AF605" s="16">
        <v>0</v>
      </c>
      <c r="AG605" s="18">
        <v>0</v>
      </c>
      <c r="AH605" s="16">
        <v>0</v>
      </c>
      <c r="AI605" s="8" t="s">
        <v>34</v>
      </c>
    </row>
    <row r="606" spans="1:35" s="13" customFormat="1" ht="31.5" x14ac:dyDescent="0.25">
      <c r="A606" s="14" t="s">
        <v>1088</v>
      </c>
      <c r="B606" s="14" t="s">
        <v>256</v>
      </c>
      <c r="C606" s="14" t="s">
        <v>33</v>
      </c>
      <c r="D606" s="18">
        <v>0</v>
      </c>
      <c r="E606" s="18">
        <v>0</v>
      </c>
      <c r="F606" s="18">
        <v>0</v>
      </c>
      <c r="G606" s="18">
        <v>0</v>
      </c>
      <c r="H606" s="18">
        <v>0</v>
      </c>
      <c r="I606" s="18">
        <v>0</v>
      </c>
      <c r="J606" s="18">
        <v>0</v>
      </c>
      <c r="K606" s="18">
        <v>0</v>
      </c>
      <c r="L606" s="18">
        <v>0</v>
      </c>
      <c r="M606" s="18">
        <v>0</v>
      </c>
      <c r="N606" s="18">
        <v>0</v>
      </c>
      <c r="O606" s="18">
        <v>0</v>
      </c>
      <c r="P606" s="18">
        <v>0</v>
      </c>
      <c r="Q606" s="18">
        <v>0</v>
      </c>
      <c r="R606" s="18">
        <v>0</v>
      </c>
      <c r="S606" s="18">
        <v>0</v>
      </c>
      <c r="T606" s="18">
        <v>0</v>
      </c>
      <c r="U606" s="18">
        <v>0</v>
      </c>
      <c r="V606" s="18">
        <v>0</v>
      </c>
      <c r="W606" s="18">
        <v>0</v>
      </c>
      <c r="X606" s="18">
        <v>0</v>
      </c>
      <c r="Y606" s="18">
        <v>0</v>
      </c>
      <c r="Z606" s="18">
        <v>0</v>
      </c>
      <c r="AA606" s="18">
        <v>0</v>
      </c>
      <c r="AB606" s="18">
        <v>0</v>
      </c>
      <c r="AC606" s="18">
        <v>0</v>
      </c>
      <c r="AD606" s="18">
        <v>0</v>
      </c>
      <c r="AE606" s="18">
        <v>0</v>
      </c>
      <c r="AF606" s="16">
        <v>0</v>
      </c>
      <c r="AG606" s="18">
        <v>0</v>
      </c>
      <c r="AH606" s="16">
        <v>0</v>
      </c>
      <c r="AI606" s="8" t="s">
        <v>34</v>
      </c>
    </row>
    <row r="607" spans="1:35" s="13" customFormat="1" ht="78.75" x14ac:dyDescent="0.25">
      <c r="A607" s="14" t="s">
        <v>1089</v>
      </c>
      <c r="B607" s="14" t="s">
        <v>250</v>
      </c>
      <c r="C607" s="14" t="s">
        <v>33</v>
      </c>
      <c r="D607" s="18">
        <v>0</v>
      </c>
      <c r="E607" s="18">
        <v>0</v>
      </c>
      <c r="F607" s="18">
        <v>0</v>
      </c>
      <c r="G607" s="18">
        <v>0</v>
      </c>
      <c r="H607" s="18">
        <v>0</v>
      </c>
      <c r="I607" s="18">
        <v>0</v>
      </c>
      <c r="J607" s="18">
        <v>0</v>
      </c>
      <c r="K607" s="18">
        <v>0</v>
      </c>
      <c r="L607" s="18">
        <v>0</v>
      </c>
      <c r="M607" s="18">
        <v>0</v>
      </c>
      <c r="N607" s="18">
        <v>0</v>
      </c>
      <c r="O607" s="18">
        <v>0</v>
      </c>
      <c r="P607" s="18">
        <v>0</v>
      </c>
      <c r="Q607" s="18">
        <v>0</v>
      </c>
      <c r="R607" s="18">
        <v>0</v>
      </c>
      <c r="S607" s="18">
        <v>0</v>
      </c>
      <c r="T607" s="18">
        <v>0</v>
      </c>
      <c r="U607" s="18">
        <v>0</v>
      </c>
      <c r="V607" s="18">
        <v>0</v>
      </c>
      <c r="W607" s="18">
        <v>0</v>
      </c>
      <c r="X607" s="18">
        <v>0</v>
      </c>
      <c r="Y607" s="18">
        <v>0</v>
      </c>
      <c r="Z607" s="18">
        <v>0</v>
      </c>
      <c r="AA607" s="18">
        <v>0</v>
      </c>
      <c r="AB607" s="18">
        <v>0</v>
      </c>
      <c r="AC607" s="18">
        <v>0</v>
      </c>
      <c r="AD607" s="18">
        <v>0</v>
      </c>
      <c r="AE607" s="18">
        <v>0</v>
      </c>
      <c r="AF607" s="16">
        <v>0</v>
      </c>
      <c r="AG607" s="18">
        <v>0</v>
      </c>
      <c r="AH607" s="16">
        <v>0</v>
      </c>
      <c r="AI607" s="8" t="s">
        <v>34</v>
      </c>
    </row>
    <row r="608" spans="1:35" s="13" customFormat="1" ht="63" x14ac:dyDescent="0.25">
      <c r="A608" s="14" t="s">
        <v>1090</v>
      </c>
      <c r="B608" s="14" t="s">
        <v>252</v>
      </c>
      <c r="C608" s="14" t="s">
        <v>33</v>
      </c>
      <c r="D608" s="18">
        <v>0</v>
      </c>
      <c r="E608" s="18">
        <v>0</v>
      </c>
      <c r="F608" s="18">
        <v>0</v>
      </c>
      <c r="G608" s="18">
        <v>0</v>
      </c>
      <c r="H608" s="18">
        <v>0</v>
      </c>
      <c r="I608" s="18">
        <v>0</v>
      </c>
      <c r="J608" s="18">
        <v>0</v>
      </c>
      <c r="K608" s="18">
        <v>0</v>
      </c>
      <c r="L608" s="18">
        <v>0</v>
      </c>
      <c r="M608" s="18">
        <v>0</v>
      </c>
      <c r="N608" s="18">
        <v>0</v>
      </c>
      <c r="O608" s="18">
        <v>0</v>
      </c>
      <c r="P608" s="18">
        <v>0</v>
      </c>
      <c r="Q608" s="18">
        <v>0</v>
      </c>
      <c r="R608" s="18">
        <v>0</v>
      </c>
      <c r="S608" s="18">
        <v>0</v>
      </c>
      <c r="T608" s="18">
        <v>0</v>
      </c>
      <c r="U608" s="18">
        <v>0</v>
      </c>
      <c r="V608" s="18">
        <v>0</v>
      </c>
      <c r="W608" s="18">
        <v>0</v>
      </c>
      <c r="X608" s="18">
        <v>0</v>
      </c>
      <c r="Y608" s="18">
        <v>0</v>
      </c>
      <c r="Z608" s="18">
        <v>0</v>
      </c>
      <c r="AA608" s="18">
        <v>0</v>
      </c>
      <c r="AB608" s="18">
        <v>0</v>
      </c>
      <c r="AC608" s="18">
        <v>0</v>
      </c>
      <c r="AD608" s="18">
        <v>0</v>
      </c>
      <c r="AE608" s="18">
        <v>0</v>
      </c>
      <c r="AF608" s="16">
        <v>0</v>
      </c>
      <c r="AG608" s="18">
        <v>0</v>
      </c>
      <c r="AH608" s="16">
        <v>0</v>
      </c>
      <c r="AI608" s="8" t="s">
        <v>34</v>
      </c>
    </row>
    <row r="609" spans="1:35" s="13" customFormat="1" ht="31.5" x14ac:dyDescent="0.25">
      <c r="A609" s="14" t="s">
        <v>1091</v>
      </c>
      <c r="B609" s="14" t="s">
        <v>260</v>
      </c>
      <c r="C609" s="14" t="s">
        <v>33</v>
      </c>
      <c r="D609" s="18">
        <f t="shared" ref="D609:AD609" si="102">SUM(D610,D611,D612,D613)</f>
        <v>0</v>
      </c>
      <c r="E609" s="18">
        <f t="shared" si="102"/>
        <v>0</v>
      </c>
      <c r="F609" s="18">
        <f t="shared" si="102"/>
        <v>0</v>
      </c>
      <c r="G609" s="18">
        <f t="shared" si="102"/>
        <v>0</v>
      </c>
      <c r="H609" s="18">
        <f t="shared" si="102"/>
        <v>0</v>
      </c>
      <c r="I609" s="18">
        <f t="shared" si="102"/>
        <v>0</v>
      </c>
      <c r="J609" s="18">
        <f t="shared" si="102"/>
        <v>0</v>
      </c>
      <c r="K609" s="18">
        <f t="shared" si="102"/>
        <v>0</v>
      </c>
      <c r="L609" s="18">
        <f t="shared" si="102"/>
        <v>0</v>
      </c>
      <c r="M609" s="18">
        <f t="shared" si="102"/>
        <v>0</v>
      </c>
      <c r="N609" s="18">
        <f t="shared" si="102"/>
        <v>0</v>
      </c>
      <c r="O609" s="18">
        <f t="shared" si="102"/>
        <v>0</v>
      </c>
      <c r="P609" s="18">
        <f t="shared" si="102"/>
        <v>0</v>
      </c>
      <c r="Q609" s="18">
        <f t="shared" si="102"/>
        <v>0</v>
      </c>
      <c r="R609" s="18">
        <f t="shared" si="102"/>
        <v>0</v>
      </c>
      <c r="S609" s="18">
        <f t="shared" si="102"/>
        <v>0</v>
      </c>
      <c r="T609" s="18">
        <f t="shared" si="102"/>
        <v>0</v>
      </c>
      <c r="U609" s="18">
        <f t="shared" si="102"/>
        <v>0</v>
      </c>
      <c r="V609" s="18">
        <f t="shared" si="102"/>
        <v>0</v>
      </c>
      <c r="W609" s="18">
        <f t="shared" si="102"/>
        <v>0</v>
      </c>
      <c r="X609" s="18">
        <f t="shared" si="102"/>
        <v>0</v>
      </c>
      <c r="Y609" s="18">
        <f t="shared" si="102"/>
        <v>0</v>
      </c>
      <c r="Z609" s="18">
        <f t="shared" si="102"/>
        <v>0</v>
      </c>
      <c r="AA609" s="18">
        <f t="shared" si="102"/>
        <v>0</v>
      </c>
      <c r="AB609" s="18">
        <f t="shared" si="102"/>
        <v>0</v>
      </c>
      <c r="AC609" s="18">
        <f t="shared" si="102"/>
        <v>0</v>
      </c>
      <c r="AD609" s="18">
        <f t="shared" si="102"/>
        <v>0</v>
      </c>
      <c r="AE609" s="18">
        <v>0</v>
      </c>
      <c r="AF609" s="16">
        <v>0</v>
      </c>
      <c r="AG609" s="18">
        <v>0</v>
      </c>
      <c r="AH609" s="16">
        <v>0</v>
      </c>
      <c r="AI609" s="8" t="s">
        <v>34</v>
      </c>
    </row>
    <row r="610" spans="1:35" s="13" customFormat="1" ht="47.25" x14ac:dyDescent="0.25">
      <c r="A610" s="14" t="s">
        <v>1092</v>
      </c>
      <c r="B610" s="14" t="s">
        <v>262</v>
      </c>
      <c r="C610" s="14" t="s">
        <v>33</v>
      </c>
      <c r="D610" s="18">
        <v>0</v>
      </c>
      <c r="E610" s="18">
        <v>0</v>
      </c>
      <c r="F610" s="18">
        <v>0</v>
      </c>
      <c r="G610" s="18">
        <v>0</v>
      </c>
      <c r="H610" s="18">
        <v>0</v>
      </c>
      <c r="I610" s="18">
        <v>0</v>
      </c>
      <c r="J610" s="18">
        <v>0</v>
      </c>
      <c r="K610" s="18">
        <v>0</v>
      </c>
      <c r="L610" s="18">
        <v>0</v>
      </c>
      <c r="M610" s="18">
        <v>0</v>
      </c>
      <c r="N610" s="18">
        <v>0</v>
      </c>
      <c r="O610" s="18">
        <v>0</v>
      </c>
      <c r="P610" s="18">
        <v>0</v>
      </c>
      <c r="Q610" s="18">
        <v>0</v>
      </c>
      <c r="R610" s="18">
        <v>0</v>
      </c>
      <c r="S610" s="18">
        <v>0</v>
      </c>
      <c r="T610" s="18">
        <v>0</v>
      </c>
      <c r="U610" s="18">
        <v>0</v>
      </c>
      <c r="V610" s="18">
        <v>0</v>
      </c>
      <c r="W610" s="18">
        <v>0</v>
      </c>
      <c r="X610" s="18">
        <v>0</v>
      </c>
      <c r="Y610" s="18">
        <v>0</v>
      </c>
      <c r="Z610" s="18">
        <v>0</v>
      </c>
      <c r="AA610" s="18">
        <v>0</v>
      </c>
      <c r="AB610" s="18">
        <v>0</v>
      </c>
      <c r="AC610" s="18">
        <v>0</v>
      </c>
      <c r="AD610" s="18">
        <v>0</v>
      </c>
      <c r="AE610" s="18">
        <v>0</v>
      </c>
      <c r="AF610" s="16">
        <v>0</v>
      </c>
      <c r="AG610" s="18">
        <v>0</v>
      </c>
      <c r="AH610" s="16">
        <v>0</v>
      </c>
      <c r="AI610" s="8" t="s">
        <v>34</v>
      </c>
    </row>
    <row r="611" spans="1:35" s="13" customFormat="1" ht="31.5" x14ac:dyDescent="0.25">
      <c r="A611" s="14" t="s">
        <v>1093</v>
      </c>
      <c r="B611" s="14" t="s">
        <v>264</v>
      </c>
      <c r="C611" s="14" t="s">
        <v>33</v>
      </c>
      <c r="D611" s="18">
        <v>0</v>
      </c>
      <c r="E611" s="18">
        <v>0</v>
      </c>
      <c r="F611" s="18">
        <v>0</v>
      </c>
      <c r="G611" s="18">
        <v>0</v>
      </c>
      <c r="H611" s="18">
        <v>0</v>
      </c>
      <c r="I611" s="18">
        <v>0</v>
      </c>
      <c r="J611" s="18">
        <v>0</v>
      </c>
      <c r="K611" s="18">
        <v>0</v>
      </c>
      <c r="L611" s="18">
        <v>0</v>
      </c>
      <c r="M611" s="18">
        <v>0</v>
      </c>
      <c r="N611" s="18">
        <v>0</v>
      </c>
      <c r="O611" s="18">
        <v>0</v>
      </c>
      <c r="P611" s="18">
        <v>0</v>
      </c>
      <c r="Q611" s="18">
        <v>0</v>
      </c>
      <c r="R611" s="18">
        <v>0</v>
      </c>
      <c r="S611" s="18">
        <v>0</v>
      </c>
      <c r="T611" s="18">
        <v>0</v>
      </c>
      <c r="U611" s="18">
        <v>0</v>
      </c>
      <c r="V611" s="18">
        <v>0</v>
      </c>
      <c r="W611" s="18">
        <v>0</v>
      </c>
      <c r="X611" s="18">
        <v>0</v>
      </c>
      <c r="Y611" s="18">
        <v>0</v>
      </c>
      <c r="Z611" s="18">
        <v>0</v>
      </c>
      <c r="AA611" s="18">
        <v>0</v>
      </c>
      <c r="AB611" s="18">
        <v>0</v>
      </c>
      <c r="AC611" s="18">
        <v>0</v>
      </c>
      <c r="AD611" s="18">
        <v>0</v>
      </c>
      <c r="AE611" s="18">
        <v>0</v>
      </c>
      <c r="AF611" s="16">
        <v>0</v>
      </c>
      <c r="AG611" s="18">
        <v>0</v>
      </c>
      <c r="AH611" s="16">
        <v>0</v>
      </c>
      <c r="AI611" s="8" t="s">
        <v>34</v>
      </c>
    </row>
    <row r="612" spans="1:35" s="13" customFormat="1" ht="31.5" x14ac:dyDescent="0.25">
      <c r="A612" s="14" t="s">
        <v>1094</v>
      </c>
      <c r="B612" s="14" t="s">
        <v>268</v>
      </c>
      <c r="C612" s="14" t="s">
        <v>33</v>
      </c>
      <c r="D612" s="18">
        <v>0</v>
      </c>
      <c r="E612" s="18">
        <v>0</v>
      </c>
      <c r="F612" s="18">
        <v>0</v>
      </c>
      <c r="G612" s="18">
        <v>0</v>
      </c>
      <c r="H612" s="18">
        <v>0</v>
      </c>
      <c r="I612" s="18">
        <v>0</v>
      </c>
      <c r="J612" s="18">
        <v>0</v>
      </c>
      <c r="K612" s="18">
        <v>0</v>
      </c>
      <c r="L612" s="18">
        <v>0</v>
      </c>
      <c r="M612" s="18">
        <v>0</v>
      </c>
      <c r="N612" s="18">
        <v>0</v>
      </c>
      <c r="O612" s="18">
        <v>0</v>
      </c>
      <c r="P612" s="18">
        <v>0</v>
      </c>
      <c r="Q612" s="18">
        <v>0</v>
      </c>
      <c r="R612" s="18">
        <v>0</v>
      </c>
      <c r="S612" s="18">
        <v>0</v>
      </c>
      <c r="T612" s="18">
        <v>0</v>
      </c>
      <c r="U612" s="18">
        <v>0</v>
      </c>
      <c r="V612" s="18">
        <v>0</v>
      </c>
      <c r="W612" s="18">
        <v>0</v>
      </c>
      <c r="X612" s="18">
        <v>0</v>
      </c>
      <c r="Y612" s="18">
        <v>0</v>
      </c>
      <c r="Z612" s="18">
        <v>0</v>
      </c>
      <c r="AA612" s="18">
        <v>0</v>
      </c>
      <c r="AB612" s="18">
        <v>0</v>
      </c>
      <c r="AC612" s="18">
        <v>0</v>
      </c>
      <c r="AD612" s="18">
        <v>0</v>
      </c>
      <c r="AE612" s="18">
        <v>0</v>
      </c>
      <c r="AF612" s="16">
        <v>0</v>
      </c>
      <c r="AG612" s="18">
        <v>0</v>
      </c>
      <c r="AH612" s="16">
        <v>0</v>
      </c>
      <c r="AI612" s="8" t="s">
        <v>34</v>
      </c>
    </row>
    <row r="613" spans="1:35" s="13" customFormat="1" ht="31.5" x14ac:dyDescent="0.25">
      <c r="A613" s="14" t="s">
        <v>1095</v>
      </c>
      <c r="B613" s="14" t="s">
        <v>274</v>
      </c>
      <c r="C613" s="14" t="s">
        <v>33</v>
      </c>
      <c r="D613" s="18">
        <v>0</v>
      </c>
      <c r="E613" s="18">
        <v>0</v>
      </c>
      <c r="F613" s="18">
        <v>0</v>
      </c>
      <c r="G613" s="18">
        <v>0</v>
      </c>
      <c r="H613" s="18">
        <v>0</v>
      </c>
      <c r="I613" s="18">
        <v>0</v>
      </c>
      <c r="J613" s="18">
        <v>0</v>
      </c>
      <c r="K613" s="18">
        <v>0</v>
      </c>
      <c r="L613" s="18">
        <v>0</v>
      </c>
      <c r="M613" s="18">
        <v>0</v>
      </c>
      <c r="N613" s="18">
        <v>0</v>
      </c>
      <c r="O613" s="18">
        <v>0</v>
      </c>
      <c r="P613" s="18">
        <v>0</v>
      </c>
      <c r="Q613" s="18">
        <v>0</v>
      </c>
      <c r="R613" s="18">
        <v>0</v>
      </c>
      <c r="S613" s="18">
        <v>0</v>
      </c>
      <c r="T613" s="18">
        <v>0</v>
      </c>
      <c r="U613" s="18">
        <v>0</v>
      </c>
      <c r="V613" s="18">
        <v>0</v>
      </c>
      <c r="W613" s="18">
        <v>0</v>
      </c>
      <c r="X613" s="18">
        <v>0</v>
      </c>
      <c r="Y613" s="18">
        <v>0</v>
      </c>
      <c r="Z613" s="18">
        <v>0</v>
      </c>
      <c r="AA613" s="18">
        <v>0</v>
      </c>
      <c r="AB613" s="18">
        <v>0</v>
      </c>
      <c r="AC613" s="18">
        <v>0</v>
      </c>
      <c r="AD613" s="18">
        <v>0</v>
      </c>
      <c r="AE613" s="18">
        <v>0</v>
      </c>
      <c r="AF613" s="16">
        <v>0</v>
      </c>
      <c r="AG613" s="18">
        <v>0</v>
      </c>
      <c r="AH613" s="16">
        <v>0</v>
      </c>
      <c r="AI613" s="8" t="s">
        <v>34</v>
      </c>
    </row>
    <row r="614" spans="1:35" s="13" customFormat="1" ht="63" x14ac:dyDescent="0.25">
      <c r="A614" s="14" t="s">
        <v>1096</v>
      </c>
      <c r="B614" s="14" t="s">
        <v>290</v>
      </c>
      <c r="C614" s="14" t="s">
        <v>33</v>
      </c>
      <c r="D614" s="18">
        <v>0</v>
      </c>
      <c r="E614" s="18">
        <v>0</v>
      </c>
      <c r="F614" s="18">
        <v>0</v>
      </c>
      <c r="G614" s="18">
        <v>0</v>
      </c>
      <c r="H614" s="18">
        <v>0</v>
      </c>
      <c r="I614" s="18">
        <v>0</v>
      </c>
      <c r="J614" s="18">
        <v>0</v>
      </c>
      <c r="K614" s="18">
        <v>0</v>
      </c>
      <c r="L614" s="18">
        <v>0</v>
      </c>
      <c r="M614" s="18">
        <v>0</v>
      </c>
      <c r="N614" s="18">
        <v>0</v>
      </c>
      <c r="O614" s="18">
        <v>0</v>
      </c>
      <c r="P614" s="18">
        <v>0</v>
      </c>
      <c r="Q614" s="18">
        <v>0</v>
      </c>
      <c r="R614" s="18">
        <v>0</v>
      </c>
      <c r="S614" s="18">
        <v>0</v>
      </c>
      <c r="T614" s="18">
        <v>0</v>
      </c>
      <c r="U614" s="18">
        <v>0</v>
      </c>
      <c r="V614" s="18">
        <v>0</v>
      </c>
      <c r="W614" s="18">
        <v>0</v>
      </c>
      <c r="X614" s="18">
        <v>0</v>
      </c>
      <c r="Y614" s="18">
        <v>0</v>
      </c>
      <c r="Z614" s="18">
        <v>0</v>
      </c>
      <c r="AA614" s="18">
        <v>0</v>
      </c>
      <c r="AB614" s="18">
        <v>0</v>
      </c>
      <c r="AC614" s="18">
        <v>0</v>
      </c>
      <c r="AD614" s="18">
        <v>0</v>
      </c>
      <c r="AE614" s="18">
        <v>0</v>
      </c>
      <c r="AF614" s="16">
        <v>0</v>
      </c>
      <c r="AG614" s="18">
        <v>0</v>
      </c>
      <c r="AH614" s="16">
        <v>0</v>
      </c>
      <c r="AI614" s="8" t="s">
        <v>34</v>
      </c>
    </row>
    <row r="615" spans="1:35" s="13" customFormat="1" ht="31.5" x14ac:dyDescent="0.25">
      <c r="A615" s="14" t="s">
        <v>1097</v>
      </c>
      <c r="B615" s="14" t="s">
        <v>292</v>
      </c>
      <c r="C615" s="14" t="s">
        <v>33</v>
      </c>
      <c r="D615" s="18">
        <f t="shared" ref="D615:AD615" si="103">SUM(D616:D619,)</f>
        <v>15.32286957</v>
      </c>
      <c r="E615" s="18">
        <f t="shared" si="103"/>
        <v>0</v>
      </c>
      <c r="F615" s="18">
        <f t="shared" si="103"/>
        <v>7.3925303700000002</v>
      </c>
      <c r="G615" s="18">
        <f t="shared" si="103"/>
        <v>0</v>
      </c>
      <c r="H615" s="18">
        <f t="shared" si="103"/>
        <v>0</v>
      </c>
      <c r="I615" s="18">
        <f t="shared" si="103"/>
        <v>0</v>
      </c>
      <c r="J615" s="18">
        <f t="shared" si="103"/>
        <v>0</v>
      </c>
      <c r="K615" s="18">
        <f t="shared" si="103"/>
        <v>0</v>
      </c>
      <c r="L615" s="18">
        <f t="shared" si="103"/>
        <v>3</v>
      </c>
      <c r="M615" s="18">
        <f t="shared" si="103"/>
        <v>0</v>
      </c>
      <c r="N615" s="18">
        <f t="shared" si="103"/>
        <v>0</v>
      </c>
      <c r="O615" s="18">
        <f t="shared" si="103"/>
        <v>0</v>
      </c>
      <c r="P615" s="18">
        <f t="shared" si="103"/>
        <v>0</v>
      </c>
      <c r="Q615" s="18">
        <f t="shared" si="103"/>
        <v>0</v>
      </c>
      <c r="R615" s="18">
        <f t="shared" si="103"/>
        <v>0</v>
      </c>
      <c r="S615" s="18">
        <f t="shared" si="103"/>
        <v>6.8905324100000005</v>
      </c>
      <c r="T615" s="18">
        <f t="shared" si="103"/>
        <v>0</v>
      </c>
      <c r="U615" s="18">
        <f t="shared" si="103"/>
        <v>0</v>
      </c>
      <c r="V615" s="18">
        <f t="shared" si="103"/>
        <v>0</v>
      </c>
      <c r="W615" s="18">
        <f t="shared" si="103"/>
        <v>0</v>
      </c>
      <c r="X615" s="18">
        <f t="shared" si="103"/>
        <v>0</v>
      </c>
      <c r="Y615" s="18">
        <f t="shared" si="103"/>
        <v>3</v>
      </c>
      <c r="Z615" s="18">
        <f t="shared" si="103"/>
        <v>0</v>
      </c>
      <c r="AA615" s="18">
        <f t="shared" si="103"/>
        <v>0</v>
      </c>
      <c r="AB615" s="18">
        <f t="shared" si="103"/>
        <v>0</v>
      </c>
      <c r="AC615" s="18">
        <f t="shared" si="103"/>
        <v>0</v>
      </c>
      <c r="AD615" s="18">
        <f t="shared" si="103"/>
        <v>0</v>
      </c>
      <c r="AE615" s="18">
        <v>0</v>
      </c>
      <c r="AF615" s="16">
        <v>0</v>
      </c>
      <c r="AG615" s="18">
        <v>-0.50199795999999997</v>
      </c>
      <c r="AH615" s="16">
        <v>-6.7906107229154328E-2</v>
      </c>
      <c r="AI615" s="8" t="s">
        <v>34</v>
      </c>
    </row>
    <row r="616" spans="1:35" ht="47.25" x14ac:dyDescent="0.25">
      <c r="A616" s="46" t="s">
        <v>1097</v>
      </c>
      <c r="B616" s="29" t="s">
        <v>1098</v>
      </c>
      <c r="C616" s="29" t="s">
        <v>1099</v>
      </c>
      <c r="D616" s="22">
        <v>0.43033920000000003</v>
      </c>
      <c r="E616" s="22">
        <v>0</v>
      </c>
      <c r="F616" s="22">
        <v>0</v>
      </c>
      <c r="G616" s="22">
        <v>0</v>
      </c>
      <c r="H616" s="22">
        <v>0</v>
      </c>
      <c r="I616" s="22">
        <v>0</v>
      </c>
      <c r="J616" s="22">
        <v>0</v>
      </c>
      <c r="K616" s="22">
        <v>0</v>
      </c>
      <c r="L616" s="22">
        <v>0</v>
      </c>
      <c r="M616" s="22">
        <v>0</v>
      </c>
      <c r="N616" s="22">
        <v>0</v>
      </c>
      <c r="O616" s="22">
        <v>0</v>
      </c>
      <c r="P616" s="22">
        <v>0</v>
      </c>
      <c r="Q616" s="22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  <c r="W616" s="23">
        <v>0</v>
      </c>
      <c r="X616" s="23">
        <v>0</v>
      </c>
      <c r="Y616" s="23">
        <v>0</v>
      </c>
      <c r="Z616" s="23">
        <v>0</v>
      </c>
      <c r="AA616" s="23">
        <v>0</v>
      </c>
      <c r="AB616" s="23">
        <v>0</v>
      </c>
      <c r="AC616" s="23">
        <v>0</v>
      </c>
      <c r="AD616" s="23">
        <v>0</v>
      </c>
      <c r="AE616" s="23">
        <v>0</v>
      </c>
      <c r="AF616" s="64">
        <v>0</v>
      </c>
      <c r="AG616" s="23">
        <v>0</v>
      </c>
      <c r="AH616" s="64">
        <v>0</v>
      </c>
      <c r="AI616" s="35" t="s">
        <v>34</v>
      </c>
    </row>
    <row r="617" spans="1:35" ht="31.5" x14ac:dyDescent="0.25">
      <c r="A617" s="21" t="s">
        <v>1097</v>
      </c>
      <c r="B617" s="21" t="s">
        <v>1100</v>
      </c>
      <c r="C617" s="21" t="s">
        <v>1101</v>
      </c>
      <c r="D617" s="22">
        <v>14.5</v>
      </c>
      <c r="E617" s="22">
        <v>0</v>
      </c>
      <c r="F617" s="22">
        <v>7</v>
      </c>
      <c r="G617" s="22">
        <v>0</v>
      </c>
      <c r="H617" s="22">
        <v>0</v>
      </c>
      <c r="I617" s="22">
        <v>0</v>
      </c>
      <c r="J617" s="22">
        <v>0</v>
      </c>
      <c r="K617" s="22">
        <v>0</v>
      </c>
      <c r="L617" s="22">
        <v>1</v>
      </c>
      <c r="M617" s="22">
        <v>0</v>
      </c>
      <c r="N617" s="22">
        <v>0</v>
      </c>
      <c r="O617" s="22">
        <v>0</v>
      </c>
      <c r="P617" s="22">
        <v>0</v>
      </c>
      <c r="Q617" s="22">
        <v>0</v>
      </c>
      <c r="R617" s="23">
        <v>0</v>
      </c>
      <c r="S617" s="23">
        <v>6.5</v>
      </c>
      <c r="T617" s="23">
        <v>0</v>
      </c>
      <c r="U617" s="23">
        <v>0</v>
      </c>
      <c r="V617" s="23">
        <v>0</v>
      </c>
      <c r="W617" s="23">
        <v>0</v>
      </c>
      <c r="X617" s="23">
        <v>0</v>
      </c>
      <c r="Y617" s="23">
        <v>1</v>
      </c>
      <c r="Z617" s="23">
        <v>0</v>
      </c>
      <c r="AA617" s="23">
        <v>0</v>
      </c>
      <c r="AB617" s="23">
        <v>0</v>
      </c>
      <c r="AC617" s="23">
        <v>0</v>
      </c>
      <c r="AD617" s="23">
        <v>0</v>
      </c>
      <c r="AE617" s="23">
        <v>0</v>
      </c>
      <c r="AF617" s="64">
        <v>0</v>
      </c>
      <c r="AG617" s="23">
        <v>-0.5</v>
      </c>
      <c r="AH617" s="64">
        <v>-7.1428571428571425E-2</v>
      </c>
      <c r="AI617" s="35" t="s">
        <v>34</v>
      </c>
    </row>
    <row r="618" spans="1:35" ht="63" x14ac:dyDescent="0.25">
      <c r="A618" s="21" t="s">
        <v>1097</v>
      </c>
      <c r="B618" s="21" t="s">
        <v>1102</v>
      </c>
      <c r="C618" s="21" t="s">
        <v>1103</v>
      </c>
      <c r="D618" s="22">
        <v>0.11987783</v>
      </c>
      <c r="E618" s="22">
        <v>0</v>
      </c>
      <c r="F618" s="22">
        <v>0.11987783</v>
      </c>
      <c r="G618" s="22">
        <v>0</v>
      </c>
      <c r="H618" s="22">
        <v>0</v>
      </c>
      <c r="I618" s="22">
        <v>0</v>
      </c>
      <c r="J618" s="22">
        <v>0</v>
      </c>
      <c r="K618" s="22">
        <v>0</v>
      </c>
      <c r="L618" s="22">
        <v>1</v>
      </c>
      <c r="M618" s="22">
        <v>0</v>
      </c>
      <c r="N618" s="22">
        <v>0</v>
      </c>
      <c r="O618" s="22">
        <v>0</v>
      </c>
      <c r="P618" s="22">
        <v>0</v>
      </c>
      <c r="Q618" s="22">
        <v>0</v>
      </c>
      <c r="R618" s="23">
        <v>0</v>
      </c>
      <c r="S618" s="23">
        <v>0.11787987</v>
      </c>
      <c r="T618" s="23">
        <v>0</v>
      </c>
      <c r="U618" s="23">
        <v>0</v>
      </c>
      <c r="V618" s="23">
        <v>0</v>
      </c>
      <c r="W618" s="23">
        <v>0</v>
      </c>
      <c r="X618" s="23">
        <v>0</v>
      </c>
      <c r="Y618" s="23">
        <v>1</v>
      </c>
      <c r="Z618" s="23">
        <v>0</v>
      </c>
      <c r="AA618" s="23">
        <v>0</v>
      </c>
      <c r="AB618" s="23">
        <v>0</v>
      </c>
      <c r="AC618" s="23">
        <v>0</v>
      </c>
      <c r="AD618" s="23">
        <v>0</v>
      </c>
      <c r="AE618" s="23">
        <v>0</v>
      </c>
      <c r="AF618" s="64">
        <v>0</v>
      </c>
      <c r="AG618" s="23">
        <v>-1.997960000000007E-3</v>
      </c>
      <c r="AH618" s="64">
        <v>-1.6666634689667028E-2</v>
      </c>
      <c r="AI618" s="35" t="s">
        <v>34</v>
      </c>
    </row>
    <row r="619" spans="1:35" ht="63" x14ac:dyDescent="0.25">
      <c r="A619" s="46" t="s">
        <v>1097</v>
      </c>
      <c r="B619" s="29" t="s">
        <v>1104</v>
      </c>
      <c r="C619" s="29" t="s">
        <v>1105</v>
      </c>
      <c r="D619" s="22">
        <v>0.27265254</v>
      </c>
      <c r="E619" s="22">
        <v>0</v>
      </c>
      <c r="F619" s="22">
        <v>0.27265254</v>
      </c>
      <c r="G619" s="22">
        <v>0</v>
      </c>
      <c r="H619" s="22">
        <v>0</v>
      </c>
      <c r="I619" s="22">
        <v>0</v>
      </c>
      <c r="J619" s="22">
        <v>0</v>
      </c>
      <c r="K619" s="22">
        <v>0</v>
      </c>
      <c r="L619" s="22">
        <v>1</v>
      </c>
      <c r="M619" s="22">
        <v>0</v>
      </c>
      <c r="N619" s="22">
        <v>0</v>
      </c>
      <c r="O619" s="22">
        <v>0</v>
      </c>
      <c r="P619" s="22">
        <v>0</v>
      </c>
      <c r="Q619" s="22">
        <v>0</v>
      </c>
      <c r="R619" s="23">
        <v>0</v>
      </c>
      <c r="S619" s="23">
        <v>0.27265254</v>
      </c>
      <c r="T619" s="23">
        <v>0</v>
      </c>
      <c r="U619" s="23">
        <v>0</v>
      </c>
      <c r="V619" s="23">
        <v>0</v>
      </c>
      <c r="W619" s="23">
        <v>0</v>
      </c>
      <c r="X619" s="23">
        <v>0</v>
      </c>
      <c r="Y619" s="23">
        <v>1</v>
      </c>
      <c r="Z619" s="23">
        <v>0</v>
      </c>
      <c r="AA619" s="23">
        <v>0</v>
      </c>
      <c r="AB619" s="23">
        <v>0</v>
      </c>
      <c r="AC619" s="23">
        <v>0</v>
      </c>
      <c r="AD619" s="23">
        <v>0</v>
      </c>
      <c r="AE619" s="23">
        <v>0</v>
      </c>
      <c r="AF619" s="64">
        <v>0</v>
      </c>
      <c r="AG619" s="23">
        <v>0</v>
      </c>
      <c r="AH619" s="64">
        <v>0</v>
      </c>
      <c r="AI619" s="35" t="s">
        <v>34</v>
      </c>
    </row>
  </sheetData>
  <mergeCells count="21">
    <mergeCell ref="A12:AI12"/>
    <mergeCell ref="A4:AI4"/>
    <mergeCell ref="A5:AI5"/>
    <mergeCell ref="A7:AI7"/>
    <mergeCell ref="A8:AI8"/>
    <mergeCell ref="A10:AI10"/>
    <mergeCell ref="A13:AI13"/>
    <mergeCell ref="A14:AI14"/>
    <mergeCell ref="A15:A19"/>
    <mergeCell ref="B15:B19"/>
    <mergeCell ref="C15:C19"/>
    <mergeCell ref="D15:D18"/>
    <mergeCell ref="E15:AD15"/>
    <mergeCell ref="AE15:AH17"/>
    <mergeCell ref="AI15:AI19"/>
    <mergeCell ref="E16:Q17"/>
    <mergeCell ref="R16:AD17"/>
    <mergeCell ref="F18:Q18"/>
    <mergeCell ref="S18:AD18"/>
    <mergeCell ref="AE18:AF18"/>
    <mergeCell ref="AG18:AH18"/>
  </mergeCells>
  <conditionalFormatting sqref="AI531">
    <cfRule type="containsBlanks" dxfId="746" priority="747">
      <formula>LEN(TRIM(AI531))=0</formula>
    </cfRule>
  </conditionalFormatting>
  <conditionalFormatting sqref="A204:B205">
    <cfRule type="containsBlanks" dxfId="745" priority="517">
      <formula>LEN(TRIM(A204))=0</formula>
    </cfRule>
  </conditionalFormatting>
  <conditionalFormatting sqref="A546:B546">
    <cfRule type="containsBlanks" dxfId="744" priority="382">
      <formula>LEN(TRIM(A546))=0</formula>
    </cfRule>
  </conditionalFormatting>
  <conditionalFormatting sqref="C546">
    <cfRule type="containsBlanks" dxfId="743" priority="381">
      <formula>LEN(TRIM(C546))=0</formula>
    </cfRule>
  </conditionalFormatting>
  <conditionalFormatting sqref="A617:C617">
    <cfRule type="containsBlanks" dxfId="742" priority="380">
      <formula>LEN(TRIM(A617))=0</formula>
    </cfRule>
  </conditionalFormatting>
  <conditionalFormatting sqref="AI424">
    <cfRule type="containsBlanks" dxfId="741" priority="710">
      <formula>LEN(TRIM(AI424))=0</formula>
    </cfRule>
  </conditionalFormatting>
  <conditionalFormatting sqref="AI425">
    <cfRule type="containsBlanks" dxfId="740" priority="709">
      <formula>LEN(TRIM(AI425))=0</formula>
    </cfRule>
  </conditionalFormatting>
  <conditionalFormatting sqref="AI430">
    <cfRule type="containsBlanks" dxfId="739" priority="708">
      <formula>LEN(TRIM(AI430))=0</formula>
    </cfRule>
  </conditionalFormatting>
  <conditionalFormatting sqref="A618:B618">
    <cfRule type="containsBlanks" dxfId="738" priority="376">
      <formula>LEN(TRIM(A618))=0</formula>
    </cfRule>
  </conditionalFormatting>
  <conditionalFormatting sqref="A219:B224">
    <cfRule type="containsBlanks" dxfId="737" priority="509">
      <formula>LEN(TRIM(A219))=0</formula>
    </cfRule>
  </conditionalFormatting>
  <conditionalFormatting sqref="A219:B224">
    <cfRule type="containsBlanks" dxfId="736" priority="508">
      <formula>LEN(TRIM(A219))=0</formula>
    </cfRule>
  </conditionalFormatting>
  <conditionalFormatting sqref="A231:B231">
    <cfRule type="containsBlanks" dxfId="735" priority="505">
      <formula>LEN(TRIM(A231))=0</formula>
    </cfRule>
  </conditionalFormatting>
  <conditionalFormatting sqref="C219:C224">
    <cfRule type="containsBlanks" dxfId="734" priority="507">
      <formula>LEN(TRIM(C219))=0</formula>
    </cfRule>
  </conditionalFormatting>
  <conditionalFormatting sqref="C219:C224">
    <cfRule type="containsBlanks" dxfId="733" priority="506">
      <formula>LEN(TRIM(C219))=0</formula>
    </cfRule>
  </conditionalFormatting>
  <conditionalFormatting sqref="A231:B231">
    <cfRule type="containsBlanks" dxfId="732" priority="504">
      <formula>LEN(TRIM(A231))=0</formula>
    </cfRule>
  </conditionalFormatting>
  <conditionalFormatting sqref="C231">
    <cfRule type="containsBlanks" dxfId="731" priority="503">
      <formula>LEN(TRIM(C231))=0</formula>
    </cfRule>
  </conditionalFormatting>
  <conditionalFormatting sqref="C428">
    <cfRule type="containsBlanks" dxfId="730" priority="389">
      <formula>LEN(TRIM(C428))=0</formula>
    </cfRule>
  </conditionalFormatting>
  <conditionalFormatting sqref="C231">
    <cfRule type="containsBlanks" dxfId="729" priority="502">
      <formula>LEN(TRIM(C231))=0</formula>
    </cfRule>
  </conditionalFormatting>
  <conditionalFormatting sqref="A237:B239">
    <cfRule type="containsBlanks" dxfId="728" priority="501">
      <formula>LEN(TRIM(A237))=0</formula>
    </cfRule>
  </conditionalFormatting>
  <conditionalFormatting sqref="B143">
    <cfRule type="containsBlanks" dxfId="727" priority="427">
      <formula>LEN(TRIM(B143))=0</formula>
    </cfRule>
  </conditionalFormatting>
  <conditionalFormatting sqref="A237:B239">
    <cfRule type="containsBlanks" dxfId="726" priority="500">
      <formula>LEN(TRIM(A237))=0</formula>
    </cfRule>
  </conditionalFormatting>
  <conditionalFormatting sqref="C237:C239">
    <cfRule type="containsBlanks" dxfId="725" priority="499">
      <formula>LEN(TRIM(C237))=0</formula>
    </cfRule>
  </conditionalFormatting>
  <conditionalFormatting sqref="C237:C239">
    <cfRule type="containsBlanks" dxfId="724" priority="498">
      <formula>LEN(TRIM(C237))=0</formula>
    </cfRule>
  </conditionalFormatting>
  <conditionalFormatting sqref="A249:B251">
    <cfRule type="containsBlanks" dxfId="723" priority="497">
      <formula>LEN(TRIM(A249))=0</formula>
    </cfRule>
  </conditionalFormatting>
  <conditionalFormatting sqref="A249:B251">
    <cfRule type="containsBlanks" dxfId="722" priority="496">
      <formula>LEN(TRIM(A249))=0</formula>
    </cfRule>
  </conditionalFormatting>
  <conditionalFormatting sqref="C249:C251">
    <cfRule type="containsBlanks" dxfId="721" priority="495">
      <formula>LEN(TRIM(C249))=0</formula>
    </cfRule>
  </conditionalFormatting>
  <conditionalFormatting sqref="C249:C251">
    <cfRule type="containsBlanks" dxfId="720" priority="494">
      <formula>LEN(TRIM(C249))=0</formula>
    </cfRule>
  </conditionalFormatting>
  <conditionalFormatting sqref="A259:B260">
    <cfRule type="containsBlanks" dxfId="719" priority="493">
      <formula>LEN(TRIM(A259))=0</formula>
    </cfRule>
  </conditionalFormatting>
  <conditionalFormatting sqref="A259:B260">
    <cfRule type="containsBlanks" dxfId="718" priority="492">
      <formula>LEN(TRIM(A259))=0</formula>
    </cfRule>
  </conditionalFormatting>
  <conditionalFormatting sqref="C259:C260">
    <cfRule type="containsBlanks" dxfId="717" priority="491">
      <formula>LEN(TRIM(C259))=0</formula>
    </cfRule>
  </conditionalFormatting>
  <conditionalFormatting sqref="A262:B263">
    <cfRule type="containsBlanks" dxfId="716" priority="490">
      <formula>LEN(TRIM(A262))=0</formula>
    </cfRule>
  </conditionalFormatting>
  <conditionalFormatting sqref="A262:B263">
    <cfRule type="containsBlanks" dxfId="715" priority="489">
      <formula>LEN(TRIM(A262))=0</formula>
    </cfRule>
  </conditionalFormatting>
  <conditionalFormatting sqref="C262:C263">
    <cfRule type="containsBlanks" dxfId="714" priority="488">
      <formula>LEN(TRIM(C262))=0</formula>
    </cfRule>
  </conditionalFormatting>
  <conditionalFormatting sqref="A331:B332">
    <cfRule type="containsBlanks" dxfId="713" priority="487">
      <formula>LEN(TRIM(A331))=0</formula>
    </cfRule>
  </conditionalFormatting>
  <conditionalFormatting sqref="A331:B332">
    <cfRule type="containsBlanks" dxfId="712" priority="486">
      <formula>LEN(TRIM(A331))=0</formula>
    </cfRule>
  </conditionalFormatting>
  <conditionalFormatting sqref="C331:C332">
    <cfRule type="containsBlanks" dxfId="711" priority="485">
      <formula>LEN(TRIM(C331))=0</formula>
    </cfRule>
  </conditionalFormatting>
  <conditionalFormatting sqref="A333:B333">
    <cfRule type="containsBlanks" dxfId="710" priority="484">
      <formula>LEN(TRIM(A333))=0</formula>
    </cfRule>
  </conditionalFormatting>
  <conditionalFormatting sqref="A333:B333">
    <cfRule type="containsBlanks" dxfId="709" priority="483">
      <formula>LEN(TRIM(A333))=0</formula>
    </cfRule>
  </conditionalFormatting>
  <conditionalFormatting sqref="C333">
    <cfRule type="containsBlanks" dxfId="708" priority="482">
      <formula>LEN(TRIM(C333))=0</formula>
    </cfRule>
  </conditionalFormatting>
  <conditionalFormatting sqref="A337:B339">
    <cfRule type="containsBlanks" dxfId="707" priority="481">
      <formula>LEN(TRIM(A337))=0</formula>
    </cfRule>
  </conditionalFormatting>
  <conditionalFormatting sqref="A337:B339">
    <cfRule type="containsBlanks" dxfId="706" priority="480">
      <formula>LEN(TRIM(A337))=0</formula>
    </cfRule>
  </conditionalFormatting>
  <conditionalFormatting sqref="C337:C339">
    <cfRule type="containsBlanks" dxfId="705" priority="479">
      <formula>LEN(TRIM(C337))=0</formula>
    </cfRule>
  </conditionalFormatting>
  <conditionalFormatting sqref="A344:B345">
    <cfRule type="containsBlanks" dxfId="704" priority="478">
      <formula>LEN(TRIM(A344))=0</formula>
    </cfRule>
  </conditionalFormatting>
  <conditionalFormatting sqref="A344:B345">
    <cfRule type="containsBlanks" dxfId="703" priority="477">
      <formula>LEN(TRIM(A344))=0</formula>
    </cfRule>
  </conditionalFormatting>
  <conditionalFormatting sqref="C344:C345">
    <cfRule type="containsBlanks" dxfId="702" priority="476">
      <formula>LEN(TRIM(C344))=0</formula>
    </cfRule>
  </conditionalFormatting>
  <conditionalFormatting sqref="A363:B364">
    <cfRule type="containsBlanks" dxfId="701" priority="475">
      <formula>LEN(TRIM(A363))=0</formula>
    </cfRule>
  </conditionalFormatting>
  <conditionalFormatting sqref="A363:B364">
    <cfRule type="containsBlanks" dxfId="700" priority="474">
      <formula>LEN(TRIM(A363))=0</formula>
    </cfRule>
  </conditionalFormatting>
  <conditionalFormatting sqref="C363:C364">
    <cfRule type="containsBlanks" dxfId="699" priority="473">
      <formula>LEN(TRIM(C363))=0</formula>
    </cfRule>
  </conditionalFormatting>
  <conditionalFormatting sqref="A389:B389">
    <cfRule type="containsBlanks" dxfId="698" priority="472">
      <formula>LEN(TRIM(A389))=0</formula>
    </cfRule>
  </conditionalFormatting>
  <conditionalFormatting sqref="A389:B389">
    <cfRule type="containsBlanks" dxfId="697" priority="471">
      <formula>LEN(TRIM(A389))=0</formula>
    </cfRule>
  </conditionalFormatting>
  <conditionalFormatting sqref="C389">
    <cfRule type="containsBlanks" dxfId="696" priority="470">
      <formula>LEN(TRIM(C389))=0</formula>
    </cfRule>
  </conditionalFormatting>
  <conditionalFormatting sqref="A411:B411">
    <cfRule type="containsBlanks" dxfId="695" priority="469">
      <formula>LEN(TRIM(A411))=0</formula>
    </cfRule>
  </conditionalFormatting>
  <conditionalFormatting sqref="A411:B411">
    <cfRule type="containsBlanks" dxfId="694" priority="468">
      <formula>LEN(TRIM(A411))=0</formula>
    </cfRule>
  </conditionalFormatting>
  <conditionalFormatting sqref="C411">
    <cfRule type="containsBlanks" dxfId="693" priority="467">
      <formula>LEN(TRIM(C411))=0</formula>
    </cfRule>
  </conditionalFormatting>
  <conditionalFormatting sqref="A412:B414">
    <cfRule type="containsBlanks" dxfId="692" priority="466">
      <formula>LEN(TRIM(A412))=0</formula>
    </cfRule>
  </conditionalFormatting>
  <conditionalFormatting sqref="A412:B414">
    <cfRule type="containsBlanks" dxfId="691" priority="465">
      <formula>LEN(TRIM(A412))=0</formula>
    </cfRule>
  </conditionalFormatting>
  <conditionalFormatting sqref="C412:C414">
    <cfRule type="containsBlanks" dxfId="690" priority="464">
      <formula>LEN(TRIM(C412))=0</formula>
    </cfRule>
  </conditionalFormatting>
  <conditionalFormatting sqref="A503:B504">
    <cfRule type="containsBlanks" dxfId="689" priority="463">
      <formula>LEN(TRIM(A503))=0</formula>
    </cfRule>
  </conditionalFormatting>
  <conditionalFormatting sqref="A503:B504">
    <cfRule type="containsBlanks" dxfId="688" priority="462">
      <formula>LEN(TRIM(A503))=0</formula>
    </cfRule>
  </conditionalFormatting>
  <conditionalFormatting sqref="C503:C504">
    <cfRule type="containsBlanks" dxfId="687" priority="461">
      <formula>LEN(TRIM(C503))=0</formula>
    </cfRule>
  </conditionalFormatting>
  <conditionalFormatting sqref="A513:B513">
    <cfRule type="containsBlanks" dxfId="686" priority="460">
      <formula>LEN(TRIM(A513))=0</formula>
    </cfRule>
  </conditionalFormatting>
  <conditionalFormatting sqref="A513:B513">
    <cfRule type="containsBlanks" dxfId="685" priority="459">
      <formula>LEN(TRIM(A513))=0</formula>
    </cfRule>
  </conditionalFormatting>
  <conditionalFormatting sqref="C513">
    <cfRule type="containsBlanks" dxfId="684" priority="458">
      <formula>LEN(TRIM(C513))=0</formula>
    </cfRule>
  </conditionalFormatting>
  <conditionalFormatting sqref="A516:B516">
    <cfRule type="containsBlanks" dxfId="683" priority="457">
      <formula>LEN(TRIM(A516))=0</formula>
    </cfRule>
  </conditionalFormatting>
  <conditionalFormatting sqref="A516:B516">
    <cfRule type="containsBlanks" dxfId="682" priority="456">
      <formula>LEN(TRIM(A516))=0</formula>
    </cfRule>
  </conditionalFormatting>
  <conditionalFormatting sqref="C516">
    <cfRule type="containsBlanks" dxfId="681" priority="455">
      <formula>LEN(TRIM(C516))=0</formula>
    </cfRule>
  </conditionalFormatting>
  <conditionalFormatting sqref="A520:B522">
    <cfRule type="containsBlanks" dxfId="680" priority="454">
      <formula>LEN(TRIM(A520))=0</formula>
    </cfRule>
  </conditionalFormatting>
  <conditionalFormatting sqref="A520:B522">
    <cfRule type="containsBlanks" dxfId="679" priority="453">
      <formula>LEN(TRIM(A520))=0</formula>
    </cfRule>
  </conditionalFormatting>
  <conditionalFormatting sqref="C520:C522">
    <cfRule type="containsBlanks" dxfId="678" priority="452">
      <formula>LEN(TRIM(C520))=0</formula>
    </cfRule>
  </conditionalFormatting>
  <conditionalFormatting sqref="A558:B558">
    <cfRule type="containsBlanks" dxfId="677" priority="451">
      <formula>LEN(TRIM(A558))=0</formula>
    </cfRule>
  </conditionalFormatting>
  <conditionalFormatting sqref="A558:B558">
    <cfRule type="containsBlanks" dxfId="676" priority="450">
      <formula>LEN(TRIM(A558))=0</formula>
    </cfRule>
  </conditionalFormatting>
  <conditionalFormatting sqref="C558">
    <cfRule type="containsBlanks" dxfId="675" priority="449">
      <formula>LEN(TRIM(C558))=0</formula>
    </cfRule>
  </conditionalFormatting>
  <conditionalFormatting sqref="B21">
    <cfRule type="containsBlanks" dxfId="674" priority="448">
      <formula>LEN(TRIM(B21))=0</formula>
    </cfRule>
  </conditionalFormatting>
  <conditionalFormatting sqref="A42:C42">
    <cfRule type="containsBlanks" dxfId="673" priority="447">
      <formula>LEN(TRIM(A42))=0</formula>
    </cfRule>
  </conditionalFormatting>
  <conditionalFormatting sqref="A148:B148">
    <cfRule type="containsBlanks" dxfId="672" priority="446">
      <formula>LEN(TRIM(A148))=0</formula>
    </cfRule>
  </conditionalFormatting>
  <conditionalFormatting sqref="A148:B148">
    <cfRule type="containsBlanks" dxfId="671" priority="445">
      <formula>LEN(TRIM(A148))=0</formula>
    </cfRule>
  </conditionalFormatting>
  <conditionalFormatting sqref="C148">
    <cfRule type="containsBlanks" dxfId="670" priority="444">
      <formula>LEN(TRIM(C148))=0</formula>
    </cfRule>
  </conditionalFormatting>
  <conditionalFormatting sqref="A68:C68">
    <cfRule type="containsBlanks" dxfId="669" priority="443">
      <formula>LEN(TRIM(A68))=0</formula>
    </cfRule>
  </conditionalFormatting>
  <conditionalFormatting sqref="A71:C71">
    <cfRule type="containsBlanks" dxfId="668" priority="442">
      <formula>LEN(TRIM(A71))=0</formula>
    </cfRule>
  </conditionalFormatting>
  <conditionalFormatting sqref="A75:C75">
    <cfRule type="containsBlanks" dxfId="667" priority="441">
      <formula>LEN(TRIM(A75))=0</formula>
    </cfRule>
  </conditionalFormatting>
  <conditionalFormatting sqref="A80:B80">
    <cfRule type="containsBlanks" dxfId="666" priority="440">
      <formula>LEN(TRIM(A80))=0</formula>
    </cfRule>
  </conditionalFormatting>
  <conditionalFormatting sqref="A80:B80">
    <cfRule type="containsBlanks" dxfId="665" priority="439">
      <formula>LEN(TRIM(A80))=0</formula>
    </cfRule>
  </conditionalFormatting>
  <conditionalFormatting sqref="C80">
    <cfRule type="containsBlanks" dxfId="664" priority="438">
      <formula>LEN(TRIM(C80))=0</formula>
    </cfRule>
  </conditionalFormatting>
  <conditionalFormatting sqref="C80">
    <cfRule type="containsBlanks" dxfId="663" priority="437">
      <formula>LEN(TRIM(C80))=0</formula>
    </cfRule>
  </conditionalFormatting>
  <conditionalFormatting sqref="A120:C120">
    <cfRule type="containsBlanks" dxfId="662" priority="436">
      <formula>LEN(TRIM(A120))=0</formula>
    </cfRule>
  </conditionalFormatting>
  <conditionalFormatting sqref="A128:B130">
    <cfRule type="containsBlanks" dxfId="661" priority="435">
      <formula>LEN(TRIM(A128))=0</formula>
    </cfRule>
  </conditionalFormatting>
  <conditionalFormatting sqref="A128:B130">
    <cfRule type="containsBlanks" dxfId="660" priority="434">
      <formula>LEN(TRIM(A128))=0</formula>
    </cfRule>
  </conditionalFormatting>
  <conditionalFormatting sqref="C128:C130">
    <cfRule type="containsBlanks" dxfId="659" priority="433">
      <formula>LEN(TRIM(C128))=0</formula>
    </cfRule>
  </conditionalFormatting>
  <conditionalFormatting sqref="C128:C130">
    <cfRule type="containsBlanks" dxfId="658" priority="432">
      <formula>LEN(TRIM(C128))=0</formula>
    </cfRule>
  </conditionalFormatting>
  <conditionalFormatting sqref="A149:B149">
    <cfRule type="containsBlanks" dxfId="657" priority="431">
      <formula>LEN(TRIM(A149))=0</formula>
    </cfRule>
  </conditionalFormatting>
  <conditionalFormatting sqref="A149:B149">
    <cfRule type="containsBlanks" dxfId="656" priority="430">
      <formula>LEN(TRIM(A149))=0</formula>
    </cfRule>
  </conditionalFormatting>
  <conditionalFormatting sqref="C149">
    <cfRule type="containsBlanks" dxfId="655" priority="429">
      <formula>LEN(TRIM(C149))=0</formula>
    </cfRule>
  </conditionalFormatting>
  <conditionalFormatting sqref="C149">
    <cfRule type="containsBlanks" dxfId="654" priority="428">
      <formula>LEN(TRIM(C149))=0</formula>
    </cfRule>
  </conditionalFormatting>
  <conditionalFormatting sqref="A253:B255">
    <cfRule type="containsBlanks" dxfId="653" priority="426">
      <formula>LEN(TRIM(A253))=0</formula>
    </cfRule>
  </conditionalFormatting>
  <conditionalFormatting sqref="A253:B255">
    <cfRule type="containsBlanks" dxfId="652" priority="425">
      <formula>LEN(TRIM(A253))=0</formula>
    </cfRule>
  </conditionalFormatting>
  <conditionalFormatting sqref="C253:C255">
    <cfRule type="containsBlanks" dxfId="651" priority="424">
      <formula>LEN(TRIM(C253))=0</formula>
    </cfRule>
  </conditionalFormatting>
  <conditionalFormatting sqref="C253:C255">
    <cfRule type="containsBlanks" dxfId="650" priority="423">
      <formula>LEN(TRIM(C253))=0</formula>
    </cfRule>
  </conditionalFormatting>
  <conditionalFormatting sqref="A295:C296">
    <cfRule type="containsBlanks" dxfId="649" priority="422">
      <formula>LEN(TRIM(A295))=0</formula>
    </cfRule>
  </conditionalFormatting>
  <conditionalFormatting sqref="A303:B303">
    <cfRule type="containsBlanks" dxfId="648" priority="421">
      <formula>LEN(TRIM(A303))=0</formula>
    </cfRule>
  </conditionalFormatting>
  <conditionalFormatting sqref="A303:B303">
    <cfRule type="containsBlanks" dxfId="647" priority="420">
      <formula>LEN(TRIM(A303))=0</formula>
    </cfRule>
  </conditionalFormatting>
  <conditionalFormatting sqref="C303">
    <cfRule type="containsBlanks" dxfId="646" priority="419">
      <formula>LEN(TRIM(C303))=0</formula>
    </cfRule>
  </conditionalFormatting>
  <conditionalFormatting sqref="B317:B322">
    <cfRule type="containsBlanks" dxfId="645" priority="418">
      <formula>LEN(TRIM(B317))=0</formula>
    </cfRule>
  </conditionalFormatting>
  <conditionalFormatting sqref="B317:B322">
    <cfRule type="containsBlanks" dxfId="644" priority="417">
      <formula>LEN(TRIM(B317))=0</formula>
    </cfRule>
  </conditionalFormatting>
  <conditionalFormatting sqref="C317:C322">
    <cfRule type="containsBlanks" dxfId="643" priority="416">
      <formula>LEN(TRIM(C317))=0</formula>
    </cfRule>
  </conditionalFormatting>
  <conditionalFormatting sqref="A384:B384">
    <cfRule type="containsBlanks" dxfId="642" priority="415">
      <formula>LEN(TRIM(A384))=0</formula>
    </cfRule>
  </conditionalFormatting>
  <conditionalFormatting sqref="A384:B384">
    <cfRule type="containsBlanks" dxfId="641" priority="414">
      <formula>LEN(TRIM(A384))=0</formula>
    </cfRule>
  </conditionalFormatting>
  <conditionalFormatting sqref="C384">
    <cfRule type="containsBlanks" dxfId="640" priority="413">
      <formula>LEN(TRIM(C384))=0</formula>
    </cfRule>
  </conditionalFormatting>
  <conditionalFormatting sqref="A323:C324">
    <cfRule type="containsBlanks" dxfId="639" priority="412">
      <formula>LEN(TRIM(A323))=0</formula>
    </cfRule>
  </conditionalFormatting>
  <conditionalFormatting sqref="A326:B326">
    <cfRule type="containsBlanks" dxfId="638" priority="411">
      <formula>LEN(TRIM(A326))=0</formula>
    </cfRule>
  </conditionalFormatting>
  <conditionalFormatting sqref="A326:B326">
    <cfRule type="containsBlanks" dxfId="637" priority="410">
      <formula>LEN(TRIM(A326))=0</formula>
    </cfRule>
  </conditionalFormatting>
  <conditionalFormatting sqref="C326">
    <cfRule type="containsBlanks" dxfId="636" priority="409">
      <formula>LEN(TRIM(C326))=0</formula>
    </cfRule>
  </conditionalFormatting>
  <conditionalFormatting sqref="A327:B327">
    <cfRule type="containsBlanks" dxfId="635" priority="408">
      <formula>LEN(TRIM(A327))=0</formula>
    </cfRule>
  </conditionalFormatting>
  <conditionalFormatting sqref="A327:B327">
    <cfRule type="containsBlanks" dxfId="634" priority="407">
      <formula>LEN(TRIM(A327))=0</formula>
    </cfRule>
  </conditionalFormatting>
  <conditionalFormatting sqref="C327">
    <cfRule type="containsBlanks" dxfId="633" priority="406">
      <formula>LEN(TRIM(C327))=0</formula>
    </cfRule>
  </conditionalFormatting>
  <conditionalFormatting sqref="A328:B330">
    <cfRule type="containsBlanks" dxfId="632" priority="405">
      <formula>LEN(TRIM(A328))=0</formula>
    </cfRule>
  </conditionalFormatting>
  <conditionalFormatting sqref="A328:B330">
    <cfRule type="containsBlanks" dxfId="631" priority="404">
      <formula>LEN(TRIM(A328))=0</formula>
    </cfRule>
  </conditionalFormatting>
  <conditionalFormatting sqref="C328:C330">
    <cfRule type="containsBlanks" dxfId="630" priority="403">
      <formula>LEN(TRIM(C328))=0</formula>
    </cfRule>
  </conditionalFormatting>
  <conditionalFormatting sqref="C427">
    <cfRule type="containsBlanks" dxfId="629" priority="402">
      <formula>LEN(TRIM(C427))=0</formula>
    </cfRule>
  </conditionalFormatting>
  <conditionalFormatting sqref="A349:C349">
    <cfRule type="containsBlanks" dxfId="628" priority="401">
      <formula>LEN(TRIM(A349))=0</formula>
    </cfRule>
  </conditionalFormatting>
  <conditionalFormatting sqref="A390:B390">
    <cfRule type="containsBlanks" dxfId="627" priority="400">
      <formula>LEN(TRIM(A390))=0</formula>
    </cfRule>
  </conditionalFormatting>
  <conditionalFormatting sqref="A390:B390">
    <cfRule type="containsBlanks" dxfId="626" priority="399">
      <formula>LEN(TRIM(A390))=0</formula>
    </cfRule>
  </conditionalFormatting>
  <conditionalFormatting sqref="C390">
    <cfRule type="containsBlanks" dxfId="625" priority="398">
      <formula>LEN(TRIM(C390))=0</formula>
    </cfRule>
  </conditionalFormatting>
  <conditionalFormatting sqref="A393:B393">
    <cfRule type="containsBlanks" dxfId="624" priority="397">
      <formula>LEN(TRIM(A393))=0</formula>
    </cfRule>
  </conditionalFormatting>
  <conditionalFormatting sqref="A393:B393">
    <cfRule type="containsBlanks" dxfId="623" priority="396">
      <formula>LEN(TRIM(A393))=0</formula>
    </cfRule>
  </conditionalFormatting>
  <conditionalFormatting sqref="C393">
    <cfRule type="containsBlanks" dxfId="622" priority="395">
      <formula>LEN(TRIM(C393))=0</formula>
    </cfRule>
  </conditionalFormatting>
  <conditionalFormatting sqref="A399:C401">
    <cfRule type="containsBlanks" dxfId="621" priority="394">
      <formula>LEN(TRIM(A399))=0</formula>
    </cfRule>
  </conditionalFormatting>
  <conditionalFormatting sqref="A403:C403">
    <cfRule type="containsBlanks" dxfId="620" priority="393">
      <formula>LEN(TRIM(A403))=0</formula>
    </cfRule>
  </conditionalFormatting>
  <conditionalFormatting sqref="A415:B417">
    <cfRule type="containsBlanks" dxfId="619" priority="392">
      <formula>LEN(TRIM(A415))=0</formula>
    </cfRule>
  </conditionalFormatting>
  <conditionalFormatting sqref="A415:B417">
    <cfRule type="containsBlanks" dxfId="618" priority="391">
      <formula>LEN(TRIM(A415))=0</formula>
    </cfRule>
  </conditionalFormatting>
  <conditionalFormatting sqref="C415:C417">
    <cfRule type="containsBlanks" dxfId="617" priority="390">
      <formula>LEN(TRIM(C415))=0</formula>
    </cfRule>
  </conditionalFormatting>
  <conditionalFormatting sqref="A427:B428">
    <cfRule type="containsBlanks" dxfId="616" priority="388">
      <formula>LEN(TRIM(A427))=0</formula>
    </cfRule>
  </conditionalFormatting>
  <conditionalFormatting sqref="A427:B428">
    <cfRule type="containsBlanks" dxfId="615" priority="387">
      <formula>LEN(TRIM(A427))=0</formula>
    </cfRule>
  </conditionalFormatting>
  <conditionalFormatting sqref="A545:B545">
    <cfRule type="containsBlanks" dxfId="614" priority="386">
      <formula>LEN(TRIM(A545))=0</formula>
    </cfRule>
  </conditionalFormatting>
  <conditionalFormatting sqref="A545:B545">
    <cfRule type="containsBlanks" dxfId="613" priority="385">
      <formula>LEN(TRIM(A545))=0</formula>
    </cfRule>
  </conditionalFormatting>
  <conditionalFormatting sqref="C545">
    <cfRule type="containsBlanks" dxfId="612" priority="384">
      <formula>LEN(TRIM(C545))=0</formula>
    </cfRule>
  </conditionalFormatting>
  <conditionalFormatting sqref="A546:B546">
    <cfRule type="containsBlanks" dxfId="611" priority="383">
      <formula>LEN(TRIM(A546))=0</formula>
    </cfRule>
  </conditionalFormatting>
  <conditionalFormatting sqref="AI498">
    <cfRule type="containsBlanks" dxfId="610" priority="659">
      <formula>LEN(TRIM(AI498))=0</formula>
    </cfRule>
  </conditionalFormatting>
  <conditionalFormatting sqref="AI499">
    <cfRule type="containsBlanks" dxfId="609" priority="658">
      <formula>LEN(TRIM(AI499))=0</formula>
    </cfRule>
  </conditionalFormatting>
  <conditionalFormatting sqref="AI500">
    <cfRule type="containsBlanks" dxfId="608" priority="657">
      <formula>LEN(TRIM(AI500))=0</formula>
    </cfRule>
  </conditionalFormatting>
  <conditionalFormatting sqref="A616:B616">
    <cfRule type="containsBlanks" dxfId="607" priority="379">
      <formula>LEN(TRIM(A616))=0</formula>
    </cfRule>
  </conditionalFormatting>
  <conditionalFormatting sqref="A616:B616">
    <cfRule type="containsBlanks" dxfId="606" priority="378">
      <formula>LEN(TRIM(A616))=0</formula>
    </cfRule>
  </conditionalFormatting>
  <conditionalFormatting sqref="C616">
    <cfRule type="containsBlanks" dxfId="605" priority="377">
      <formula>LEN(TRIM(C616))=0</formula>
    </cfRule>
  </conditionalFormatting>
  <conditionalFormatting sqref="AI507">
    <cfRule type="containsBlanks" dxfId="604" priority="653">
      <formula>LEN(TRIM(AI507))=0</formula>
    </cfRule>
  </conditionalFormatting>
  <conditionalFormatting sqref="AI419">
    <cfRule type="containsBlanks" dxfId="603" priority="700">
      <formula>LEN(TRIM(AI419))=0</formula>
    </cfRule>
  </conditionalFormatting>
  <conditionalFormatting sqref="AI420">
    <cfRule type="containsBlanks" dxfId="602" priority="699">
      <formula>LEN(TRIM(AI420))=0</formula>
    </cfRule>
  </conditionalFormatting>
  <conditionalFormatting sqref="AI421">
    <cfRule type="containsBlanks" dxfId="601" priority="698">
      <formula>LEN(TRIM(AI421))=0</formula>
    </cfRule>
  </conditionalFormatting>
  <conditionalFormatting sqref="AI425">
    <cfRule type="containsBlanks" dxfId="600" priority="697">
      <formula>LEN(TRIM(AI425))=0</formula>
    </cfRule>
  </conditionalFormatting>
  <conditionalFormatting sqref="AI429">
    <cfRule type="containsBlanks" dxfId="599" priority="696">
      <formula>LEN(TRIM(AI429))=0</formula>
    </cfRule>
  </conditionalFormatting>
  <conditionalFormatting sqref="AI430">
    <cfRule type="containsBlanks" dxfId="598" priority="695">
      <formula>LEN(TRIM(AI430))=0</formula>
    </cfRule>
  </conditionalFormatting>
  <conditionalFormatting sqref="AI431">
    <cfRule type="containsBlanks" dxfId="597" priority="694">
      <formula>LEN(TRIM(AI431))=0</formula>
    </cfRule>
  </conditionalFormatting>
  <conditionalFormatting sqref="AI437">
    <cfRule type="containsBlanks" dxfId="596" priority="693">
      <formula>LEN(TRIM(AI437))=0</formula>
    </cfRule>
  </conditionalFormatting>
  <conditionalFormatting sqref="AI439">
    <cfRule type="containsBlanks" dxfId="595" priority="692">
      <formula>LEN(TRIM(AI439))=0</formula>
    </cfRule>
  </conditionalFormatting>
  <conditionalFormatting sqref="AI440">
    <cfRule type="containsBlanks" dxfId="594" priority="691">
      <formula>LEN(TRIM(AI440))=0</formula>
    </cfRule>
  </conditionalFormatting>
  <conditionalFormatting sqref="AI443">
    <cfRule type="containsBlanks" dxfId="593" priority="690">
      <formula>LEN(TRIM(AI443))=0</formula>
    </cfRule>
  </conditionalFormatting>
  <conditionalFormatting sqref="AI444">
    <cfRule type="containsBlanks" dxfId="592" priority="689">
      <formula>LEN(TRIM(AI444))=0</formula>
    </cfRule>
  </conditionalFormatting>
  <conditionalFormatting sqref="AI447">
    <cfRule type="containsBlanks" dxfId="591" priority="688">
      <formula>LEN(TRIM(AI447))=0</formula>
    </cfRule>
  </conditionalFormatting>
  <conditionalFormatting sqref="AI448">
    <cfRule type="containsBlanks" dxfId="590" priority="687">
      <formula>LEN(TRIM(AI448))=0</formula>
    </cfRule>
  </conditionalFormatting>
  <conditionalFormatting sqref="AI449">
    <cfRule type="containsBlanks" dxfId="589" priority="686">
      <formula>LEN(TRIM(AI449))=0</formula>
    </cfRule>
  </conditionalFormatting>
  <conditionalFormatting sqref="AI457">
    <cfRule type="containsBlanks" dxfId="588" priority="685">
      <formula>LEN(TRIM(AI457))=0</formula>
    </cfRule>
  </conditionalFormatting>
  <conditionalFormatting sqref="AI458">
    <cfRule type="containsBlanks" dxfId="587" priority="684">
      <formula>LEN(TRIM(AI458))=0</formula>
    </cfRule>
  </conditionalFormatting>
  <conditionalFormatting sqref="AI459">
    <cfRule type="containsBlanks" dxfId="586" priority="683">
      <formula>LEN(TRIM(AI459))=0</formula>
    </cfRule>
  </conditionalFormatting>
  <conditionalFormatting sqref="AI460">
    <cfRule type="containsBlanks" dxfId="585" priority="682">
      <formula>LEN(TRIM(AI460))=0</formula>
    </cfRule>
  </conditionalFormatting>
  <conditionalFormatting sqref="AI461">
    <cfRule type="containsBlanks" dxfId="584" priority="681">
      <formula>LEN(TRIM(AI461))=0</formula>
    </cfRule>
  </conditionalFormatting>
  <conditionalFormatting sqref="AI462">
    <cfRule type="containsBlanks" dxfId="583" priority="680">
      <formula>LEN(TRIM(AI462))=0</formula>
    </cfRule>
  </conditionalFormatting>
  <conditionalFormatting sqref="AI463">
    <cfRule type="containsBlanks" dxfId="582" priority="679">
      <formula>LEN(TRIM(AI463))=0</formula>
    </cfRule>
  </conditionalFormatting>
  <conditionalFormatting sqref="AI465">
    <cfRule type="containsBlanks" dxfId="581" priority="678">
      <formula>LEN(TRIM(AI465))=0</formula>
    </cfRule>
  </conditionalFormatting>
  <conditionalFormatting sqref="AI466">
    <cfRule type="containsBlanks" dxfId="580" priority="677">
      <formula>LEN(TRIM(AI466))=0</formula>
    </cfRule>
  </conditionalFormatting>
  <conditionalFormatting sqref="AI468">
    <cfRule type="containsBlanks" dxfId="579" priority="676">
      <formula>LEN(TRIM(AI468))=0</formula>
    </cfRule>
  </conditionalFormatting>
  <conditionalFormatting sqref="AI469">
    <cfRule type="containsBlanks" dxfId="578" priority="675">
      <formula>LEN(TRIM(AI469))=0</formula>
    </cfRule>
  </conditionalFormatting>
  <conditionalFormatting sqref="AI481">
    <cfRule type="containsBlanks" dxfId="577" priority="674">
      <formula>LEN(TRIM(AI481))=0</formula>
    </cfRule>
  </conditionalFormatting>
  <conditionalFormatting sqref="AI482">
    <cfRule type="containsBlanks" dxfId="576" priority="673">
      <formula>LEN(TRIM(AI482))=0</formula>
    </cfRule>
  </conditionalFormatting>
  <conditionalFormatting sqref="AI483">
    <cfRule type="containsBlanks" dxfId="575" priority="672">
      <formula>LEN(TRIM(AI483))=0</formula>
    </cfRule>
  </conditionalFormatting>
  <conditionalFormatting sqref="AI484">
    <cfRule type="containsBlanks" dxfId="574" priority="671">
      <formula>LEN(TRIM(AI484))=0</formula>
    </cfRule>
  </conditionalFormatting>
  <conditionalFormatting sqref="AI485">
    <cfRule type="containsBlanks" dxfId="573" priority="670">
      <formula>LEN(TRIM(AI485))=0</formula>
    </cfRule>
  </conditionalFormatting>
  <conditionalFormatting sqref="AI486">
    <cfRule type="containsBlanks" dxfId="572" priority="669">
      <formula>LEN(TRIM(AI486))=0</formula>
    </cfRule>
  </conditionalFormatting>
  <conditionalFormatting sqref="AI487">
    <cfRule type="containsBlanks" dxfId="571" priority="668">
      <formula>LEN(TRIM(AI487))=0</formula>
    </cfRule>
  </conditionalFormatting>
  <conditionalFormatting sqref="AI488">
    <cfRule type="containsBlanks" dxfId="570" priority="667">
      <formula>LEN(TRIM(AI488))=0</formula>
    </cfRule>
  </conditionalFormatting>
  <conditionalFormatting sqref="AI489">
    <cfRule type="containsBlanks" dxfId="569" priority="666">
      <formula>LEN(TRIM(AI489))=0</formula>
    </cfRule>
  </conditionalFormatting>
  <conditionalFormatting sqref="AI490">
    <cfRule type="containsBlanks" dxfId="568" priority="665">
      <formula>LEN(TRIM(AI490))=0</formula>
    </cfRule>
  </conditionalFormatting>
  <conditionalFormatting sqref="AI491">
    <cfRule type="containsBlanks" dxfId="567" priority="664">
      <formula>LEN(TRIM(AI491))=0</formula>
    </cfRule>
  </conditionalFormatting>
  <conditionalFormatting sqref="AI492">
    <cfRule type="containsBlanks" dxfId="566" priority="663">
      <formula>LEN(TRIM(AI492))=0</formula>
    </cfRule>
  </conditionalFormatting>
  <conditionalFormatting sqref="AI493">
    <cfRule type="containsBlanks" dxfId="565" priority="662">
      <formula>LEN(TRIM(AI493))=0</formula>
    </cfRule>
  </conditionalFormatting>
  <conditionalFormatting sqref="AI495">
    <cfRule type="containsBlanks" dxfId="564" priority="661">
      <formula>LEN(TRIM(AI495))=0</formula>
    </cfRule>
  </conditionalFormatting>
  <conditionalFormatting sqref="AI497">
    <cfRule type="containsBlanks" dxfId="563" priority="660">
      <formula>LEN(TRIM(AI497))=0</formula>
    </cfRule>
  </conditionalFormatting>
  <conditionalFormatting sqref="AI501">
    <cfRule type="containsBlanks" dxfId="562" priority="656">
      <formula>LEN(TRIM(AI501))=0</formula>
    </cfRule>
  </conditionalFormatting>
  <conditionalFormatting sqref="AI502">
    <cfRule type="containsBlanks" dxfId="561" priority="655">
      <formula>LEN(TRIM(AI502))=0</formula>
    </cfRule>
  </conditionalFormatting>
  <conditionalFormatting sqref="AI506">
    <cfRule type="containsBlanks" dxfId="560" priority="654">
      <formula>LEN(TRIM(AI506))=0</formula>
    </cfRule>
  </conditionalFormatting>
  <conditionalFormatting sqref="A308:B308 A365:B365 A392:B392 A425:B426 A421:B422 A559:C560 A140:C142 A58:C60 A67:C67 A72:C72 A74:C74 A131:C133 A143 C143 C150:C189 C195:C198 A150:B198 A201:C201 A209:C218 A252:C252 A256:C258 A292:C294 A304:C305 A309:C316 A325:C325 A334:C336 A340:C340 A346:C346 A348:C348 A350:C362 A385:C388 A418:C420 A429:C502 A505:C512 A523:C530 A544:C544 A586:C615 A69:C70 A404:C410 A547:C557 A121:C122 A108:C119 A43:C53 A88:C90 A144:C147 A297:C302 A22:C41 C21 A532:C534 A531">
    <cfRule type="containsBlanks" dxfId="559" priority="652">
      <formula>LEN(TRIM(A21))=0</formula>
    </cfRule>
  </conditionalFormatting>
  <conditionalFormatting sqref="A55:B56 A514:B515 A230:B230 A248:B248 A62:B65 A81:B85 A106:B106 A137:B137 A519:B519 A536:B540 A543:B543 A562:B563 A565:B585 A93:B104 A125:B126 A261:B261 A202:B203 A21">
    <cfRule type="containsBlanks" dxfId="558" priority="651">
      <formula>LEN(TRIM(A21))=0</formula>
    </cfRule>
  </conditionalFormatting>
  <conditionalFormatting sqref="A53:B53">
    <cfRule type="containsBlanks" dxfId="557" priority="650">
      <formula>LEN(TRIM(A53))=0</formula>
    </cfRule>
  </conditionalFormatting>
  <conditionalFormatting sqref="A53:B53">
    <cfRule type="containsBlanks" dxfId="556" priority="649">
      <formula>LEN(TRIM(A53))=0</formula>
    </cfRule>
  </conditionalFormatting>
  <conditionalFormatting sqref="A218:B218">
    <cfRule type="containsBlanks" dxfId="555" priority="648">
      <formula>LEN(TRIM(A218))=0</formula>
    </cfRule>
  </conditionalFormatting>
  <conditionalFormatting sqref="A218:B218">
    <cfRule type="containsBlanks" dxfId="554" priority="647">
      <formula>LEN(TRIM(A218))=0</formula>
    </cfRule>
  </conditionalFormatting>
  <conditionalFormatting sqref="A230:B230 A248:B248 A308:B308 A365:B365 A392:B392 A425:B426 A421:B422 A62:B65 A81:B85 A106:B106 A137:B137 A519:B519 A536:B540 A543:B543 A562:B563 A565:B585 A55:B56 A93:B104 A125:B126 A261:B261 A514:B515 A202:B203 A21">
    <cfRule type="containsBlanks" dxfId="553" priority="646">
      <formula>LEN(TRIM(A21))=0</formula>
    </cfRule>
  </conditionalFormatting>
  <conditionalFormatting sqref="C585 C193 C230 C248 C308 C365 C392 C425:C426 C421:C422 C62:C65 C81:C85 C106 C137 C519 C536:C540 C543 C562:C563 C565:C582 C55:C56 C93:C104 C125:C126 C261 C514:C515 C202:C203">
    <cfRule type="containsBlanks" dxfId="552" priority="645">
      <formula>LEN(TRIM(C55))=0</formula>
    </cfRule>
  </conditionalFormatting>
  <conditionalFormatting sqref="C85 C193 C106 C137 C93:C104 C125:C126">
    <cfRule type="containsBlanks" dxfId="551" priority="644">
      <formula>LEN(TRIM(C85))=0</formula>
    </cfRule>
  </conditionalFormatting>
  <conditionalFormatting sqref="C583:C584">
    <cfRule type="containsBlanks" dxfId="550" priority="643">
      <formula>LEN(TRIM(C583))=0</formula>
    </cfRule>
  </conditionalFormatting>
  <conditionalFormatting sqref="C190">
    <cfRule type="containsBlanks" dxfId="549" priority="642">
      <formula>LEN(TRIM(C190))=0</formula>
    </cfRule>
  </conditionalFormatting>
  <conditionalFormatting sqref="C190">
    <cfRule type="containsBlanks" dxfId="548" priority="641">
      <formula>LEN(TRIM(C190))=0</formula>
    </cfRule>
  </conditionalFormatting>
  <conditionalFormatting sqref="C191">
    <cfRule type="containsBlanks" dxfId="547" priority="640">
      <formula>LEN(TRIM(C191))=0</formula>
    </cfRule>
  </conditionalFormatting>
  <conditionalFormatting sqref="C191">
    <cfRule type="containsBlanks" dxfId="546" priority="639">
      <formula>LEN(TRIM(C191))=0</formula>
    </cfRule>
  </conditionalFormatting>
  <conditionalFormatting sqref="C192">
    <cfRule type="containsBlanks" dxfId="545" priority="638">
      <formula>LEN(TRIM(C192))=0</formula>
    </cfRule>
  </conditionalFormatting>
  <conditionalFormatting sqref="C192">
    <cfRule type="containsBlanks" dxfId="544" priority="637">
      <formula>LEN(TRIM(C192))=0</formula>
    </cfRule>
  </conditionalFormatting>
  <conditionalFormatting sqref="C194">
    <cfRule type="containsBlanks" dxfId="543" priority="636">
      <formula>LEN(TRIM(C194))=0</formula>
    </cfRule>
  </conditionalFormatting>
  <conditionalFormatting sqref="C194">
    <cfRule type="containsBlanks" dxfId="542" priority="635">
      <formula>LEN(TRIM(C194))=0</formula>
    </cfRule>
  </conditionalFormatting>
  <conditionalFormatting sqref="A232:B236">
    <cfRule type="containsBlanks" dxfId="541" priority="634">
      <formula>LEN(TRIM(A232))=0</formula>
    </cfRule>
  </conditionalFormatting>
  <conditionalFormatting sqref="A232:B236">
    <cfRule type="containsBlanks" dxfId="540" priority="633">
      <formula>LEN(TRIM(A232))=0</formula>
    </cfRule>
  </conditionalFormatting>
  <conditionalFormatting sqref="C232:C236">
    <cfRule type="containsBlanks" dxfId="539" priority="632">
      <formula>LEN(TRIM(C232))=0</formula>
    </cfRule>
  </conditionalFormatting>
  <conditionalFormatting sqref="A225:B229">
    <cfRule type="containsBlanks" dxfId="538" priority="631">
      <formula>LEN(TRIM(A225))=0</formula>
    </cfRule>
  </conditionalFormatting>
  <conditionalFormatting sqref="A225:B229">
    <cfRule type="containsBlanks" dxfId="537" priority="630">
      <formula>LEN(TRIM(A225))=0</formula>
    </cfRule>
  </conditionalFormatting>
  <conditionalFormatting sqref="C225:C229">
    <cfRule type="containsBlanks" dxfId="536" priority="629">
      <formula>LEN(TRIM(C225))=0</formula>
    </cfRule>
  </conditionalFormatting>
  <conditionalFormatting sqref="A240:B247">
    <cfRule type="containsBlanks" dxfId="535" priority="628">
      <formula>LEN(TRIM(A240))=0</formula>
    </cfRule>
  </conditionalFormatting>
  <conditionalFormatting sqref="A240:B247">
    <cfRule type="containsBlanks" dxfId="534" priority="627">
      <formula>LEN(TRIM(A240))=0</formula>
    </cfRule>
  </conditionalFormatting>
  <conditionalFormatting sqref="C240:C247">
    <cfRule type="containsBlanks" dxfId="533" priority="626">
      <formula>LEN(TRIM(C240))=0</formula>
    </cfRule>
  </conditionalFormatting>
  <conditionalFormatting sqref="A264:B291">
    <cfRule type="containsBlanks" dxfId="532" priority="625">
      <formula>LEN(TRIM(A264))=0</formula>
    </cfRule>
  </conditionalFormatting>
  <conditionalFormatting sqref="A264:B291">
    <cfRule type="containsBlanks" dxfId="531" priority="624">
      <formula>LEN(TRIM(A264))=0</formula>
    </cfRule>
  </conditionalFormatting>
  <conditionalFormatting sqref="C264:C291">
    <cfRule type="containsBlanks" dxfId="530" priority="623">
      <formula>LEN(TRIM(C264))=0</formula>
    </cfRule>
  </conditionalFormatting>
  <conditionalFormatting sqref="A306:B307">
    <cfRule type="containsBlanks" dxfId="529" priority="622">
      <formula>LEN(TRIM(A306))=0</formula>
    </cfRule>
  </conditionalFormatting>
  <conditionalFormatting sqref="A306:B307">
    <cfRule type="containsBlanks" dxfId="528" priority="621">
      <formula>LEN(TRIM(A306))=0</formula>
    </cfRule>
  </conditionalFormatting>
  <conditionalFormatting sqref="C306:C307">
    <cfRule type="containsBlanks" dxfId="527" priority="620">
      <formula>LEN(TRIM(C306))=0</formula>
    </cfRule>
  </conditionalFormatting>
  <conditionalFormatting sqref="A341:B343">
    <cfRule type="containsBlanks" dxfId="526" priority="619">
      <formula>LEN(TRIM(A341))=0</formula>
    </cfRule>
  </conditionalFormatting>
  <conditionalFormatting sqref="A341:B343">
    <cfRule type="containsBlanks" dxfId="525" priority="618">
      <formula>LEN(TRIM(A341))=0</formula>
    </cfRule>
  </conditionalFormatting>
  <conditionalFormatting sqref="C341:C343">
    <cfRule type="containsBlanks" dxfId="524" priority="617">
      <formula>LEN(TRIM(C341))=0</formula>
    </cfRule>
  </conditionalFormatting>
  <conditionalFormatting sqref="A366:B383">
    <cfRule type="containsBlanks" dxfId="523" priority="616">
      <formula>LEN(TRIM(A366))=0</formula>
    </cfRule>
  </conditionalFormatting>
  <conditionalFormatting sqref="A366:B383">
    <cfRule type="containsBlanks" dxfId="522" priority="615">
      <formula>LEN(TRIM(A366))=0</formula>
    </cfRule>
  </conditionalFormatting>
  <conditionalFormatting sqref="C366:C383">
    <cfRule type="containsBlanks" dxfId="521" priority="614">
      <formula>LEN(TRIM(C366))=0</formula>
    </cfRule>
  </conditionalFormatting>
  <conditionalFormatting sqref="A394:B398">
    <cfRule type="containsBlanks" dxfId="520" priority="613">
      <formula>LEN(TRIM(A394))=0</formula>
    </cfRule>
  </conditionalFormatting>
  <conditionalFormatting sqref="A394:B398">
    <cfRule type="containsBlanks" dxfId="519" priority="612">
      <formula>LEN(TRIM(A394))=0</formula>
    </cfRule>
  </conditionalFormatting>
  <conditionalFormatting sqref="C394:C398">
    <cfRule type="containsBlanks" dxfId="518" priority="611">
      <formula>LEN(TRIM(C394))=0</formula>
    </cfRule>
  </conditionalFormatting>
  <conditionalFormatting sqref="A423:B424">
    <cfRule type="containsBlanks" dxfId="517" priority="610">
      <formula>LEN(TRIM(A423))=0</formula>
    </cfRule>
  </conditionalFormatting>
  <conditionalFormatting sqref="A423:B424">
    <cfRule type="containsBlanks" dxfId="516" priority="609">
      <formula>LEN(TRIM(A423))=0</formula>
    </cfRule>
  </conditionalFormatting>
  <conditionalFormatting sqref="C423:C424">
    <cfRule type="containsBlanks" dxfId="515" priority="608">
      <formula>LEN(TRIM(C423))=0</formula>
    </cfRule>
  </conditionalFormatting>
  <conditionalFormatting sqref="A57:B57">
    <cfRule type="containsBlanks" dxfId="514" priority="607">
      <formula>LEN(TRIM(A57))=0</formula>
    </cfRule>
  </conditionalFormatting>
  <conditionalFormatting sqref="A57:B57">
    <cfRule type="containsBlanks" dxfId="513" priority="606">
      <formula>LEN(TRIM(A57))=0</formula>
    </cfRule>
  </conditionalFormatting>
  <conditionalFormatting sqref="A57:B57">
    <cfRule type="containsBlanks" dxfId="512" priority="605">
      <formula>LEN(TRIM(A57))=0</formula>
    </cfRule>
  </conditionalFormatting>
  <conditionalFormatting sqref="C57">
    <cfRule type="containsBlanks" dxfId="511" priority="604">
      <formula>LEN(TRIM(C57))=0</formula>
    </cfRule>
  </conditionalFormatting>
  <conditionalFormatting sqref="A61:B61">
    <cfRule type="containsBlanks" dxfId="510" priority="603">
      <formula>LEN(TRIM(A61))=0</formula>
    </cfRule>
  </conditionalFormatting>
  <conditionalFormatting sqref="A61:B61">
    <cfRule type="containsBlanks" dxfId="509" priority="602">
      <formula>LEN(TRIM(A61))=0</formula>
    </cfRule>
  </conditionalFormatting>
  <conditionalFormatting sqref="C61">
    <cfRule type="containsBlanks" dxfId="508" priority="600">
      <formula>LEN(TRIM(C61))=0</formula>
    </cfRule>
  </conditionalFormatting>
  <conditionalFormatting sqref="AI21:AI530">
    <cfRule type="containsBlanks" dxfId="507" priority="746">
      <formula>LEN(TRIM(AI21))=0</formula>
    </cfRule>
  </conditionalFormatting>
  <conditionalFormatting sqref="AI160">
    <cfRule type="containsBlanks" dxfId="506" priority="740">
      <formula>LEN(TRIM(AI160))=0</formula>
    </cfRule>
  </conditionalFormatting>
  <conditionalFormatting sqref="AI163">
    <cfRule type="containsBlanks" dxfId="505" priority="739">
      <formula>LEN(TRIM(AI163))=0</formula>
    </cfRule>
  </conditionalFormatting>
  <conditionalFormatting sqref="AI151">
    <cfRule type="containsBlanks" dxfId="504" priority="742">
      <formula>LEN(TRIM(AI151))=0</formula>
    </cfRule>
  </conditionalFormatting>
  <conditionalFormatting sqref="AI159">
    <cfRule type="containsBlanks" dxfId="503" priority="741">
      <formula>LEN(TRIM(AI159))=0</formula>
    </cfRule>
  </conditionalFormatting>
  <conditionalFormatting sqref="AI153">
    <cfRule type="containsBlanks" dxfId="502" priority="743">
      <formula>LEN(TRIM(AI153))=0</formula>
    </cfRule>
  </conditionalFormatting>
  <conditionalFormatting sqref="AI156">
    <cfRule type="containsBlanks" dxfId="501" priority="745">
      <formula>LEN(TRIM(AI156))=0</formula>
    </cfRule>
  </conditionalFormatting>
  <conditionalFormatting sqref="AI155">
    <cfRule type="containsBlanks" dxfId="500" priority="744">
      <formula>LEN(TRIM(AI155))=0</formula>
    </cfRule>
  </conditionalFormatting>
  <conditionalFormatting sqref="AI170">
    <cfRule type="containsBlanks" dxfId="499" priority="735">
      <formula>LEN(TRIM(AI170))=0</formula>
    </cfRule>
  </conditionalFormatting>
  <conditionalFormatting sqref="AI166">
    <cfRule type="containsBlanks" dxfId="498" priority="737">
      <formula>LEN(TRIM(AI166))=0</formula>
    </cfRule>
  </conditionalFormatting>
  <conditionalFormatting sqref="AI169">
    <cfRule type="containsBlanks" dxfId="497" priority="736">
      <formula>LEN(TRIM(AI169))=0</formula>
    </cfRule>
  </conditionalFormatting>
  <conditionalFormatting sqref="AI180">
    <cfRule type="containsBlanks" dxfId="496" priority="730">
      <formula>LEN(TRIM(AI180))=0</formula>
    </cfRule>
  </conditionalFormatting>
  <conditionalFormatting sqref="AI171">
    <cfRule type="containsBlanks" dxfId="495" priority="734">
      <formula>LEN(TRIM(AI171))=0</formula>
    </cfRule>
  </conditionalFormatting>
  <conditionalFormatting sqref="AI164">
    <cfRule type="containsBlanks" dxfId="494" priority="738">
      <formula>LEN(TRIM(AI164))=0</formula>
    </cfRule>
  </conditionalFormatting>
  <conditionalFormatting sqref="AI176">
    <cfRule type="containsBlanks" dxfId="493" priority="732">
      <formula>LEN(TRIM(AI176))=0</formula>
    </cfRule>
  </conditionalFormatting>
  <conditionalFormatting sqref="AI179">
    <cfRule type="containsBlanks" dxfId="492" priority="731">
      <formula>LEN(TRIM(AI179))=0</formula>
    </cfRule>
  </conditionalFormatting>
  <conditionalFormatting sqref="AI199">
    <cfRule type="containsBlanks" dxfId="491" priority="725">
      <formula>LEN(TRIM(AI199))=0</formula>
    </cfRule>
  </conditionalFormatting>
  <conditionalFormatting sqref="AI188">
    <cfRule type="containsBlanks" dxfId="490" priority="729">
      <formula>LEN(TRIM(AI188))=0</formula>
    </cfRule>
  </conditionalFormatting>
  <conditionalFormatting sqref="AI175">
    <cfRule type="containsBlanks" dxfId="489" priority="733">
      <formula>LEN(TRIM(AI175))=0</formula>
    </cfRule>
  </conditionalFormatting>
  <conditionalFormatting sqref="AI195">
    <cfRule type="containsBlanks" dxfId="488" priority="727">
      <formula>LEN(TRIM(AI195))=0</formula>
    </cfRule>
  </conditionalFormatting>
  <conditionalFormatting sqref="AI198">
    <cfRule type="containsBlanks" dxfId="487" priority="726">
      <formula>LEN(TRIM(AI198))=0</formula>
    </cfRule>
  </conditionalFormatting>
  <conditionalFormatting sqref="AI423">
    <cfRule type="containsBlanks" dxfId="486" priority="711">
      <formula>LEN(TRIM(AI423))=0</formula>
    </cfRule>
  </conditionalFormatting>
  <conditionalFormatting sqref="AI200">
    <cfRule type="containsBlanks" dxfId="485" priority="724">
      <formula>LEN(TRIM(AI200))=0</formula>
    </cfRule>
  </conditionalFormatting>
  <conditionalFormatting sqref="AI189">
    <cfRule type="containsBlanks" dxfId="484" priority="728">
      <formula>LEN(TRIM(AI189))=0</formula>
    </cfRule>
  </conditionalFormatting>
  <conditionalFormatting sqref="AI419">
    <cfRule type="containsBlanks" dxfId="483" priority="713">
      <formula>LEN(TRIM(AI419))=0</formula>
    </cfRule>
  </conditionalFormatting>
  <conditionalFormatting sqref="AI421">
    <cfRule type="containsBlanks" dxfId="482" priority="712">
      <formula>LEN(TRIM(AI421))=0</formula>
    </cfRule>
  </conditionalFormatting>
  <conditionalFormatting sqref="AI503">
    <cfRule type="containsBlanks" dxfId="481" priority="706">
      <formula>LEN(TRIM(AI503))=0</formula>
    </cfRule>
  </conditionalFormatting>
  <conditionalFormatting sqref="AI206">
    <cfRule type="containsBlanks" dxfId="480" priority="723">
      <formula>LEN(TRIM(AI206))=0</formula>
    </cfRule>
  </conditionalFormatting>
  <conditionalFormatting sqref="AI207">
    <cfRule type="containsBlanks" dxfId="479" priority="722">
      <formula>LEN(TRIM(AI207))=0</formula>
    </cfRule>
  </conditionalFormatting>
  <conditionalFormatting sqref="AI216">
    <cfRule type="containsBlanks" dxfId="478" priority="721">
      <formula>LEN(TRIM(AI216))=0</formula>
    </cfRule>
  </conditionalFormatting>
  <conditionalFormatting sqref="AI218">
    <cfRule type="containsBlanks" dxfId="477" priority="720">
      <formula>LEN(TRIM(AI218))=0</formula>
    </cfRule>
  </conditionalFormatting>
  <conditionalFormatting sqref="AI217">
    <cfRule type="containsBlanks" dxfId="476" priority="719">
      <formula>LEN(TRIM(AI217))=0</formula>
    </cfRule>
  </conditionalFormatting>
  <conditionalFormatting sqref="AI306">
    <cfRule type="containsBlanks" dxfId="475" priority="718">
      <formula>LEN(TRIM(AI306))=0</formula>
    </cfRule>
  </conditionalFormatting>
  <conditionalFormatting sqref="AI414">
    <cfRule type="containsBlanks" dxfId="474" priority="717">
      <formula>LEN(TRIM(AI414))=0</formula>
    </cfRule>
  </conditionalFormatting>
  <conditionalFormatting sqref="AI415">
    <cfRule type="containsBlanks" dxfId="473" priority="716">
      <formula>LEN(TRIM(AI415))=0</formula>
    </cfRule>
  </conditionalFormatting>
  <conditionalFormatting sqref="AI418">
    <cfRule type="containsBlanks" dxfId="472" priority="715">
      <formula>LEN(TRIM(AI418))=0</formula>
    </cfRule>
  </conditionalFormatting>
  <conditionalFormatting sqref="AI417">
    <cfRule type="containsBlanks" dxfId="471" priority="714">
      <formula>LEN(TRIM(AI417))=0</formula>
    </cfRule>
  </conditionalFormatting>
  <conditionalFormatting sqref="AI426">
    <cfRule type="containsBlanks" dxfId="470" priority="707">
      <formula>LEN(TRIM(AI426))=0</formula>
    </cfRule>
  </conditionalFormatting>
  <conditionalFormatting sqref="AI495">
    <cfRule type="containsBlanks" dxfId="469" priority="705">
      <formula>LEN(TRIM(AI495))=0</formula>
    </cfRule>
  </conditionalFormatting>
  <conditionalFormatting sqref="AI218">
    <cfRule type="containsBlanks" dxfId="468" priority="704">
      <formula>LEN(TRIM(AI218))=0</formula>
    </cfRule>
  </conditionalFormatting>
  <conditionalFormatting sqref="AI432">
    <cfRule type="containsBlanks" dxfId="467" priority="703">
      <formula>LEN(TRIM(AI432))=0</formula>
    </cfRule>
  </conditionalFormatting>
  <conditionalFormatting sqref="AI432">
    <cfRule type="containsBlanks" dxfId="466" priority="702">
      <formula>LEN(TRIM(AI432))=0</formula>
    </cfRule>
  </conditionalFormatting>
  <conditionalFormatting sqref="AI21:AI530">
    <cfRule type="containsBlanks" dxfId="465" priority="701">
      <formula>LEN(TRIM(AI21))=0</formula>
    </cfRule>
  </conditionalFormatting>
  <conditionalFormatting sqref="A76:B76">
    <cfRule type="containsBlanks" dxfId="464" priority="597">
      <formula>LEN(TRIM(A76))=0</formula>
    </cfRule>
  </conditionalFormatting>
  <conditionalFormatting sqref="C107">
    <cfRule type="containsBlanks" dxfId="463" priority="532">
      <formula>LEN(TRIM(C107))=0</formula>
    </cfRule>
  </conditionalFormatting>
  <conditionalFormatting sqref="C561">
    <cfRule type="containsBlanks" dxfId="462" priority="553">
      <formula>LEN(TRIM(C561))=0</formula>
    </cfRule>
  </conditionalFormatting>
  <conditionalFormatting sqref="A66:B66">
    <cfRule type="containsBlanks" dxfId="461" priority="546">
      <formula>LEN(TRIM(A66))=0</formula>
    </cfRule>
  </conditionalFormatting>
  <conditionalFormatting sqref="A564:B564">
    <cfRule type="containsBlanks" dxfId="460" priority="551">
      <formula>LEN(TRIM(A564))=0</formula>
    </cfRule>
  </conditionalFormatting>
  <conditionalFormatting sqref="A123:B123">
    <cfRule type="containsBlanks" dxfId="459" priority="530">
      <formula>LEN(TRIM(A123))=0</formula>
    </cfRule>
  </conditionalFormatting>
  <conditionalFormatting sqref="A61:B61">
    <cfRule type="containsBlanks" dxfId="458" priority="601">
      <formula>LEN(TRIM(A61))=0</formula>
    </cfRule>
  </conditionalFormatting>
  <conditionalFormatting sqref="A76:B76">
    <cfRule type="containsBlanks" dxfId="457" priority="599">
      <formula>LEN(TRIM(A76))=0</formula>
    </cfRule>
  </conditionalFormatting>
  <conditionalFormatting sqref="A76:B76">
    <cfRule type="containsBlanks" dxfId="456" priority="598">
      <formula>LEN(TRIM(A76))=0</formula>
    </cfRule>
  </conditionalFormatting>
  <conditionalFormatting sqref="C76">
    <cfRule type="containsBlanks" dxfId="455" priority="596">
      <formula>LEN(TRIM(C76))=0</formula>
    </cfRule>
  </conditionalFormatting>
  <conditionalFormatting sqref="A77:B77">
    <cfRule type="containsBlanks" dxfId="454" priority="595">
      <formula>LEN(TRIM(A77))=0</formula>
    </cfRule>
  </conditionalFormatting>
  <conditionalFormatting sqref="A77:B77">
    <cfRule type="containsBlanks" dxfId="453" priority="594">
      <formula>LEN(TRIM(A77))=0</formula>
    </cfRule>
  </conditionalFormatting>
  <conditionalFormatting sqref="A77:B77">
    <cfRule type="containsBlanks" dxfId="452" priority="593">
      <formula>LEN(TRIM(A77))=0</formula>
    </cfRule>
  </conditionalFormatting>
  <conditionalFormatting sqref="C77">
    <cfRule type="containsBlanks" dxfId="451" priority="592">
      <formula>LEN(TRIM(C77))=0</formula>
    </cfRule>
  </conditionalFormatting>
  <conditionalFormatting sqref="A86:B87">
    <cfRule type="containsBlanks" dxfId="450" priority="591">
      <formula>LEN(TRIM(A86))=0</formula>
    </cfRule>
  </conditionalFormatting>
  <conditionalFormatting sqref="A86:B87">
    <cfRule type="containsBlanks" dxfId="449" priority="590">
      <formula>LEN(TRIM(A86))=0</formula>
    </cfRule>
  </conditionalFormatting>
  <conditionalFormatting sqref="C86:C87">
    <cfRule type="containsBlanks" dxfId="448" priority="589">
      <formula>LEN(TRIM(C86))=0</formula>
    </cfRule>
  </conditionalFormatting>
  <conditionalFormatting sqref="C86:C87">
    <cfRule type="containsBlanks" dxfId="447" priority="588">
      <formula>LEN(TRIM(C86))=0</formula>
    </cfRule>
  </conditionalFormatting>
  <conditionalFormatting sqref="A105:B105">
    <cfRule type="containsBlanks" dxfId="446" priority="587">
      <formula>LEN(TRIM(A105))=0</formula>
    </cfRule>
  </conditionalFormatting>
  <conditionalFormatting sqref="A105:B105">
    <cfRule type="containsBlanks" dxfId="445" priority="586">
      <formula>LEN(TRIM(A105))=0</formula>
    </cfRule>
  </conditionalFormatting>
  <conditionalFormatting sqref="C105">
    <cfRule type="containsBlanks" dxfId="444" priority="585">
      <formula>LEN(TRIM(C105))=0</formula>
    </cfRule>
  </conditionalFormatting>
  <conditionalFormatting sqref="C105">
    <cfRule type="containsBlanks" dxfId="443" priority="584">
      <formula>LEN(TRIM(C105))=0</formula>
    </cfRule>
  </conditionalFormatting>
  <conditionalFormatting sqref="A127:B127">
    <cfRule type="containsBlanks" dxfId="442" priority="583">
      <formula>LEN(TRIM(A127))=0</formula>
    </cfRule>
  </conditionalFormatting>
  <conditionalFormatting sqref="A127:B127">
    <cfRule type="containsBlanks" dxfId="441" priority="582">
      <formula>LEN(TRIM(A127))=0</formula>
    </cfRule>
  </conditionalFormatting>
  <conditionalFormatting sqref="C127">
    <cfRule type="containsBlanks" dxfId="440" priority="581">
      <formula>LEN(TRIM(C127))=0</formula>
    </cfRule>
  </conditionalFormatting>
  <conditionalFormatting sqref="C127">
    <cfRule type="containsBlanks" dxfId="439" priority="580">
      <formula>LEN(TRIM(C127))=0</formula>
    </cfRule>
  </conditionalFormatting>
  <conditionalFormatting sqref="A134:B134">
    <cfRule type="containsBlanks" dxfId="438" priority="579">
      <formula>LEN(TRIM(A134))=0</formula>
    </cfRule>
  </conditionalFormatting>
  <conditionalFormatting sqref="A134:B134">
    <cfRule type="containsBlanks" dxfId="437" priority="578">
      <formula>LEN(TRIM(A134))=0</formula>
    </cfRule>
  </conditionalFormatting>
  <conditionalFormatting sqref="C134">
    <cfRule type="containsBlanks" dxfId="436" priority="577">
      <formula>LEN(TRIM(C134))=0</formula>
    </cfRule>
  </conditionalFormatting>
  <conditionalFormatting sqref="C134">
    <cfRule type="containsBlanks" dxfId="435" priority="576">
      <formula>LEN(TRIM(C134))=0</formula>
    </cfRule>
  </conditionalFormatting>
  <conditionalFormatting sqref="A136:B136">
    <cfRule type="containsBlanks" dxfId="434" priority="575">
      <formula>LEN(TRIM(A136))=0</formula>
    </cfRule>
  </conditionalFormatting>
  <conditionalFormatting sqref="A136:B136">
    <cfRule type="containsBlanks" dxfId="433" priority="574">
      <formula>LEN(TRIM(A136))=0</formula>
    </cfRule>
  </conditionalFormatting>
  <conditionalFormatting sqref="C136">
    <cfRule type="containsBlanks" dxfId="432" priority="573">
      <formula>LEN(TRIM(C136))=0</formula>
    </cfRule>
  </conditionalFormatting>
  <conditionalFormatting sqref="C136">
    <cfRule type="containsBlanks" dxfId="431" priority="572">
      <formula>LEN(TRIM(C136))=0</formula>
    </cfRule>
  </conditionalFormatting>
  <conditionalFormatting sqref="A139:B139">
    <cfRule type="containsBlanks" dxfId="430" priority="571">
      <formula>LEN(TRIM(A139))=0</formula>
    </cfRule>
  </conditionalFormatting>
  <conditionalFormatting sqref="A139:B139">
    <cfRule type="containsBlanks" dxfId="429" priority="570">
      <formula>LEN(TRIM(A139))=0</formula>
    </cfRule>
  </conditionalFormatting>
  <conditionalFormatting sqref="C139">
    <cfRule type="containsBlanks" dxfId="428" priority="569">
      <formula>LEN(TRIM(C139))=0</formula>
    </cfRule>
  </conditionalFormatting>
  <conditionalFormatting sqref="C139">
    <cfRule type="containsBlanks" dxfId="427" priority="568">
      <formula>LEN(TRIM(C139))=0</formula>
    </cfRule>
  </conditionalFormatting>
  <conditionalFormatting sqref="A517:B517">
    <cfRule type="containsBlanks" dxfId="426" priority="567">
      <formula>LEN(TRIM(A517))=0</formula>
    </cfRule>
  </conditionalFormatting>
  <conditionalFormatting sqref="A517:B517">
    <cfRule type="containsBlanks" dxfId="425" priority="566">
      <formula>LEN(TRIM(A517))=0</formula>
    </cfRule>
  </conditionalFormatting>
  <conditionalFormatting sqref="C517">
    <cfRule type="containsBlanks" dxfId="424" priority="565">
      <formula>LEN(TRIM(C517))=0</formula>
    </cfRule>
  </conditionalFormatting>
  <conditionalFormatting sqref="A518:B518">
    <cfRule type="containsBlanks" dxfId="423" priority="564">
      <formula>LEN(TRIM(A518))=0</formula>
    </cfRule>
  </conditionalFormatting>
  <conditionalFormatting sqref="A518:B518">
    <cfRule type="containsBlanks" dxfId="422" priority="563">
      <formula>LEN(TRIM(A518))=0</formula>
    </cfRule>
  </conditionalFormatting>
  <conditionalFormatting sqref="C518">
    <cfRule type="containsBlanks" dxfId="421" priority="562">
      <formula>LEN(TRIM(C518))=0</formula>
    </cfRule>
  </conditionalFormatting>
  <conditionalFormatting sqref="A535:B535">
    <cfRule type="containsBlanks" dxfId="420" priority="561">
      <formula>LEN(TRIM(A535))=0</formula>
    </cfRule>
  </conditionalFormatting>
  <conditionalFormatting sqref="A535:B535">
    <cfRule type="containsBlanks" dxfId="419" priority="560">
      <formula>LEN(TRIM(A535))=0</formula>
    </cfRule>
  </conditionalFormatting>
  <conditionalFormatting sqref="C535">
    <cfRule type="containsBlanks" dxfId="418" priority="559">
      <formula>LEN(TRIM(C535))=0</formula>
    </cfRule>
  </conditionalFormatting>
  <conditionalFormatting sqref="A541:B542">
    <cfRule type="containsBlanks" dxfId="417" priority="558">
      <formula>LEN(TRIM(A541))=0</formula>
    </cfRule>
  </conditionalFormatting>
  <conditionalFormatting sqref="A541:B542">
    <cfRule type="containsBlanks" dxfId="416" priority="557">
      <formula>LEN(TRIM(A541))=0</formula>
    </cfRule>
  </conditionalFormatting>
  <conditionalFormatting sqref="C541:C542">
    <cfRule type="containsBlanks" dxfId="415" priority="556">
      <formula>LEN(TRIM(C541))=0</formula>
    </cfRule>
  </conditionalFormatting>
  <conditionalFormatting sqref="A561:B561">
    <cfRule type="containsBlanks" dxfId="414" priority="555">
      <formula>LEN(TRIM(A561))=0</formula>
    </cfRule>
  </conditionalFormatting>
  <conditionalFormatting sqref="A561:B561">
    <cfRule type="containsBlanks" dxfId="413" priority="554">
      <formula>LEN(TRIM(A561))=0</formula>
    </cfRule>
  </conditionalFormatting>
  <conditionalFormatting sqref="A564:B564">
    <cfRule type="containsBlanks" dxfId="412" priority="552">
      <formula>LEN(TRIM(A564))=0</formula>
    </cfRule>
  </conditionalFormatting>
  <conditionalFormatting sqref="C564">
    <cfRule type="containsBlanks" dxfId="411" priority="550">
      <formula>LEN(TRIM(C564))=0</formula>
    </cfRule>
  </conditionalFormatting>
  <conditionalFormatting sqref="A54:B54">
    <cfRule type="containsBlanks" dxfId="410" priority="549">
      <formula>LEN(TRIM(A54))=0</formula>
    </cfRule>
  </conditionalFormatting>
  <conditionalFormatting sqref="A54:B54">
    <cfRule type="containsBlanks" dxfId="409" priority="548">
      <formula>LEN(TRIM(A54))=0</formula>
    </cfRule>
  </conditionalFormatting>
  <conditionalFormatting sqref="C54">
    <cfRule type="containsBlanks" dxfId="408" priority="547">
      <formula>LEN(TRIM(C54))=0</formula>
    </cfRule>
  </conditionalFormatting>
  <conditionalFormatting sqref="A66:B66">
    <cfRule type="containsBlanks" dxfId="407" priority="545">
      <formula>LEN(TRIM(A66))=0</formula>
    </cfRule>
  </conditionalFormatting>
  <conditionalFormatting sqref="C66">
    <cfRule type="containsBlanks" dxfId="406" priority="544">
      <formula>LEN(TRIM(C66))=0</formula>
    </cfRule>
  </conditionalFormatting>
  <conditionalFormatting sqref="A78:B79">
    <cfRule type="containsBlanks" dxfId="405" priority="543">
      <formula>LEN(TRIM(A78))=0</formula>
    </cfRule>
  </conditionalFormatting>
  <conditionalFormatting sqref="A78:B79">
    <cfRule type="containsBlanks" dxfId="404" priority="542">
      <formula>LEN(TRIM(A78))=0</formula>
    </cfRule>
  </conditionalFormatting>
  <conditionalFormatting sqref="C78:C79">
    <cfRule type="containsBlanks" dxfId="403" priority="541">
      <formula>LEN(TRIM(C78))=0</formula>
    </cfRule>
  </conditionalFormatting>
  <conditionalFormatting sqref="A91:B91">
    <cfRule type="containsBlanks" dxfId="402" priority="540">
      <formula>LEN(TRIM(A91))=0</formula>
    </cfRule>
  </conditionalFormatting>
  <conditionalFormatting sqref="A91:B91">
    <cfRule type="containsBlanks" dxfId="401" priority="539">
      <formula>LEN(TRIM(A91))=0</formula>
    </cfRule>
  </conditionalFormatting>
  <conditionalFormatting sqref="C91">
    <cfRule type="containsBlanks" dxfId="400" priority="538">
      <formula>LEN(TRIM(C91))=0</formula>
    </cfRule>
  </conditionalFormatting>
  <conditionalFormatting sqref="A92:B92">
    <cfRule type="containsBlanks" dxfId="399" priority="537">
      <formula>LEN(TRIM(A92))=0</formula>
    </cfRule>
  </conditionalFormatting>
  <conditionalFormatting sqref="A92:B92">
    <cfRule type="containsBlanks" dxfId="398" priority="536">
      <formula>LEN(TRIM(A92))=0</formula>
    </cfRule>
  </conditionalFormatting>
  <conditionalFormatting sqref="C92">
    <cfRule type="containsBlanks" dxfId="397" priority="535">
      <formula>LEN(TRIM(C92))=0</formula>
    </cfRule>
  </conditionalFormatting>
  <conditionalFormatting sqref="A107:B107">
    <cfRule type="containsBlanks" dxfId="396" priority="534">
      <formula>LEN(TRIM(A107))=0</formula>
    </cfRule>
  </conditionalFormatting>
  <conditionalFormatting sqref="A107:B107">
    <cfRule type="containsBlanks" dxfId="395" priority="533">
      <formula>LEN(TRIM(A107))=0</formula>
    </cfRule>
  </conditionalFormatting>
  <conditionalFormatting sqref="A123:B123">
    <cfRule type="containsBlanks" dxfId="394" priority="531">
      <formula>LEN(TRIM(A123))=0</formula>
    </cfRule>
  </conditionalFormatting>
  <conditionalFormatting sqref="C123">
    <cfRule type="containsBlanks" dxfId="393" priority="529">
      <formula>LEN(TRIM(C123))=0</formula>
    </cfRule>
  </conditionalFormatting>
  <conditionalFormatting sqref="A124:B124">
    <cfRule type="containsBlanks" dxfId="392" priority="528">
      <formula>LEN(TRIM(A124))=0</formula>
    </cfRule>
  </conditionalFormatting>
  <conditionalFormatting sqref="A124:B124">
    <cfRule type="containsBlanks" dxfId="391" priority="527">
      <formula>LEN(TRIM(A124))=0</formula>
    </cfRule>
  </conditionalFormatting>
  <conditionalFormatting sqref="C124">
    <cfRule type="containsBlanks" dxfId="390" priority="526">
      <formula>LEN(TRIM(C124))=0</formula>
    </cfRule>
  </conditionalFormatting>
  <conditionalFormatting sqref="A135:B135">
    <cfRule type="containsBlanks" dxfId="389" priority="525">
      <formula>LEN(TRIM(A135))=0</formula>
    </cfRule>
  </conditionalFormatting>
  <conditionalFormatting sqref="A135:B135">
    <cfRule type="containsBlanks" dxfId="388" priority="524">
      <formula>LEN(TRIM(A135))=0</formula>
    </cfRule>
  </conditionalFormatting>
  <conditionalFormatting sqref="C135">
    <cfRule type="containsBlanks" dxfId="387" priority="523">
      <formula>LEN(TRIM(C135))=0</formula>
    </cfRule>
  </conditionalFormatting>
  <conditionalFormatting sqref="C135">
    <cfRule type="containsBlanks" dxfId="386" priority="522">
      <formula>LEN(TRIM(C135))=0</formula>
    </cfRule>
  </conditionalFormatting>
  <conditionalFormatting sqref="A138:B138">
    <cfRule type="containsBlanks" dxfId="385" priority="521">
      <formula>LEN(TRIM(A138))=0</formula>
    </cfRule>
  </conditionalFormatting>
  <conditionalFormatting sqref="A138:B138">
    <cfRule type="containsBlanks" dxfId="384" priority="520">
      <formula>LEN(TRIM(A138))=0</formula>
    </cfRule>
  </conditionalFormatting>
  <conditionalFormatting sqref="C138">
    <cfRule type="containsBlanks" dxfId="383" priority="519">
      <formula>LEN(TRIM(C138))=0</formula>
    </cfRule>
  </conditionalFormatting>
  <conditionalFormatting sqref="C138">
    <cfRule type="containsBlanks" dxfId="382" priority="518">
      <formula>LEN(TRIM(C138))=0</formula>
    </cfRule>
  </conditionalFormatting>
  <conditionalFormatting sqref="A204:B205">
    <cfRule type="containsBlanks" dxfId="381" priority="516">
      <formula>LEN(TRIM(A204))=0</formula>
    </cfRule>
  </conditionalFormatting>
  <conditionalFormatting sqref="C204:C205">
    <cfRule type="containsBlanks" dxfId="380" priority="515">
      <formula>LEN(TRIM(C204))=0</formula>
    </cfRule>
  </conditionalFormatting>
  <conditionalFormatting sqref="C204:C205">
    <cfRule type="containsBlanks" dxfId="379" priority="514">
      <formula>LEN(TRIM(C204))=0</formula>
    </cfRule>
  </conditionalFormatting>
  <conditionalFormatting sqref="A206:B208">
    <cfRule type="containsBlanks" dxfId="378" priority="513">
      <formula>LEN(TRIM(A206))=0</formula>
    </cfRule>
  </conditionalFormatting>
  <conditionalFormatting sqref="A206:B208">
    <cfRule type="containsBlanks" dxfId="377" priority="512">
      <formula>LEN(TRIM(A206))=0</formula>
    </cfRule>
  </conditionalFormatting>
  <conditionalFormatting sqref="C206:C208">
    <cfRule type="containsBlanks" dxfId="376" priority="511">
      <formula>LEN(TRIM(C206))=0</formula>
    </cfRule>
  </conditionalFormatting>
  <conditionalFormatting sqref="C206:C208">
    <cfRule type="containsBlanks" dxfId="375" priority="510">
      <formula>LEN(TRIM(C206))=0</formula>
    </cfRule>
  </conditionalFormatting>
  <conditionalFormatting sqref="C618">
    <cfRule type="containsBlanks" dxfId="374" priority="374">
      <formula>LEN(TRIM(C618))=0</formula>
    </cfRule>
  </conditionalFormatting>
  <conditionalFormatting sqref="A618:B618">
    <cfRule type="containsBlanks" dxfId="373" priority="375">
      <formula>LEN(TRIM(A618))=0</formula>
    </cfRule>
  </conditionalFormatting>
  <conditionalFormatting sqref="A619:B619">
    <cfRule type="containsBlanks" dxfId="372" priority="373">
      <formula>LEN(TRIM(A619))=0</formula>
    </cfRule>
  </conditionalFormatting>
  <conditionalFormatting sqref="C619">
    <cfRule type="containsBlanks" dxfId="371" priority="371">
      <formula>LEN(TRIM(C619))=0</formula>
    </cfRule>
  </conditionalFormatting>
  <conditionalFormatting sqref="A619:B619">
    <cfRule type="containsBlanks" dxfId="370" priority="372">
      <formula>LEN(TRIM(A619))=0</formula>
    </cfRule>
  </conditionalFormatting>
  <conditionalFormatting sqref="D44">
    <cfRule type="containsBlanks" dxfId="369" priority="370">
      <formula>LEN(TRIM(D44))=0</formula>
    </cfRule>
  </conditionalFormatting>
  <conditionalFormatting sqref="D46">
    <cfRule type="containsBlanks" dxfId="368" priority="369">
      <formula>LEN(TRIM(D46))=0</formula>
    </cfRule>
  </conditionalFormatting>
  <conditionalFormatting sqref="D54:D56">
    <cfRule type="containsBlanks" dxfId="367" priority="368">
      <formula>LEN(TRIM(D54))=0</formula>
    </cfRule>
  </conditionalFormatting>
  <conditionalFormatting sqref="D63">
    <cfRule type="containsBlanks" dxfId="366" priority="367">
      <formula>LEN(TRIM(D63))=0</formula>
    </cfRule>
  </conditionalFormatting>
  <conditionalFormatting sqref="D66">
    <cfRule type="containsBlanks" dxfId="365" priority="366">
      <formula>LEN(TRIM(D66))=0</formula>
    </cfRule>
  </conditionalFormatting>
  <conditionalFormatting sqref="D70">
    <cfRule type="containsBlanks" dxfId="364" priority="365">
      <formula>LEN(TRIM(D70))=0</formula>
    </cfRule>
  </conditionalFormatting>
  <conditionalFormatting sqref="D78:D79">
    <cfRule type="containsBlanks" dxfId="363" priority="364">
      <formula>LEN(TRIM(D78))=0</formula>
    </cfRule>
  </conditionalFormatting>
  <conditionalFormatting sqref="D91:D92">
    <cfRule type="containsBlanks" dxfId="362" priority="363">
      <formula>LEN(TRIM(D91))=0</formula>
    </cfRule>
  </conditionalFormatting>
  <conditionalFormatting sqref="D107">
    <cfRule type="containsBlanks" dxfId="361" priority="362">
      <formula>LEN(TRIM(D107))=0</formula>
    </cfRule>
  </conditionalFormatting>
  <conditionalFormatting sqref="D123:D126">
    <cfRule type="containsBlanks" dxfId="360" priority="361">
      <formula>LEN(TRIM(D123))=0</formula>
    </cfRule>
  </conditionalFormatting>
  <conditionalFormatting sqref="D131:D133">
    <cfRule type="containsBlanks" dxfId="359" priority="360">
      <formula>LEN(TRIM(D131))=0</formula>
    </cfRule>
  </conditionalFormatting>
  <conditionalFormatting sqref="D128">
    <cfRule type="containsBlanks" dxfId="358" priority="359">
      <formula>LEN(TRIM(D128))=0</formula>
    </cfRule>
  </conditionalFormatting>
  <conditionalFormatting sqref="D128">
    <cfRule type="containsBlanks" dxfId="357" priority="358">
      <formula>LEN(TRIM(D128))=0</formula>
    </cfRule>
  </conditionalFormatting>
  <conditionalFormatting sqref="D129">
    <cfRule type="containsBlanks" dxfId="356" priority="357">
      <formula>LEN(TRIM(D129))=0</formula>
    </cfRule>
  </conditionalFormatting>
  <conditionalFormatting sqref="D129">
    <cfRule type="containsBlanks" dxfId="355" priority="356">
      <formula>LEN(TRIM(D129))=0</formula>
    </cfRule>
  </conditionalFormatting>
  <conditionalFormatting sqref="D130">
    <cfRule type="containsBlanks" dxfId="354" priority="355">
      <formula>LEN(TRIM(D130))=0</formula>
    </cfRule>
  </conditionalFormatting>
  <conditionalFormatting sqref="D130">
    <cfRule type="containsBlanks" dxfId="353" priority="354">
      <formula>LEN(TRIM(D130))=0</formula>
    </cfRule>
  </conditionalFormatting>
  <conditionalFormatting sqref="D135">
    <cfRule type="containsBlanks" dxfId="352" priority="353">
      <formula>LEN(TRIM(D135))=0</formula>
    </cfRule>
  </conditionalFormatting>
  <conditionalFormatting sqref="D138">
    <cfRule type="containsBlanks" dxfId="351" priority="352">
      <formula>LEN(TRIM(D138))=0</formula>
    </cfRule>
  </conditionalFormatting>
  <conditionalFormatting sqref="D146:D147">
    <cfRule type="containsBlanks" dxfId="350" priority="351">
      <formula>LEN(TRIM(D146))=0</formula>
    </cfRule>
  </conditionalFormatting>
  <conditionalFormatting sqref="D147">
    <cfRule type="containsBlanks" dxfId="349" priority="350">
      <formula>LEN(TRIM(D147))=0</formula>
    </cfRule>
  </conditionalFormatting>
  <conditionalFormatting sqref="D204:D217">
    <cfRule type="containsBlanks" dxfId="348" priority="349">
      <formula>LEN(TRIM(D204))=0</formula>
    </cfRule>
  </conditionalFormatting>
  <conditionalFormatting sqref="D219:D224">
    <cfRule type="containsBlanks" dxfId="347" priority="348">
      <formula>LEN(TRIM(D219))=0</formula>
    </cfRule>
  </conditionalFormatting>
  <conditionalFormatting sqref="D230:D231">
    <cfRule type="containsBlanks" dxfId="346" priority="347">
      <formula>LEN(TRIM(D230))=0</formula>
    </cfRule>
  </conditionalFormatting>
  <conditionalFormatting sqref="D230">
    <cfRule type="containsBlanks" dxfId="345" priority="346">
      <formula>LEN(TRIM(D230))=0</formula>
    </cfRule>
  </conditionalFormatting>
  <conditionalFormatting sqref="D237:D239">
    <cfRule type="containsBlanks" dxfId="344" priority="345">
      <formula>LEN(TRIM(D237))=0</formula>
    </cfRule>
  </conditionalFormatting>
  <conditionalFormatting sqref="D248:D251">
    <cfRule type="containsBlanks" dxfId="343" priority="344">
      <formula>LEN(TRIM(D248))=0</formula>
    </cfRule>
  </conditionalFormatting>
  <conditionalFormatting sqref="D248">
    <cfRule type="containsBlanks" dxfId="342" priority="343">
      <formula>LEN(TRIM(D248))=0</formula>
    </cfRule>
  </conditionalFormatting>
  <conditionalFormatting sqref="D21:D32">
    <cfRule type="containsBlanks" dxfId="341" priority="342">
      <formula>LEN(TRIM(D21))=0</formula>
    </cfRule>
  </conditionalFormatting>
  <conditionalFormatting sqref="D34:D41">
    <cfRule type="containsBlanks" dxfId="340" priority="341">
      <formula>LEN(TRIM(D34))=0</formula>
    </cfRule>
  </conditionalFormatting>
  <conditionalFormatting sqref="D256:D260">
    <cfRule type="containsBlanks" dxfId="339" priority="340">
      <formula>LEN(TRIM(D256))=0</formula>
    </cfRule>
  </conditionalFormatting>
  <conditionalFormatting sqref="D259:D260">
    <cfRule type="containsBlanks" dxfId="338" priority="339">
      <formula>LEN(TRIM(D259))=0</formula>
    </cfRule>
  </conditionalFormatting>
  <conditionalFormatting sqref="D253:D255">
    <cfRule type="containsBlanks" dxfId="337" priority="338">
      <formula>LEN(TRIM(D253))=0</formula>
    </cfRule>
  </conditionalFormatting>
  <conditionalFormatting sqref="D262:D263">
    <cfRule type="containsBlanks" dxfId="336" priority="337">
      <formula>LEN(TRIM(D262))=0</formula>
    </cfRule>
  </conditionalFormatting>
  <conditionalFormatting sqref="D262:D263">
    <cfRule type="containsBlanks" dxfId="335" priority="336">
      <formula>LEN(TRIM(D262))=0</formula>
    </cfRule>
  </conditionalFormatting>
  <conditionalFormatting sqref="D292:D294 D297:D302">
    <cfRule type="containsBlanks" dxfId="334" priority="335">
      <formula>LEN(TRIM(D292))=0</formula>
    </cfRule>
  </conditionalFormatting>
  <conditionalFormatting sqref="D295:D296">
    <cfRule type="containsBlanks" dxfId="333" priority="334">
      <formula>LEN(TRIM(D295))=0</formula>
    </cfRule>
  </conditionalFormatting>
  <conditionalFormatting sqref="D304:D305">
    <cfRule type="containsBlanks" dxfId="332" priority="333">
      <formula>LEN(TRIM(D304))=0</formula>
    </cfRule>
  </conditionalFormatting>
  <conditionalFormatting sqref="D308">
    <cfRule type="containsBlanks" dxfId="331" priority="332">
      <formula>LEN(TRIM(D308))=0</formula>
    </cfRule>
  </conditionalFormatting>
  <conditionalFormatting sqref="D331:D333">
    <cfRule type="containsBlanks" dxfId="330" priority="331">
      <formula>LEN(TRIM(D331))=0</formula>
    </cfRule>
  </conditionalFormatting>
  <conditionalFormatting sqref="D331:D332">
    <cfRule type="containsBlanks" dxfId="329" priority="330">
      <formula>LEN(TRIM(D331))=0</formula>
    </cfRule>
  </conditionalFormatting>
  <conditionalFormatting sqref="D333">
    <cfRule type="containsBlanks" dxfId="328" priority="329">
      <formula>LEN(TRIM(D333))=0</formula>
    </cfRule>
  </conditionalFormatting>
  <conditionalFormatting sqref="D337:D339">
    <cfRule type="containsBlanks" dxfId="327" priority="328">
      <formula>LEN(TRIM(D337))=0</formula>
    </cfRule>
  </conditionalFormatting>
  <conditionalFormatting sqref="D337:D339">
    <cfRule type="containsBlanks" dxfId="326" priority="327">
      <formula>LEN(TRIM(D337))=0</formula>
    </cfRule>
  </conditionalFormatting>
  <conditionalFormatting sqref="D344:D345">
    <cfRule type="containsBlanks" dxfId="325" priority="326">
      <formula>LEN(TRIM(D344))=0</formula>
    </cfRule>
  </conditionalFormatting>
  <conditionalFormatting sqref="D344:D345">
    <cfRule type="containsBlanks" dxfId="324" priority="325">
      <formula>LEN(TRIM(D344))=0</formula>
    </cfRule>
  </conditionalFormatting>
  <conditionalFormatting sqref="D363:D364">
    <cfRule type="containsBlanks" dxfId="323" priority="324">
      <formula>LEN(TRIM(D363))=0</formula>
    </cfRule>
  </conditionalFormatting>
  <conditionalFormatting sqref="D363:D364">
    <cfRule type="containsBlanks" dxfId="322" priority="323">
      <formula>LEN(TRIM(D363))=0</formula>
    </cfRule>
  </conditionalFormatting>
  <conditionalFormatting sqref="D389">
    <cfRule type="containsBlanks" dxfId="321" priority="322">
      <formula>LEN(TRIM(D389))=0</formula>
    </cfRule>
  </conditionalFormatting>
  <conditionalFormatting sqref="D389">
    <cfRule type="containsBlanks" dxfId="320" priority="321">
      <formula>LEN(TRIM(D389))=0</formula>
    </cfRule>
  </conditionalFormatting>
  <conditionalFormatting sqref="D411:D414 D418:D422">
    <cfRule type="containsBlanks" dxfId="319" priority="320">
      <formula>LEN(TRIM(D411))=0</formula>
    </cfRule>
  </conditionalFormatting>
  <conditionalFormatting sqref="D411">
    <cfRule type="containsBlanks" dxfId="318" priority="319">
      <formula>LEN(TRIM(D411))=0</formula>
    </cfRule>
  </conditionalFormatting>
  <conditionalFormatting sqref="D412:D414">
    <cfRule type="containsBlanks" dxfId="317" priority="318">
      <formula>LEN(TRIM(D412))=0</formula>
    </cfRule>
  </conditionalFormatting>
  <conditionalFormatting sqref="D415:D417">
    <cfRule type="containsBlanks" dxfId="316" priority="316">
      <formula>LEN(TRIM(D415))=0</formula>
    </cfRule>
  </conditionalFormatting>
  <conditionalFormatting sqref="D415:D417">
    <cfRule type="containsBlanks" dxfId="315" priority="317">
      <formula>LEN(TRIM(D415))=0</formula>
    </cfRule>
  </conditionalFormatting>
  <conditionalFormatting sqref="D425:D426">
    <cfRule type="containsBlanks" dxfId="314" priority="315">
      <formula>LEN(TRIM(D425))=0</formula>
    </cfRule>
  </conditionalFormatting>
  <conditionalFormatting sqref="D503:D516">
    <cfRule type="containsBlanks" dxfId="313" priority="314">
      <formula>LEN(TRIM(D503))=0</formula>
    </cfRule>
  </conditionalFormatting>
  <conditionalFormatting sqref="D514:D515">
    <cfRule type="containsBlanks" dxfId="312" priority="313">
      <formula>LEN(TRIM(D514))=0</formula>
    </cfRule>
  </conditionalFormatting>
  <conditionalFormatting sqref="D520:D522">
    <cfRule type="containsBlanks" dxfId="311" priority="312">
      <formula>LEN(TRIM(D520))=0</formula>
    </cfRule>
  </conditionalFormatting>
  <conditionalFormatting sqref="D530">
    <cfRule type="containsBlanks" dxfId="310" priority="311">
      <formula>LEN(TRIM(D530))=0</formula>
    </cfRule>
  </conditionalFormatting>
  <conditionalFormatting sqref="D532:D533">
    <cfRule type="containsBlanks" dxfId="309" priority="310">
      <formula>LEN(TRIM(D532))=0</formula>
    </cfRule>
  </conditionalFormatting>
  <conditionalFormatting sqref="D536:D540">
    <cfRule type="containsBlanks" dxfId="308" priority="309">
      <formula>LEN(TRIM(D536))=0</formula>
    </cfRule>
  </conditionalFormatting>
  <conditionalFormatting sqref="D536:D540">
    <cfRule type="containsBlanks" dxfId="307" priority="308">
      <formula>LEN(TRIM(D536))=0</formula>
    </cfRule>
  </conditionalFormatting>
  <conditionalFormatting sqref="D548:D557">
    <cfRule type="containsBlanks" dxfId="306" priority="307">
      <formula>LEN(TRIM(D548))=0</formula>
    </cfRule>
  </conditionalFormatting>
  <conditionalFormatting sqref="D559:D560">
    <cfRule type="containsBlanks" dxfId="305" priority="306">
      <formula>LEN(TRIM(D559))=0</formula>
    </cfRule>
  </conditionalFormatting>
  <conditionalFormatting sqref="D562:D563">
    <cfRule type="containsBlanks" dxfId="304" priority="305">
      <formula>LEN(TRIM(D562))=0</formula>
    </cfRule>
  </conditionalFormatting>
  <conditionalFormatting sqref="D562:D563">
    <cfRule type="containsBlanks" dxfId="303" priority="304">
      <formula>LEN(TRIM(D562))=0</formula>
    </cfRule>
  </conditionalFormatting>
  <conditionalFormatting sqref="D569:D582">
    <cfRule type="containsBlanks" dxfId="302" priority="303">
      <formula>LEN(TRIM(D569))=0</formula>
    </cfRule>
  </conditionalFormatting>
  <conditionalFormatting sqref="D569:D582">
    <cfRule type="containsBlanks" dxfId="301" priority="302">
      <formula>LEN(TRIM(D569))=0</formula>
    </cfRule>
  </conditionalFormatting>
  <conditionalFormatting sqref="D586:D587">
    <cfRule type="containsBlanks" dxfId="300" priority="301">
      <formula>LEN(TRIM(D586))=0</formula>
    </cfRule>
  </conditionalFormatting>
  <conditionalFormatting sqref="D585">
    <cfRule type="containsBlanks" dxfId="299" priority="300">
      <formula>LEN(TRIM(D585))=0</formula>
    </cfRule>
  </conditionalFormatting>
  <conditionalFormatting sqref="D584">
    <cfRule type="containsBlanks" dxfId="298" priority="299">
      <formula>LEN(TRIM(D584))=0</formula>
    </cfRule>
  </conditionalFormatting>
  <conditionalFormatting sqref="D584:D585">
    <cfRule type="containsBlanks" dxfId="297" priority="298">
      <formula>LEN(TRIM(D584))=0</formula>
    </cfRule>
  </conditionalFormatting>
  <conditionalFormatting sqref="D586:D587">
    <cfRule type="containsBlanks" dxfId="296" priority="297">
      <formula>LEN(TRIM(D586))=0</formula>
    </cfRule>
  </conditionalFormatting>
  <conditionalFormatting sqref="D589:D590">
    <cfRule type="containsBlanks" dxfId="295" priority="296">
      <formula>LEN(TRIM(D589))=0</formula>
    </cfRule>
  </conditionalFormatting>
  <conditionalFormatting sqref="D593:D597">
    <cfRule type="containsBlanks" dxfId="294" priority="295">
      <formula>LEN(TRIM(D593))=0</formula>
    </cfRule>
  </conditionalFormatting>
  <conditionalFormatting sqref="D602:D615">
    <cfRule type="containsBlanks" dxfId="293" priority="294">
      <formula>LEN(TRIM(D602))=0</formula>
    </cfRule>
  </conditionalFormatting>
  <conditionalFormatting sqref="A199:C199">
    <cfRule type="containsBlanks" dxfId="292" priority="293">
      <formula>LEN(TRIM(A199))=0</formula>
    </cfRule>
  </conditionalFormatting>
  <conditionalFormatting sqref="F559:G560 J559:K560 N559:O560">
    <cfRule type="containsBlanks" dxfId="291" priority="177">
      <formula>LEN(TRIM(F559))=0</formula>
    </cfRule>
  </conditionalFormatting>
  <conditionalFormatting sqref="E548:E557 K548:K557 Q548:Q557">
    <cfRule type="containsBlanks" dxfId="290" priority="178">
      <formula>LEN(TRIM(E548))=0</formula>
    </cfRule>
  </conditionalFormatting>
  <conditionalFormatting sqref="E44:Q44">
    <cfRule type="containsBlanks" dxfId="289" priority="292">
      <formula>LEN(TRIM(E44))=0</formula>
    </cfRule>
  </conditionalFormatting>
  <conditionalFormatting sqref="E46:Q46">
    <cfRule type="containsBlanks" dxfId="288" priority="291">
      <formula>LEN(TRIM(E46))=0</formula>
    </cfRule>
  </conditionalFormatting>
  <conditionalFormatting sqref="F54:F56 H54:H56 J54:J56 L54:L56 N54:N56 P54:P56">
    <cfRule type="containsBlanks" dxfId="287" priority="290">
      <formula>LEN(TRIM(F54))=0</formula>
    </cfRule>
  </conditionalFormatting>
  <conditionalFormatting sqref="E63:Q63">
    <cfRule type="containsBlanks" dxfId="286" priority="289">
      <formula>LEN(TRIM(E63))=0</formula>
    </cfRule>
  </conditionalFormatting>
  <conditionalFormatting sqref="E66:Q66">
    <cfRule type="containsBlanks" dxfId="285" priority="288">
      <formula>LEN(TRIM(E66))=0</formula>
    </cfRule>
  </conditionalFormatting>
  <conditionalFormatting sqref="E70:Q70">
    <cfRule type="containsBlanks" dxfId="284" priority="287">
      <formula>LEN(TRIM(E70))=0</formula>
    </cfRule>
  </conditionalFormatting>
  <conditionalFormatting sqref="E78:Q79">
    <cfRule type="containsBlanks" dxfId="283" priority="286">
      <formula>LEN(TRIM(E78))=0</formula>
    </cfRule>
  </conditionalFormatting>
  <conditionalFormatting sqref="F91:F92 H91:H92 J91:J92 L91:L92 N91:N92 P91:P92">
    <cfRule type="containsBlanks" dxfId="282" priority="285">
      <formula>LEN(TRIM(F91))=0</formula>
    </cfRule>
  </conditionalFormatting>
  <conditionalFormatting sqref="E107:Q107">
    <cfRule type="containsBlanks" dxfId="281" priority="284">
      <formula>LEN(TRIM(E107))=0</formula>
    </cfRule>
  </conditionalFormatting>
  <conditionalFormatting sqref="F123:F126 H123:H126 J123:J126 L123:L126 N123:N126 P123:P126">
    <cfRule type="containsBlanks" dxfId="280" priority="283">
      <formula>LEN(TRIM(F123))=0</formula>
    </cfRule>
  </conditionalFormatting>
  <conditionalFormatting sqref="F131:F133 H131:H133 J131:J133 L131:L133 N131:N133 P131:P133">
    <cfRule type="containsBlanks" dxfId="279" priority="282">
      <formula>LEN(TRIM(F131))=0</formula>
    </cfRule>
  </conditionalFormatting>
  <conditionalFormatting sqref="F128 H128 J128 L128 N128 P128">
    <cfRule type="containsBlanks" dxfId="278" priority="281">
      <formula>LEN(TRIM(F128))=0</formula>
    </cfRule>
  </conditionalFormatting>
  <conditionalFormatting sqref="F128 H128 J128 L128 N128 P128">
    <cfRule type="containsBlanks" dxfId="277" priority="280">
      <formula>LEN(TRIM(F128))=0</formula>
    </cfRule>
  </conditionalFormatting>
  <conditionalFormatting sqref="F129 H129 J129 L129 N129 P129">
    <cfRule type="containsBlanks" dxfId="276" priority="279">
      <formula>LEN(TRIM(F129))=0</formula>
    </cfRule>
  </conditionalFormatting>
  <conditionalFormatting sqref="F129 H129 J129 L129 N129 P129">
    <cfRule type="containsBlanks" dxfId="275" priority="278">
      <formula>LEN(TRIM(F129))=0</formula>
    </cfRule>
  </conditionalFormatting>
  <conditionalFormatting sqref="F130 H130 J130 L130 N130 P130">
    <cfRule type="containsBlanks" dxfId="274" priority="277">
      <formula>LEN(TRIM(F130))=0</formula>
    </cfRule>
  </conditionalFormatting>
  <conditionalFormatting sqref="F130 H130 J130 L130 N130 P130">
    <cfRule type="containsBlanks" dxfId="273" priority="276">
      <formula>LEN(TRIM(F130))=0</formula>
    </cfRule>
  </conditionalFormatting>
  <conditionalFormatting sqref="E135:Q135">
    <cfRule type="containsBlanks" dxfId="272" priority="275">
      <formula>LEN(TRIM(E135))=0</formula>
    </cfRule>
  </conditionalFormatting>
  <conditionalFormatting sqref="E138:Q138">
    <cfRule type="containsBlanks" dxfId="271" priority="274">
      <formula>LEN(TRIM(E138))=0</formula>
    </cfRule>
  </conditionalFormatting>
  <conditionalFormatting sqref="F146:F147 H146:H147 J146:J147 L146:L147 N146:N147 P146:P147">
    <cfRule type="containsBlanks" dxfId="270" priority="273">
      <formula>LEN(TRIM(F146))=0</formula>
    </cfRule>
  </conditionalFormatting>
  <conditionalFormatting sqref="F147 H147 J147 L147 N147 P147">
    <cfRule type="containsBlanks" dxfId="269" priority="272">
      <formula>LEN(TRIM(F147))=0</formula>
    </cfRule>
  </conditionalFormatting>
  <conditionalFormatting sqref="F204:F217 H204:H217 J204:J217 L204:L217 N204:N217 P204:P217">
    <cfRule type="containsBlanks" dxfId="268" priority="271">
      <formula>LEN(TRIM(F204))=0</formula>
    </cfRule>
  </conditionalFormatting>
  <conditionalFormatting sqref="F219:F224 H219:H224 J219:J224 L219:L224 N219:N224 P219:P224">
    <cfRule type="containsBlanks" dxfId="267" priority="270">
      <formula>LEN(TRIM(F219))=0</formula>
    </cfRule>
  </conditionalFormatting>
  <conditionalFormatting sqref="F230:F231 H230:H231 J230:J231 L230:L231 N230:N231 P230:P231">
    <cfRule type="containsBlanks" dxfId="266" priority="269">
      <formula>LEN(TRIM(F230))=0</formula>
    </cfRule>
  </conditionalFormatting>
  <conditionalFormatting sqref="F230 H230 J230 L230 N230 P230">
    <cfRule type="containsBlanks" dxfId="265" priority="268">
      <formula>LEN(TRIM(F230))=0</formula>
    </cfRule>
  </conditionalFormatting>
  <conditionalFormatting sqref="F237:F239 H237:H239 J237:J239 L237:L239 N237:N239 P237:P239">
    <cfRule type="containsBlanks" dxfId="264" priority="267">
      <formula>LEN(TRIM(F237))=0</formula>
    </cfRule>
  </conditionalFormatting>
  <conditionalFormatting sqref="F248:F251 H248:H251 J248:J251 L248:L251 N248:N251 P248:P251">
    <cfRule type="containsBlanks" dxfId="263" priority="266">
      <formula>LEN(TRIM(F248))=0</formula>
    </cfRule>
  </conditionalFormatting>
  <conditionalFormatting sqref="F248 H248 J248 L248 N248 P248">
    <cfRule type="containsBlanks" dxfId="262" priority="265">
      <formula>LEN(TRIM(F248))=0</formula>
    </cfRule>
  </conditionalFormatting>
  <conditionalFormatting sqref="E602:I615 K602:O615 Q602:Q615">
    <cfRule type="containsBlanks" dxfId="261" priority="147">
      <formula>LEN(TRIM(E602))=0</formula>
    </cfRule>
  </conditionalFormatting>
  <conditionalFormatting sqref="E21:Q32">
    <cfRule type="containsBlanks" dxfId="260" priority="264">
      <formula>LEN(TRIM(E21))=0</formula>
    </cfRule>
  </conditionalFormatting>
  <conditionalFormatting sqref="E34:Q41">
    <cfRule type="containsBlanks" dxfId="259" priority="263">
      <formula>LEN(TRIM(E34))=0</formula>
    </cfRule>
  </conditionalFormatting>
  <conditionalFormatting sqref="E54:E56 G54:G56 I54:I56 K54:K56 M54:M56 O54:O56 Q54:Q56">
    <cfRule type="containsBlanks" dxfId="258" priority="262">
      <formula>LEN(TRIM(E54))=0</formula>
    </cfRule>
  </conditionalFormatting>
  <conditionalFormatting sqref="E91:E92 G91:G92 I91:I92 K91:K92 M91:M92 O91:O92 Q91:Q92">
    <cfRule type="containsBlanks" dxfId="257" priority="261">
      <formula>LEN(TRIM(E91))=0</formula>
    </cfRule>
  </conditionalFormatting>
  <conditionalFormatting sqref="E123:E126 G123:G126 I123:I126 K123:K126 M123:M126 O123:O126 Q123:Q126">
    <cfRule type="containsBlanks" dxfId="256" priority="260">
      <formula>LEN(TRIM(E123))=0</formula>
    </cfRule>
  </conditionalFormatting>
  <conditionalFormatting sqref="E131:E133 G131:G133 I131:I133 K131:K133 M131:M133 O131:O133 Q131:Q133">
    <cfRule type="containsBlanks" dxfId="255" priority="259">
      <formula>LEN(TRIM(E131))=0</formula>
    </cfRule>
  </conditionalFormatting>
  <conditionalFormatting sqref="E128 G128 I128 K128 M128 O128 Q128">
    <cfRule type="containsBlanks" dxfId="254" priority="258">
      <formula>LEN(TRIM(E128))=0</formula>
    </cfRule>
  </conditionalFormatting>
  <conditionalFormatting sqref="E128 G128 I128 K128 M128 O128 Q128">
    <cfRule type="containsBlanks" dxfId="253" priority="257">
      <formula>LEN(TRIM(E128))=0</formula>
    </cfRule>
  </conditionalFormatting>
  <conditionalFormatting sqref="E129 G129 I129 K129 M129 O129 Q129">
    <cfRule type="containsBlanks" dxfId="252" priority="256">
      <formula>LEN(TRIM(E129))=0</formula>
    </cfRule>
  </conditionalFormatting>
  <conditionalFormatting sqref="E129 G129 I129 K129 M129 O129 Q129">
    <cfRule type="containsBlanks" dxfId="251" priority="255">
      <formula>LEN(TRIM(E129))=0</formula>
    </cfRule>
  </conditionalFormatting>
  <conditionalFormatting sqref="E130 G130 I130 K130 M130 O130 Q130">
    <cfRule type="containsBlanks" dxfId="250" priority="254">
      <formula>LEN(TRIM(E130))=0</formula>
    </cfRule>
  </conditionalFormatting>
  <conditionalFormatting sqref="E130 G130 I130 K130 M130 O130 Q130">
    <cfRule type="containsBlanks" dxfId="249" priority="253">
      <formula>LEN(TRIM(E130))=0</formula>
    </cfRule>
  </conditionalFormatting>
  <conditionalFormatting sqref="E146:E147 G146:G147 I146:I147 K146:K147 M146:M147 O146:O147 Q146:Q147">
    <cfRule type="containsBlanks" dxfId="248" priority="252">
      <formula>LEN(TRIM(E146))=0</formula>
    </cfRule>
  </conditionalFormatting>
  <conditionalFormatting sqref="E147 G147 I147 K147 M147 O147 Q147">
    <cfRule type="containsBlanks" dxfId="247" priority="251">
      <formula>LEN(TRIM(E147))=0</formula>
    </cfRule>
  </conditionalFormatting>
  <conditionalFormatting sqref="E204:E217 G204:G217 I204:I217 K204:K217 M204:M217 O204:O217 Q204:Q217">
    <cfRule type="containsBlanks" dxfId="246" priority="250">
      <formula>LEN(TRIM(E204))=0</formula>
    </cfRule>
  </conditionalFormatting>
  <conditionalFormatting sqref="E219:E224 G219:G224 I219:I224 K219:K224 M219:M224 O219:O224 Q219:Q224">
    <cfRule type="containsBlanks" dxfId="245" priority="249">
      <formula>LEN(TRIM(E219))=0</formula>
    </cfRule>
  </conditionalFormatting>
  <conditionalFormatting sqref="E230:E231 G230:G231 I230:I231 K230:K231 M230:M231 O230:O231 Q230:Q231">
    <cfRule type="containsBlanks" dxfId="244" priority="248">
      <formula>LEN(TRIM(E230))=0</formula>
    </cfRule>
  </conditionalFormatting>
  <conditionalFormatting sqref="E230 G230 I230 K230 M230 O230 Q230">
    <cfRule type="containsBlanks" dxfId="243" priority="247">
      <formula>LEN(TRIM(E230))=0</formula>
    </cfRule>
  </conditionalFormatting>
  <conditionalFormatting sqref="E237:E239 G237:G239 I237:I239 K237:K239 M237:M239 O237:O239 Q237:Q239">
    <cfRule type="containsBlanks" dxfId="242" priority="246">
      <formula>LEN(TRIM(E237))=0</formula>
    </cfRule>
  </conditionalFormatting>
  <conditionalFormatting sqref="E248:E251 G248:G251 I248:I251 K248:K251 M248:M251 O248:O251 Q248:Q251">
    <cfRule type="containsBlanks" dxfId="241" priority="245">
      <formula>LEN(TRIM(E248))=0</formula>
    </cfRule>
  </conditionalFormatting>
  <conditionalFormatting sqref="E248 G248 I248 K248 M248 O248 Q248">
    <cfRule type="containsBlanks" dxfId="240" priority="244">
      <formula>LEN(TRIM(E248))=0</formula>
    </cfRule>
  </conditionalFormatting>
  <conditionalFormatting sqref="F256:F260 H256:H260 J256:J260 P256:P260 L256:L260 N256:N260">
    <cfRule type="containsBlanks" dxfId="239" priority="243">
      <formula>LEN(TRIM(F256))=0</formula>
    </cfRule>
  </conditionalFormatting>
  <conditionalFormatting sqref="F259:F260 H259:H260 J259:J260 P259:P260 L259:L260 N259:N260">
    <cfRule type="containsBlanks" dxfId="238" priority="242">
      <formula>LEN(TRIM(F259))=0</formula>
    </cfRule>
  </conditionalFormatting>
  <conditionalFormatting sqref="F253:F255 H253:H255 J253:J255 P253:P255 L253:L255 N253:N255">
    <cfRule type="containsBlanks" dxfId="237" priority="241">
      <formula>LEN(TRIM(F253))=0</formula>
    </cfRule>
  </conditionalFormatting>
  <conditionalFormatting sqref="E256:E260 G256:G260 I256:I260 K256:K260 Q256:Q260 M256:M260 O256:O260">
    <cfRule type="containsBlanks" dxfId="236" priority="240">
      <formula>LEN(TRIM(E256))=0</formula>
    </cfRule>
  </conditionalFormatting>
  <conditionalFormatting sqref="E259:E260 G259:G260 I259:I260 K259:K260 Q259:Q260 M259:M260 O259:O260">
    <cfRule type="containsBlanks" dxfId="235" priority="239">
      <formula>LEN(TRIM(E259))=0</formula>
    </cfRule>
  </conditionalFormatting>
  <conditionalFormatting sqref="E253:E255 G253:G255 I253:I255 K253:K255 Q253:Q255 M253:M255 O253:O255">
    <cfRule type="containsBlanks" dxfId="234" priority="238">
      <formula>LEN(TRIM(E253))=0</formula>
    </cfRule>
  </conditionalFormatting>
  <conditionalFormatting sqref="F262:F263 H262:H263 J262:J263 P262:P263 L262:L263 N262:N263">
    <cfRule type="containsBlanks" dxfId="233" priority="237">
      <formula>LEN(TRIM(F262))=0</formula>
    </cfRule>
  </conditionalFormatting>
  <conditionalFormatting sqref="F262:F263 H262:H263 J262:J263 P262:P263 L262:L263 N262:N263">
    <cfRule type="containsBlanks" dxfId="232" priority="236">
      <formula>LEN(TRIM(F262))=0</formula>
    </cfRule>
  </conditionalFormatting>
  <conditionalFormatting sqref="E262:E263 G262:G263 I262:I263 K262:K263 Q262:Q263 M262:M263 O262:O263">
    <cfRule type="containsBlanks" dxfId="231" priority="235">
      <formula>LEN(TRIM(E262))=0</formula>
    </cfRule>
  </conditionalFormatting>
  <conditionalFormatting sqref="E262:E263 G262:G263 I262:I263 K262:K263 Q262:Q263 M262:M263 O262:O263">
    <cfRule type="containsBlanks" dxfId="230" priority="234">
      <formula>LEN(TRIM(E262))=0</formula>
    </cfRule>
  </conditionalFormatting>
  <conditionalFormatting sqref="F292:F294 F297:F301 E302:G302 H292:H294 L292:L294 P292:P294 H297:H302 L297:L302 P297:P302 J292:J294 N292:N294 J297:J301 N297:N301 I302:K302 M302:O302 Q302">
    <cfRule type="containsBlanks" dxfId="229" priority="233">
      <formula>LEN(TRIM(E292))=0</formula>
    </cfRule>
  </conditionalFormatting>
  <conditionalFormatting sqref="F295:F296 H295:H296 L295:L296 P295:P296 J295:J296 N295:N296">
    <cfRule type="containsBlanks" dxfId="228" priority="232">
      <formula>LEN(TRIM(F295))=0</formula>
    </cfRule>
  </conditionalFormatting>
  <conditionalFormatting sqref="E292:E294 E297:E301 G292:G294 G297:G301 I292:I294 M292:M294 Q292:Q294 I297:I301 M297:M301 Q297:Q301 K292:K294 O292:O294 K297:K301 O297:O301">
    <cfRule type="containsBlanks" dxfId="227" priority="231">
      <formula>LEN(TRIM(E292))=0</formula>
    </cfRule>
  </conditionalFormatting>
  <conditionalFormatting sqref="E295:E296 G295:G296 I295:I296 M295:M296 Q295:Q296 K295:K296 O295:O296">
    <cfRule type="containsBlanks" dxfId="226" priority="230">
      <formula>LEN(TRIM(E295))=0</formula>
    </cfRule>
  </conditionalFormatting>
  <conditionalFormatting sqref="E304:Q305">
    <cfRule type="containsBlanks" dxfId="225" priority="229">
      <formula>LEN(TRIM(E304))=0</formula>
    </cfRule>
  </conditionalFormatting>
  <conditionalFormatting sqref="E308:Q308">
    <cfRule type="containsBlanks" dxfId="224" priority="228">
      <formula>LEN(TRIM(E308))=0</formula>
    </cfRule>
  </conditionalFormatting>
  <conditionalFormatting sqref="F331:F333 H331:H333 L331:L333 P331:P333 J331:J333 N331:N333">
    <cfRule type="containsBlanks" dxfId="223" priority="227">
      <formula>LEN(TRIM(F331))=0</formula>
    </cfRule>
  </conditionalFormatting>
  <conditionalFormatting sqref="F331:F332 H331:H332 L331:L332 P331:P332 J331:J332 N331:N332">
    <cfRule type="containsBlanks" dxfId="222" priority="226">
      <formula>LEN(TRIM(F331))=0</formula>
    </cfRule>
  </conditionalFormatting>
  <conditionalFormatting sqref="F333 H333 L333 P333 J333 N333">
    <cfRule type="containsBlanks" dxfId="221" priority="225">
      <formula>LEN(TRIM(F333))=0</formula>
    </cfRule>
  </conditionalFormatting>
  <conditionalFormatting sqref="E331:E333 G331:G333 I331:I333 M331:M333 Q331:Q333 K331:K333 O331:O333">
    <cfRule type="containsBlanks" dxfId="220" priority="224">
      <formula>LEN(TRIM(E331))=0</formula>
    </cfRule>
  </conditionalFormatting>
  <conditionalFormatting sqref="E331:E332 G331:G332 I331:I332 M331:M332 Q331:Q332 K331:K332 O331:O332">
    <cfRule type="containsBlanks" dxfId="219" priority="223">
      <formula>LEN(TRIM(E331))=0</formula>
    </cfRule>
  </conditionalFormatting>
  <conditionalFormatting sqref="E333 G333 I333 M333 Q333 K333 O333">
    <cfRule type="containsBlanks" dxfId="218" priority="222">
      <formula>LEN(TRIM(E333))=0</formula>
    </cfRule>
  </conditionalFormatting>
  <conditionalFormatting sqref="F337:F339 H337:H339 J337:J339 N337:N339 L337:L339 P337:P339">
    <cfRule type="containsBlanks" dxfId="217" priority="221">
      <formula>LEN(TRIM(F337))=0</formula>
    </cfRule>
  </conditionalFormatting>
  <conditionalFormatting sqref="F337:F339 H337:H339 J337:J339 N337:N339 L337:L339 P337:P339">
    <cfRule type="containsBlanks" dxfId="216" priority="220">
      <formula>LEN(TRIM(F337))=0</formula>
    </cfRule>
  </conditionalFormatting>
  <conditionalFormatting sqref="E337:E339 G337:G339 I337:I339 M337:M339 Q337:Q339 K337:K339 O337:O339">
    <cfRule type="containsBlanks" dxfId="215" priority="219">
      <formula>LEN(TRIM(E337))=0</formula>
    </cfRule>
  </conditionalFormatting>
  <conditionalFormatting sqref="E337:E339 G337:G339 I337:I339 M337:M339 Q337:Q339 K337:K339 O337:O339">
    <cfRule type="containsBlanks" dxfId="214" priority="218">
      <formula>LEN(TRIM(E337))=0</formula>
    </cfRule>
  </conditionalFormatting>
  <conditionalFormatting sqref="E344:Q345">
    <cfRule type="containsBlanks" dxfId="213" priority="217">
      <formula>LEN(TRIM(E344))=0</formula>
    </cfRule>
  </conditionalFormatting>
  <conditionalFormatting sqref="E344:Q345">
    <cfRule type="containsBlanks" dxfId="212" priority="216">
      <formula>LEN(TRIM(E344))=0</formula>
    </cfRule>
  </conditionalFormatting>
  <conditionalFormatting sqref="F363:G364 I363:J364 L363:M364 O363:P364">
    <cfRule type="containsBlanks" dxfId="211" priority="215">
      <formula>LEN(TRIM(F363))=0</formula>
    </cfRule>
  </conditionalFormatting>
  <conditionalFormatting sqref="F363:G364 I363:J364 L363:M364 O363:P364">
    <cfRule type="containsBlanks" dxfId="210" priority="214">
      <formula>LEN(TRIM(F363))=0</formula>
    </cfRule>
  </conditionalFormatting>
  <conditionalFormatting sqref="E363:E364 H363:H364 K363:K364 N363:N364 Q363:Q364">
    <cfRule type="containsBlanks" dxfId="209" priority="213">
      <formula>LEN(TRIM(E363))=0</formula>
    </cfRule>
  </conditionalFormatting>
  <conditionalFormatting sqref="E363:E364 H363:H364 K363:K364 N363:N364 Q363:Q364">
    <cfRule type="containsBlanks" dxfId="208" priority="212">
      <formula>LEN(TRIM(E363))=0</formula>
    </cfRule>
  </conditionalFormatting>
  <conditionalFormatting sqref="E389:Q389">
    <cfRule type="containsBlanks" dxfId="207" priority="211">
      <formula>LEN(TRIM(E389))=0</formula>
    </cfRule>
  </conditionalFormatting>
  <conditionalFormatting sqref="E389:Q389">
    <cfRule type="containsBlanks" dxfId="206" priority="210">
      <formula>LEN(TRIM(E389))=0</formula>
    </cfRule>
  </conditionalFormatting>
  <conditionalFormatting sqref="F411:F414 F418:F422 H411:I414 H418:I422 K411:K414 P411:P414 M411:N414 K418:K422 P418:P422 M418:N422">
    <cfRule type="containsBlanks" dxfId="205" priority="209">
      <formula>LEN(TRIM(F411))=0</formula>
    </cfRule>
  </conditionalFormatting>
  <conditionalFormatting sqref="F411 H411:I411 K411 P411 M411:N411">
    <cfRule type="containsBlanks" dxfId="204" priority="208">
      <formula>LEN(TRIM(F411))=0</formula>
    </cfRule>
  </conditionalFormatting>
  <conditionalFormatting sqref="F412:F414 H412:I414 K412:K414 P412:P414 M412:N414">
    <cfRule type="containsBlanks" dxfId="203" priority="207">
      <formula>LEN(TRIM(F412))=0</formula>
    </cfRule>
  </conditionalFormatting>
  <conditionalFormatting sqref="F415:F417 H415:I417 K415:K417 P415:P417 M415:N417">
    <cfRule type="containsBlanks" dxfId="202" priority="205">
      <formula>LEN(TRIM(F415))=0</formula>
    </cfRule>
  </conditionalFormatting>
  <conditionalFormatting sqref="F415:F417 H415:I417 K415:K417 P415:P417 M415:N417">
    <cfRule type="containsBlanks" dxfId="201" priority="206">
      <formula>LEN(TRIM(F415))=0</formula>
    </cfRule>
  </conditionalFormatting>
  <conditionalFormatting sqref="E411:E414 E418:E422 G411:G414 G418:G422 J411:J414 O411:O414 J418:J422 O418:O422 L411:L414 Q411:Q414 L418:L422 Q418:Q422">
    <cfRule type="containsBlanks" dxfId="200" priority="204">
      <formula>LEN(TRIM(E411))=0</formula>
    </cfRule>
  </conditionalFormatting>
  <conditionalFormatting sqref="E411 G411 J411 O411 L411 Q411">
    <cfRule type="containsBlanks" dxfId="199" priority="203">
      <formula>LEN(TRIM(E411))=0</formula>
    </cfRule>
  </conditionalFormatting>
  <conditionalFormatting sqref="E412:E414 G412:G414 J412:J414 O412:O414 L412:L414 Q412:Q414">
    <cfRule type="containsBlanks" dxfId="198" priority="202">
      <formula>LEN(TRIM(E412))=0</formula>
    </cfRule>
  </conditionalFormatting>
  <conditionalFormatting sqref="E415:E417 G415:G417 J415:J417 O415:O417 L415:L417 Q415:Q417">
    <cfRule type="containsBlanks" dxfId="197" priority="200">
      <formula>LEN(TRIM(E415))=0</formula>
    </cfRule>
  </conditionalFormatting>
  <conditionalFormatting sqref="E415:E417 G415:G417 J415:J417 O415:O417 L415:L417 Q415:Q417">
    <cfRule type="containsBlanks" dxfId="196" priority="201">
      <formula>LEN(TRIM(E415))=0</formula>
    </cfRule>
  </conditionalFormatting>
  <conditionalFormatting sqref="E425:Q426">
    <cfRule type="containsBlanks" dxfId="195" priority="199">
      <formula>LEN(TRIM(E425))=0</formula>
    </cfRule>
  </conditionalFormatting>
  <conditionalFormatting sqref="J503:J516 P503:P516">
    <cfRule type="containsBlanks" dxfId="194" priority="198">
      <formula>LEN(TRIM(J503))=0</formula>
    </cfRule>
  </conditionalFormatting>
  <conditionalFormatting sqref="J514:J515 P514:P515">
    <cfRule type="containsBlanks" dxfId="193" priority="197">
      <formula>LEN(TRIM(J514))=0</formula>
    </cfRule>
  </conditionalFormatting>
  <conditionalFormatting sqref="E503:E516 K503:K516 Q503:Q516">
    <cfRule type="containsBlanks" dxfId="192" priority="196">
      <formula>LEN(TRIM(E503))=0</formula>
    </cfRule>
  </conditionalFormatting>
  <conditionalFormatting sqref="E514:E515 K514:K515 Q514:Q515">
    <cfRule type="containsBlanks" dxfId="191" priority="195">
      <formula>LEN(TRIM(E514))=0</formula>
    </cfRule>
  </conditionalFormatting>
  <conditionalFormatting sqref="F503:F516 H503:H516 L503:L516 N503:N516">
    <cfRule type="containsBlanks" dxfId="190" priority="194">
      <formula>LEN(TRIM(F503))=0</formula>
    </cfRule>
  </conditionalFormatting>
  <conditionalFormatting sqref="F514:F515 H514:H515 L514:L515 N514:N515">
    <cfRule type="containsBlanks" dxfId="189" priority="193">
      <formula>LEN(TRIM(F514))=0</formula>
    </cfRule>
  </conditionalFormatting>
  <conditionalFormatting sqref="G503:G516 I503:I516 M503:M516 O503:O516">
    <cfRule type="containsBlanks" dxfId="188" priority="192">
      <formula>LEN(TRIM(G503))=0</formula>
    </cfRule>
  </conditionalFormatting>
  <conditionalFormatting sqref="G514:G515 I514:I515 M514:M515 O514:O515">
    <cfRule type="containsBlanks" dxfId="187" priority="191">
      <formula>LEN(TRIM(G514))=0</formula>
    </cfRule>
  </conditionalFormatting>
  <conditionalFormatting sqref="E520:Q522">
    <cfRule type="containsBlanks" dxfId="186" priority="190">
      <formula>LEN(TRIM(E520))=0</formula>
    </cfRule>
  </conditionalFormatting>
  <conditionalFormatting sqref="E530:Q530">
    <cfRule type="containsBlanks" dxfId="185" priority="189">
      <formula>LEN(TRIM(E530))=0</formula>
    </cfRule>
  </conditionalFormatting>
  <conditionalFormatting sqref="E530 G530 I530 K530 M530 O530 Q530">
    <cfRule type="containsBlanks" dxfId="184" priority="188">
      <formula>LEN(TRIM(E530))=0</formula>
    </cfRule>
  </conditionalFormatting>
  <conditionalFormatting sqref="E532:Q533">
    <cfRule type="containsBlanks" dxfId="183" priority="187">
      <formula>LEN(TRIM(E532))=0</formula>
    </cfRule>
  </conditionalFormatting>
  <conditionalFormatting sqref="E532:E533 H532:H533 K532:K533 N532:N533 Q532:Q533">
    <cfRule type="containsBlanks" dxfId="182" priority="186">
      <formula>LEN(TRIM(E532))=0</formula>
    </cfRule>
  </conditionalFormatting>
  <conditionalFormatting sqref="E536:Q540">
    <cfRule type="containsBlanks" dxfId="181" priority="185">
      <formula>LEN(TRIM(E536))=0</formula>
    </cfRule>
  </conditionalFormatting>
  <conditionalFormatting sqref="F536:F540 H536:I540 K536:K540 P536:P540 M536:N540">
    <cfRule type="containsBlanks" dxfId="180" priority="183">
      <formula>LEN(TRIM(F536))=0</formula>
    </cfRule>
  </conditionalFormatting>
  <conditionalFormatting sqref="E536:E540 G536:G540 J536:J540 O536:O540 L536:L540 Q536:Q540">
    <cfRule type="containsBlanks" dxfId="179" priority="184">
      <formula>LEN(TRIM(E536))=0</formula>
    </cfRule>
  </conditionalFormatting>
  <conditionalFormatting sqref="E536:E537 G536:G537 J536:J537 O536:O537 L536:L537 Q536:Q537">
    <cfRule type="containsBlanks" dxfId="178" priority="182">
      <formula>LEN(TRIM(E536))=0</formula>
    </cfRule>
  </conditionalFormatting>
  <conditionalFormatting sqref="E538:E540 G538:G540 J538:J540 O538:O540 L538:L540 Q538:Q540">
    <cfRule type="containsBlanks" dxfId="177" priority="181">
      <formula>LEN(TRIM(E538))=0</formula>
    </cfRule>
  </conditionalFormatting>
  <conditionalFormatting sqref="F548:I557 L548:O557">
    <cfRule type="containsBlanks" dxfId="176" priority="180">
      <formula>LEN(TRIM(F548))=0</formula>
    </cfRule>
  </conditionalFormatting>
  <conditionalFormatting sqref="J548:J557 P548:P557">
    <cfRule type="containsBlanks" dxfId="175" priority="179">
      <formula>LEN(TRIM(J548))=0</formula>
    </cfRule>
  </conditionalFormatting>
  <conditionalFormatting sqref="H559:H560 L559:L560 P559:P560">
    <cfRule type="containsBlanks" dxfId="174" priority="176">
      <formula>LEN(TRIM(H559))=0</formula>
    </cfRule>
  </conditionalFormatting>
  <conditionalFormatting sqref="E559:E560 I559:I560 M559:M560 Q559:Q560">
    <cfRule type="containsBlanks" dxfId="173" priority="175">
      <formula>LEN(TRIM(E559))=0</formula>
    </cfRule>
  </conditionalFormatting>
  <conditionalFormatting sqref="F562:H562 K562:M562 P562:Q562">
    <cfRule type="containsBlanks" dxfId="172" priority="174">
      <formula>LEN(TRIM(F562))=0</formula>
    </cfRule>
  </conditionalFormatting>
  <conditionalFormatting sqref="F562 H562 K562 P562 M562">
    <cfRule type="containsBlanks" dxfId="171" priority="172">
      <formula>LEN(TRIM(F562))=0</formula>
    </cfRule>
  </conditionalFormatting>
  <conditionalFormatting sqref="G562 L562 Q562">
    <cfRule type="containsBlanks" dxfId="170" priority="173">
      <formula>LEN(TRIM(G562))=0</formula>
    </cfRule>
  </conditionalFormatting>
  <conditionalFormatting sqref="G562 L562 Q562">
    <cfRule type="containsBlanks" dxfId="169" priority="171">
      <formula>LEN(TRIM(G562))=0</formula>
    </cfRule>
  </conditionalFormatting>
  <conditionalFormatting sqref="I562 N562 E563:Q563">
    <cfRule type="containsBlanks" dxfId="168" priority="170">
      <formula>LEN(TRIM(E562))=0</formula>
    </cfRule>
  </conditionalFormatting>
  <conditionalFormatting sqref="I562 N562 E563:Q563">
    <cfRule type="containsBlanks" dxfId="167" priority="169">
      <formula>LEN(TRIM(E562))=0</formula>
    </cfRule>
  </conditionalFormatting>
  <conditionalFormatting sqref="E562 J562 O562">
    <cfRule type="containsBlanks" dxfId="166" priority="168">
      <formula>LEN(TRIM(E562))=0</formula>
    </cfRule>
  </conditionalFormatting>
  <conditionalFormatting sqref="E562 J562 O562">
    <cfRule type="containsBlanks" dxfId="165" priority="167">
      <formula>LEN(TRIM(E562))=0</formula>
    </cfRule>
  </conditionalFormatting>
  <conditionalFormatting sqref="F569:F582 H569:H582 J569:J582 P569:P582 L569:L582 N569:N582">
    <cfRule type="containsBlanks" dxfId="164" priority="166">
      <formula>LEN(TRIM(F569))=0</formula>
    </cfRule>
  </conditionalFormatting>
  <conditionalFormatting sqref="F569:F582 H569:H582 J569:J582 P569:P582 L569:L582 N569:N582">
    <cfRule type="containsBlanks" dxfId="163" priority="165">
      <formula>LEN(TRIM(F569))=0</formula>
    </cfRule>
  </conditionalFormatting>
  <conditionalFormatting sqref="E569:E582 G569:G582 I569:I582 K569:K582 Q569:Q582 M569:M582 O569:O582">
    <cfRule type="containsBlanks" dxfId="162" priority="164">
      <formula>LEN(TRIM(E569))=0</formula>
    </cfRule>
  </conditionalFormatting>
  <conditionalFormatting sqref="E569:E582 G569:G582 I569:I582 K569:K582 Q569:Q582 M569:M582 O569:O582">
    <cfRule type="containsBlanks" dxfId="161" priority="163">
      <formula>LEN(TRIM(E569))=0</formula>
    </cfRule>
  </conditionalFormatting>
  <conditionalFormatting sqref="F586:F587 H586:H587 J586:J587 P586:P587 L586:L587 N586:N587">
    <cfRule type="containsBlanks" dxfId="160" priority="162">
      <formula>LEN(TRIM(F586))=0</formula>
    </cfRule>
  </conditionalFormatting>
  <conditionalFormatting sqref="F585 H585 J585 P585 L585 N585">
    <cfRule type="containsBlanks" dxfId="159" priority="161">
      <formula>LEN(TRIM(F585))=0</formula>
    </cfRule>
  </conditionalFormatting>
  <conditionalFormatting sqref="F584 H584 J584 P584 L584 N584">
    <cfRule type="containsBlanks" dxfId="158" priority="160">
      <formula>LEN(TRIM(F584))=0</formula>
    </cfRule>
  </conditionalFormatting>
  <conditionalFormatting sqref="F584:F585 H584:H585 J584:J585 P584:P585 L584:L585 N584:N585">
    <cfRule type="containsBlanks" dxfId="157" priority="159">
      <formula>LEN(TRIM(F584))=0</formula>
    </cfRule>
  </conditionalFormatting>
  <conditionalFormatting sqref="F586:F587 H586:H587 J586:J587 P586:P587 L586:L587 N586:N587">
    <cfRule type="containsBlanks" dxfId="156" priority="158">
      <formula>LEN(TRIM(F586))=0</formula>
    </cfRule>
  </conditionalFormatting>
  <conditionalFormatting sqref="E586:E587 G586:G587 I586:I587 K586:K587 Q586:Q587 M586:M587 O586:O587">
    <cfRule type="containsBlanks" dxfId="155" priority="157">
      <formula>LEN(TRIM(E586))=0</formula>
    </cfRule>
  </conditionalFormatting>
  <conditionalFormatting sqref="E585 G585 I585 K585 Q585 M585 O585">
    <cfRule type="containsBlanks" dxfId="154" priority="156">
      <formula>LEN(TRIM(E585))=0</formula>
    </cfRule>
  </conditionalFormatting>
  <conditionalFormatting sqref="E584 G584 I584 K584 Q584 M584 O584">
    <cfRule type="containsBlanks" dxfId="153" priority="155">
      <formula>LEN(TRIM(E584))=0</formula>
    </cfRule>
  </conditionalFormatting>
  <conditionalFormatting sqref="E584:E585 G584:G585 I584:I585 K584:K585 Q584:Q585 M584:M585 O584:O585">
    <cfRule type="containsBlanks" dxfId="152" priority="154">
      <formula>LEN(TRIM(E584))=0</formula>
    </cfRule>
  </conditionalFormatting>
  <conditionalFormatting sqref="E586:E587 G586:G587 I586:I587 K586:K587 Q586:Q587 M586:M587 O586:O587">
    <cfRule type="containsBlanks" dxfId="151" priority="153">
      <formula>LEN(TRIM(E586))=0</formula>
    </cfRule>
  </conditionalFormatting>
  <conditionalFormatting sqref="E589:Q590">
    <cfRule type="containsBlanks" dxfId="150" priority="152">
      <formula>LEN(TRIM(E589))=0</formula>
    </cfRule>
  </conditionalFormatting>
  <conditionalFormatting sqref="E589:E590 G589:G590 I589:I590 K589:K590 Q589:Q590 M589:M590 O589:O590">
    <cfRule type="containsBlanks" dxfId="149" priority="151">
      <formula>LEN(TRIM(E589))=0</formula>
    </cfRule>
  </conditionalFormatting>
  <conditionalFormatting sqref="E593:Q597">
    <cfRule type="containsBlanks" dxfId="148" priority="150">
      <formula>LEN(TRIM(E593))=0</formula>
    </cfRule>
  </conditionalFormatting>
  <conditionalFormatting sqref="E593:E597 G593:G597 I593:I597 K593:K597 Q593:Q597 M593:M597 O593:O597">
    <cfRule type="containsBlanks" dxfId="147" priority="149">
      <formula>LEN(TRIM(E593))=0</formula>
    </cfRule>
  </conditionalFormatting>
  <conditionalFormatting sqref="J602:J615 P602:P615">
    <cfRule type="containsBlanks" dxfId="146" priority="148">
      <formula>LEN(TRIM(J602))=0</formula>
    </cfRule>
  </conditionalFormatting>
  <conditionalFormatting sqref="R559:S560 V559:W560 Z559:AA560">
    <cfRule type="containsBlanks" dxfId="145" priority="31">
      <formula>LEN(TRIM(R559))=0</formula>
    </cfRule>
  </conditionalFormatting>
  <conditionalFormatting sqref="S548:S557 Y548:Y557">
    <cfRule type="containsBlanks" dxfId="144" priority="32">
      <formula>LEN(TRIM(S548))=0</formula>
    </cfRule>
  </conditionalFormatting>
  <conditionalFormatting sqref="R44:AE44 AG44">
    <cfRule type="containsBlanks" dxfId="143" priority="146">
      <formula>LEN(TRIM(R44))=0</formula>
    </cfRule>
  </conditionalFormatting>
  <conditionalFormatting sqref="R46:AE46 AG46">
    <cfRule type="containsBlanks" dxfId="142" priority="145">
      <formula>LEN(TRIM(R46))=0</formula>
    </cfRule>
  </conditionalFormatting>
  <conditionalFormatting sqref="R54:R56 T54:T56 V54:V56 X54:X56 Z54:Z56 AB54:AB56">
    <cfRule type="containsBlanks" dxfId="141" priority="144">
      <formula>LEN(TRIM(R54))=0</formula>
    </cfRule>
  </conditionalFormatting>
  <conditionalFormatting sqref="R63:AE63 AG63">
    <cfRule type="containsBlanks" dxfId="140" priority="143">
      <formula>LEN(TRIM(R63))=0</formula>
    </cfRule>
  </conditionalFormatting>
  <conditionalFormatting sqref="R66:AE66 AG66">
    <cfRule type="containsBlanks" dxfId="139" priority="142">
      <formula>LEN(TRIM(R66))=0</formula>
    </cfRule>
  </conditionalFormatting>
  <conditionalFormatting sqref="R70:AE70 AG70">
    <cfRule type="containsBlanks" dxfId="138" priority="141">
      <formula>LEN(TRIM(R70))=0</formula>
    </cfRule>
  </conditionalFormatting>
  <conditionalFormatting sqref="R78:AE79 AG78:AG79">
    <cfRule type="containsBlanks" dxfId="137" priority="140">
      <formula>LEN(TRIM(R78))=0</formula>
    </cfRule>
  </conditionalFormatting>
  <conditionalFormatting sqref="R91:R92 T91:T92 V91:V92 X91:X92 Z91:Z92 AB91:AB92">
    <cfRule type="containsBlanks" dxfId="136" priority="139">
      <formula>LEN(TRIM(R91))=0</formula>
    </cfRule>
  </conditionalFormatting>
  <conditionalFormatting sqref="R107:AE107 AG107">
    <cfRule type="containsBlanks" dxfId="135" priority="138">
      <formula>LEN(TRIM(R107))=0</formula>
    </cfRule>
  </conditionalFormatting>
  <conditionalFormatting sqref="R123:R126 T123:T126 V123:V126 X123:X126 Z123:Z126 AB123:AB126">
    <cfRule type="containsBlanks" dxfId="134" priority="137">
      <formula>LEN(TRIM(R123))=0</formula>
    </cfRule>
  </conditionalFormatting>
  <conditionalFormatting sqref="R131:R133 T131:T133 V131:V133 X131:X133 Z131:Z133 AB131:AB133">
    <cfRule type="containsBlanks" dxfId="133" priority="136">
      <formula>LEN(TRIM(R131))=0</formula>
    </cfRule>
  </conditionalFormatting>
  <conditionalFormatting sqref="R128 T128 V128 X128 Z128 AB128">
    <cfRule type="containsBlanks" dxfId="132" priority="135">
      <formula>LEN(TRIM(R128))=0</formula>
    </cfRule>
  </conditionalFormatting>
  <conditionalFormatting sqref="R128 T128 V128 X128 Z128 AB128">
    <cfRule type="containsBlanks" dxfId="131" priority="134">
      <formula>LEN(TRIM(R128))=0</formula>
    </cfRule>
  </conditionalFormatting>
  <conditionalFormatting sqref="R129 T129 V129 X129 Z129 AB129">
    <cfRule type="containsBlanks" dxfId="130" priority="133">
      <formula>LEN(TRIM(R129))=0</formula>
    </cfRule>
  </conditionalFormatting>
  <conditionalFormatting sqref="R129 T129 V129 X129 Z129 AB129">
    <cfRule type="containsBlanks" dxfId="129" priority="132">
      <formula>LEN(TRIM(R129))=0</formula>
    </cfRule>
  </conditionalFormatting>
  <conditionalFormatting sqref="R130 T130 V130 X130 Z130 AB130">
    <cfRule type="containsBlanks" dxfId="128" priority="131">
      <formula>LEN(TRIM(R130))=0</formula>
    </cfRule>
  </conditionalFormatting>
  <conditionalFormatting sqref="R130 T130 V130 X130 Z130 AB130">
    <cfRule type="containsBlanks" dxfId="127" priority="130">
      <formula>LEN(TRIM(R130))=0</formula>
    </cfRule>
  </conditionalFormatting>
  <conditionalFormatting sqref="R135:AE135 AG135">
    <cfRule type="containsBlanks" dxfId="126" priority="129">
      <formula>LEN(TRIM(R135))=0</formula>
    </cfRule>
  </conditionalFormatting>
  <conditionalFormatting sqref="R138:AE138 AG138">
    <cfRule type="containsBlanks" dxfId="125" priority="128">
      <formula>LEN(TRIM(R138))=0</formula>
    </cfRule>
  </conditionalFormatting>
  <conditionalFormatting sqref="R146:R147 T146:T147 V146:V147 X146:X147 Z146:Z147 AB146:AB147">
    <cfRule type="containsBlanks" dxfId="124" priority="127">
      <formula>LEN(TRIM(R146))=0</formula>
    </cfRule>
  </conditionalFormatting>
  <conditionalFormatting sqref="R147 T147 V147 X147 Z147 AB147">
    <cfRule type="containsBlanks" dxfId="123" priority="126">
      <formula>LEN(TRIM(R147))=0</formula>
    </cfRule>
  </conditionalFormatting>
  <conditionalFormatting sqref="R204:R217 T204:T217 V204:V217 X204:X217 Z204:Z217 AB204:AB217">
    <cfRule type="containsBlanks" dxfId="122" priority="125">
      <formula>LEN(TRIM(R204))=0</formula>
    </cfRule>
  </conditionalFormatting>
  <conditionalFormatting sqref="R219:R224 T219:T224 V219:V224 X219:X224 Z219:Z224 AB219:AB224">
    <cfRule type="containsBlanks" dxfId="121" priority="124">
      <formula>LEN(TRIM(R219))=0</formula>
    </cfRule>
  </conditionalFormatting>
  <conditionalFormatting sqref="R230:R231 T230:T231 V230:V231 X230:X231 Z230:Z231 AB230:AB231">
    <cfRule type="containsBlanks" dxfId="120" priority="123">
      <formula>LEN(TRIM(R230))=0</formula>
    </cfRule>
  </conditionalFormatting>
  <conditionalFormatting sqref="R230 T230 V230 X230 Z230 AB230">
    <cfRule type="containsBlanks" dxfId="119" priority="122">
      <formula>LEN(TRIM(R230))=0</formula>
    </cfRule>
  </conditionalFormatting>
  <conditionalFormatting sqref="R237:R239 T237:T239 V237:V239 X237:X239 Z237:Z239 AB237:AB239">
    <cfRule type="containsBlanks" dxfId="118" priority="121">
      <formula>LEN(TRIM(R237))=0</formula>
    </cfRule>
  </conditionalFormatting>
  <conditionalFormatting sqref="R248:R251 T248:T251 V248:V251 X248:X251 Z248:Z251 AB248:AB251">
    <cfRule type="containsBlanks" dxfId="117" priority="120">
      <formula>LEN(TRIM(R248))=0</formula>
    </cfRule>
  </conditionalFormatting>
  <conditionalFormatting sqref="R248 T248 V248 X248 Z248 AB248">
    <cfRule type="containsBlanks" dxfId="116" priority="119">
      <formula>LEN(TRIM(R248))=0</formula>
    </cfRule>
  </conditionalFormatting>
  <conditionalFormatting sqref="S602:W615 Y602:AE615 AG602:AG615">
    <cfRule type="containsBlanks" dxfId="115" priority="1">
      <formula>LEN(TRIM(S602))=0</formula>
    </cfRule>
  </conditionalFormatting>
  <conditionalFormatting sqref="R21:AH21 R22:AE32 AG22:AG32 AF22:AF198 AH22:AH619 AF200:AF619">
    <cfRule type="containsBlanks" dxfId="114" priority="118">
      <formula>LEN(TRIM(R21))=0</formula>
    </cfRule>
  </conditionalFormatting>
  <conditionalFormatting sqref="R34:AE41 AG34:AG41">
    <cfRule type="containsBlanks" dxfId="113" priority="117">
      <formula>LEN(TRIM(R34))=0</formula>
    </cfRule>
  </conditionalFormatting>
  <conditionalFormatting sqref="S54:S56 U54:U56 W54:W56 Y54:Y56 AA54:AA56 AC54:AE56 AG54:AG56">
    <cfRule type="containsBlanks" dxfId="112" priority="116">
      <formula>LEN(TRIM(S54))=0</formula>
    </cfRule>
  </conditionalFormatting>
  <conditionalFormatting sqref="S91:S92 U91:U92 W91:W92 Y91:Y92 AA91:AA92 AC91:AE92 AG91:AG92">
    <cfRule type="containsBlanks" dxfId="111" priority="115">
      <formula>LEN(TRIM(S91))=0</formula>
    </cfRule>
  </conditionalFormatting>
  <conditionalFormatting sqref="S123:S126 U123:U126 W123:W126 Y123:Y126 AA123:AA126 AC123:AE126 AG123:AG126">
    <cfRule type="containsBlanks" dxfId="110" priority="114">
      <formula>LEN(TRIM(S123))=0</formula>
    </cfRule>
  </conditionalFormatting>
  <conditionalFormatting sqref="S131:S133 U131:U133 W131:W133 Y131:Y133 AA131:AA133 AC131:AE133 AG131:AG133">
    <cfRule type="containsBlanks" dxfId="109" priority="113">
      <formula>LEN(TRIM(S131))=0</formula>
    </cfRule>
  </conditionalFormatting>
  <conditionalFormatting sqref="S128 U128 W128 Y128 AA128 AC128:AE128 AG128">
    <cfRule type="containsBlanks" dxfId="108" priority="112">
      <formula>LEN(TRIM(S128))=0</formula>
    </cfRule>
  </conditionalFormatting>
  <conditionalFormatting sqref="S128 U128 W128 Y128 AA128 AC128:AE128 AG128">
    <cfRule type="containsBlanks" dxfId="107" priority="111">
      <formula>LEN(TRIM(S128))=0</formula>
    </cfRule>
  </conditionalFormatting>
  <conditionalFormatting sqref="S129 U129 W129 Y129 AA129 AC129:AE129 AG129">
    <cfRule type="containsBlanks" dxfId="106" priority="110">
      <formula>LEN(TRIM(S129))=0</formula>
    </cfRule>
  </conditionalFormatting>
  <conditionalFormatting sqref="S129 U129 W129 Y129 AA129 AC129:AE129 AG129">
    <cfRule type="containsBlanks" dxfId="105" priority="109">
      <formula>LEN(TRIM(S129))=0</formula>
    </cfRule>
  </conditionalFormatting>
  <conditionalFormatting sqref="S130 U130 W130 Y130 AA130 AC130:AE130 AG130">
    <cfRule type="containsBlanks" dxfId="104" priority="108">
      <formula>LEN(TRIM(S130))=0</formula>
    </cfRule>
  </conditionalFormatting>
  <conditionalFormatting sqref="S130 U130 W130 Y130 AA130 AC130:AE130 AG130">
    <cfRule type="containsBlanks" dxfId="103" priority="107">
      <formula>LEN(TRIM(S130))=0</formula>
    </cfRule>
  </conditionalFormatting>
  <conditionalFormatting sqref="S146:S147 U146:U147 W146:W147 Y146:Y147 AA146:AA147 AC146:AE147 AG146:AG147">
    <cfRule type="containsBlanks" dxfId="102" priority="106">
      <formula>LEN(TRIM(S146))=0</formula>
    </cfRule>
  </conditionalFormatting>
  <conditionalFormatting sqref="S147 U147 W147 Y147 AA147 AC147:AE147 AG147">
    <cfRule type="containsBlanks" dxfId="101" priority="105">
      <formula>LEN(TRIM(S147))=0</formula>
    </cfRule>
  </conditionalFormatting>
  <conditionalFormatting sqref="S204:S217 U204:U217 W204:W217 Y204:Y217 AA204:AA217 AC204:AE217 AG204:AG217">
    <cfRule type="containsBlanks" dxfId="100" priority="104">
      <formula>LEN(TRIM(S204))=0</formula>
    </cfRule>
  </conditionalFormatting>
  <conditionalFormatting sqref="S219:S224 U219:U224 W219:W224 Y219:Y224 AA219:AA224 AC219:AE224 AG219:AG224">
    <cfRule type="containsBlanks" dxfId="99" priority="103">
      <formula>LEN(TRIM(S219))=0</formula>
    </cfRule>
  </conditionalFormatting>
  <conditionalFormatting sqref="S230:S231 U230:U231 W230:W231 Y230:Y231 AA230:AA231 AC230:AE231 AG230:AG231">
    <cfRule type="containsBlanks" dxfId="98" priority="102">
      <formula>LEN(TRIM(S230))=0</formula>
    </cfRule>
  </conditionalFormatting>
  <conditionalFormatting sqref="S230 U230 W230 Y230 AA230 AC230:AE230 AG230">
    <cfRule type="containsBlanks" dxfId="97" priority="101">
      <formula>LEN(TRIM(S230))=0</formula>
    </cfRule>
  </conditionalFormatting>
  <conditionalFormatting sqref="S237:S239 U237:U239 W237:W239 Y237:Y239 AA237:AA239 AC237:AE239 AG237:AG239">
    <cfRule type="containsBlanks" dxfId="96" priority="100">
      <formula>LEN(TRIM(S237))=0</formula>
    </cfRule>
  </conditionalFormatting>
  <conditionalFormatting sqref="S248:S251 U248:U251 W248:W251 Y248:Y251 AA248:AA251 AC248:AE251 AG248:AG251">
    <cfRule type="containsBlanks" dxfId="95" priority="99">
      <formula>LEN(TRIM(S248))=0</formula>
    </cfRule>
  </conditionalFormatting>
  <conditionalFormatting sqref="S248 U248 W248 Y248 AA248 AC248:AE248 AG248">
    <cfRule type="containsBlanks" dxfId="94" priority="98">
      <formula>LEN(TRIM(S248))=0</formula>
    </cfRule>
  </conditionalFormatting>
  <conditionalFormatting sqref="R256:R260 X256:X260 T256:T260 Z256:Z260 V256:V260 AB256:AB260">
    <cfRule type="containsBlanks" dxfId="93" priority="97">
      <formula>LEN(TRIM(R256))=0</formula>
    </cfRule>
  </conditionalFormatting>
  <conditionalFormatting sqref="R259:R260 X259:X260 T259:T260 Z259:Z260 V259:V260 AB259:AB260">
    <cfRule type="containsBlanks" dxfId="92" priority="96">
      <formula>LEN(TRIM(R259))=0</formula>
    </cfRule>
  </conditionalFormatting>
  <conditionalFormatting sqref="R253:R255 X253:X255 T253:T255 Z253:Z255 V253:V255 AB253:AB255">
    <cfRule type="containsBlanks" dxfId="91" priority="95">
      <formula>LEN(TRIM(R253))=0</formula>
    </cfRule>
  </conditionalFormatting>
  <conditionalFormatting sqref="S256:S260 Y256:Y260 U256:U260 AA256:AA260 W256:W260 AC256:AE260 AG256:AG260">
    <cfRule type="containsBlanks" dxfId="90" priority="94">
      <formula>LEN(TRIM(S256))=0</formula>
    </cfRule>
  </conditionalFormatting>
  <conditionalFormatting sqref="S259:S260 Y259:Y260 U259:U260 AA259:AA260 W259:W260 AC259:AE260 AG259:AG260">
    <cfRule type="containsBlanks" dxfId="89" priority="93">
      <formula>LEN(TRIM(S259))=0</formula>
    </cfRule>
  </conditionalFormatting>
  <conditionalFormatting sqref="S253:S255 Y253:Y255 U253:U255 AA253:AA255 W253:W255 AC253:AE255 AG253:AG255">
    <cfRule type="containsBlanks" dxfId="88" priority="92">
      <formula>LEN(TRIM(S253))=0</formula>
    </cfRule>
  </conditionalFormatting>
  <conditionalFormatting sqref="R262:R263 X262:X263 T262:T263 Z262:Z263 V262:V263 AB262:AB263">
    <cfRule type="containsBlanks" dxfId="87" priority="91">
      <formula>LEN(TRIM(R262))=0</formula>
    </cfRule>
  </conditionalFormatting>
  <conditionalFormatting sqref="R262:R263 X262:X263 T262:T263 Z262:Z263 V262:V263 AB262:AB263">
    <cfRule type="containsBlanks" dxfId="86" priority="90">
      <formula>LEN(TRIM(R262))=0</formula>
    </cfRule>
  </conditionalFormatting>
  <conditionalFormatting sqref="S262:S263 Y262:Y263 U262:U263 AA262:AA263 W262:W263 AC262:AE263 AG262:AG263">
    <cfRule type="containsBlanks" dxfId="85" priority="89">
      <formula>LEN(TRIM(S262))=0</formula>
    </cfRule>
  </conditionalFormatting>
  <conditionalFormatting sqref="S262:S263 Y262:Y263 U262:U263 AA262:AA263 W262:W263 AC262:AE263 AG262:AG263">
    <cfRule type="containsBlanks" dxfId="84" priority="88">
      <formula>LEN(TRIM(S262))=0</formula>
    </cfRule>
  </conditionalFormatting>
  <conditionalFormatting sqref="T292:T294 X292:X294 AB292:AB294 T297:T302 X297:X302 AB297:AB302 R292:R294 V292:V294 Z292:Z294 R297:R301 V297:V301 Z297:Z301 R302:S302 U302:W302 Y302:AA302 AC302:AE302 AG302">
    <cfRule type="containsBlanks" dxfId="83" priority="87">
      <formula>LEN(TRIM(R292))=0</formula>
    </cfRule>
  </conditionalFormatting>
  <conditionalFormatting sqref="T295:T296 X295:X296 AB295:AB296 R295:R296 V295:V296 Z295:Z296">
    <cfRule type="containsBlanks" dxfId="82" priority="86">
      <formula>LEN(TRIM(R295))=0</formula>
    </cfRule>
  </conditionalFormatting>
  <conditionalFormatting sqref="U292:U294 Y292:Y294 U297:U301 Y297:Y301 S292:S294 W292:W294 AA292:AA294 S297:S301 W297:W301 AA297:AA301 AC292:AE294 AC297:AE301 AG297:AG301 AG292:AG294">
    <cfRule type="containsBlanks" dxfId="81" priority="85">
      <formula>LEN(TRIM(S292))=0</formula>
    </cfRule>
  </conditionalFormatting>
  <conditionalFormatting sqref="U295:U296 Y295:Y296 S295:S296 W295:W296 AA295:AA296 AC295:AE296 AG295:AG296">
    <cfRule type="containsBlanks" dxfId="80" priority="84">
      <formula>LEN(TRIM(S295))=0</formula>
    </cfRule>
  </conditionalFormatting>
  <conditionalFormatting sqref="R304:AE305 AG304:AG305">
    <cfRule type="containsBlanks" dxfId="79" priority="83">
      <formula>LEN(TRIM(R304))=0</formula>
    </cfRule>
  </conditionalFormatting>
  <conditionalFormatting sqref="R308:AE308 AG308">
    <cfRule type="containsBlanks" dxfId="78" priority="82">
      <formula>LEN(TRIM(R308))=0</formula>
    </cfRule>
  </conditionalFormatting>
  <conditionalFormatting sqref="T331:T333 X331:X333 AB331:AB333 R331:R333 V331:V333 Z331:Z333">
    <cfRule type="containsBlanks" dxfId="77" priority="81">
      <formula>LEN(TRIM(R331))=0</formula>
    </cfRule>
  </conditionalFormatting>
  <conditionalFormatting sqref="T331:T332 X331:X332 AB331:AB332 R331:R332 V331:V332 Z331:Z332">
    <cfRule type="containsBlanks" dxfId="76" priority="80">
      <formula>LEN(TRIM(R331))=0</formula>
    </cfRule>
  </conditionalFormatting>
  <conditionalFormatting sqref="T333 X333 AB333 R333 V333 Z333">
    <cfRule type="containsBlanks" dxfId="75" priority="79">
      <formula>LEN(TRIM(R333))=0</formula>
    </cfRule>
  </conditionalFormatting>
  <conditionalFormatting sqref="U331:U333 Y331:Y333 S331:S333 W331:W333 AA331:AA333 AC331:AE333 AG331:AG333">
    <cfRule type="containsBlanks" dxfId="74" priority="78">
      <formula>LEN(TRIM(S331))=0</formula>
    </cfRule>
  </conditionalFormatting>
  <conditionalFormatting sqref="U331:U332 Y331:Y332 S331:S332 W331:W332 AA331:AA332 AC331:AE332 AG331:AG332">
    <cfRule type="containsBlanks" dxfId="73" priority="77">
      <formula>LEN(TRIM(S331))=0</formula>
    </cfRule>
  </conditionalFormatting>
  <conditionalFormatting sqref="U333 Y333 S333 W333 AA333 AC333:AE333 AG333">
    <cfRule type="containsBlanks" dxfId="72" priority="76">
      <formula>LEN(TRIM(S333))=0</formula>
    </cfRule>
  </conditionalFormatting>
  <conditionalFormatting sqref="R337:R339 V337:V339 Z337:Z339 T337:T339 X337:X339 AB337:AB339">
    <cfRule type="containsBlanks" dxfId="71" priority="75">
      <formula>LEN(TRIM(R337))=0</formula>
    </cfRule>
  </conditionalFormatting>
  <conditionalFormatting sqref="R337:R339 V337:V339 Z337:Z339 T337:T339 X337:X339 AB337:AB339">
    <cfRule type="containsBlanks" dxfId="70" priority="74">
      <formula>LEN(TRIM(R337))=0</formula>
    </cfRule>
  </conditionalFormatting>
  <conditionalFormatting sqref="U337:U339 Y337:Y339 S337:S339 W337:W339 AA337:AA339 AC337:AE339 AG337:AG339">
    <cfRule type="containsBlanks" dxfId="69" priority="73">
      <formula>LEN(TRIM(S337))=0</formula>
    </cfRule>
  </conditionalFormatting>
  <conditionalFormatting sqref="U337:U339 Y337:Y339 S337:S339 W337:W339 AA337:AA339 AC337:AE339 AG337:AG339">
    <cfRule type="containsBlanks" dxfId="68" priority="72">
      <formula>LEN(TRIM(S337))=0</formula>
    </cfRule>
  </conditionalFormatting>
  <conditionalFormatting sqref="R344:AE345 AG344:AG345">
    <cfRule type="containsBlanks" dxfId="67" priority="71">
      <formula>LEN(TRIM(R344))=0</formula>
    </cfRule>
  </conditionalFormatting>
  <conditionalFormatting sqref="R344:AE345 AG344:AG345">
    <cfRule type="containsBlanks" dxfId="66" priority="70">
      <formula>LEN(TRIM(R344))=0</formula>
    </cfRule>
  </conditionalFormatting>
  <conditionalFormatting sqref="R363:R364 T363:U364 W363:X364 Z363:AA364 AC363:AE364 AG363:AG364">
    <cfRule type="containsBlanks" dxfId="65" priority="69">
      <formula>LEN(TRIM(R363))=0</formula>
    </cfRule>
  </conditionalFormatting>
  <conditionalFormatting sqref="R363:R364 T363:U364 W363:X364 Z363:AA364 AC363:AE364 AG363:AG364">
    <cfRule type="containsBlanks" dxfId="64" priority="68">
      <formula>LEN(TRIM(R363))=0</formula>
    </cfRule>
  </conditionalFormatting>
  <conditionalFormatting sqref="S363:S364 V363:V364 Y363:Y364 AB363:AB364">
    <cfRule type="containsBlanks" dxfId="63" priority="67">
      <formula>LEN(TRIM(S363))=0</formula>
    </cfRule>
  </conditionalFormatting>
  <conditionalFormatting sqref="S363:S364 V363:V364 Y363:Y364 AB363:AB364">
    <cfRule type="containsBlanks" dxfId="62" priority="66">
      <formula>LEN(TRIM(S363))=0</formula>
    </cfRule>
  </conditionalFormatting>
  <conditionalFormatting sqref="R389:AE389 AG389">
    <cfRule type="containsBlanks" dxfId="61" priority="65">
      <formula>LEN(TRIM(R389))=0</formula>
    </cfRule>
  </conditionalFormatting>
  <conditionalFormatting sqref="R389:AE389 AG389">
    <cfRule type="containsBlanks" dxfId="60" priority="64">
      <formula>LEN(TRIM(R389))=0</formula>
    </cfRule>
  </conditionalFormatting>
  <conditionalFormatting sqref="S411:S414 X411:X414 U411:V414 Z411:AA414 S418:S422 X418:X422 U418:V422 Z418:AA422 AC411:AE414 AC418:AE422 AG418:AG422 AG411:AG414">
    <cfRule type="containsBlanks" dxfId="59" priority="63">
      <formula>LEN(TRIM(S411))=0</formula>
    </cfRule>
  </conditionalFormatting>
  <conditionalFormatting sqref="S411 X411 U411:V411 Z411:AA411 AC411:AE411 AG411">
    <cfRule type="containsBlanks" dxfId="58" priority="62">
      <formula>LEN(TRIM(S411))=0</formula>
    </cfRule>
  </conditionalFormatting>
  <conditionalFormatting sqref="S412:S414 X412:X414 U412:V414 Z412:AA414 AC412:AE414 AG412:AG414">
    <cfRule type="containsBlanks" dxfId="57" priority="61">
      <formula>LEN(TRIM(S412))=0</formula>
    </cfRule>
  </conditionalFormatting>
  <conditionalFormatting sqref="S415:S417 X415:X417 U415:V417 Z415:AA417 AC415:AE417 AG415:AG417">
    <cfRule type="containsBlanks" dxfId="56" priority="59">
      <formula>LEN(TRIM(S415))=0</formula>
    </cfRule>
  </conditionalFormatting>
  <conditionalFormatting sqref="S415:S417 X415:X417 U415:V417 Z415:AA417 AC415:AE417 AG415:AG417">
    <cfRule type="containsBlanks" dxfId="55" priority="60">
      <formula>LEN(TRIM(S415))=0</formula>
    </cfRule>
  </conditionalFormatting>
  <conditionalFormatting sqref="R411:R414 W411:W414 AB411:AB414 R418:R422 W418:W422 AB418:AB422 T411:T414 Y411:Y414 T418:T422 Y418:Y422">
    <cfRule type="containsBlanks" dxfId="54" priority="58">
      <formula>LEN(TRIM(R411))=0</formula>
    </cfRule>
  </conditionalFormatting>
  <conditionalFormatting sqref="R411 W411 AB411 T411 Y411">
    <cfRule type="containsBlanks" dxfId="53" priority="57">
      <formula>LEN(TRIM(R411))=0</formula>
    </cfRule>
  </conditionalFormatting>
  <conditionalFormatting sqref="R412:R414 W412:W414 AB412:AB414 T412:T414 Y412:Y414">
    <cfRule type="containsBlanks" dxfId="52" priority="56">
      <formula>LEN(TRIM(R412))=0</formula>
    </cfRule>
  </conditionalFormatting>
  <conditionalFormatting sqref="R415:R417 W415:W417 AB415:AB417 T415:T417 Y415:Y417">
    <cfRule type="containsBlanks" dxfId="51" priority="54">
      <formula>LEN(TRIM(R415))=0</formula>
    </cfRule>
  </conditionalFormatting>
  <conditionalFormatting sqref="R415:R417 W415:W417 AB415:AB417 T415:T417 Y415:Y417">
    <cfRule type="containsBlanks" dxfId="50" priority="55">
      <formula>LEN(TRIM(R415))=0</formula>
    </cfRule>
  </conditionalFormatting>
  <conditionalFormatting sqref="R425:AE426 AG425:AG426">
    <cfRule type="containsBlanks" dxfId="49" priority="53">
      <formula>LEN(TRIM(R425))=0</formula>
    </cfRule>
  </conditionalFormatting>
  <conditionalFormatting sqref="R503:R516 X503:X516">
    <cfRule type="containsBlanks" dxfId="48" priority="52">
      <formula>LEN(TRIM(R503))=0</formula>
    </cfRule>
  </conditionalFormatting>
  <conditionalFormatting sqref="R514:R515 X514:X515">
    <cfRule type="containsBlanks" dxfId="47" priority="51">
      <formula>LEN(TRIM(R514))=0</formula>
    </cfRule>
  </conditionalFormatting>
  <conditionalFormatting sqref="S503:S516 Y503:Y516">
    <cfRule type="containsBlanks" dxfId="46" priority="50">
      <formula>LEN(TRIM(S503))=0</formula>
    </cfRule>
  </conditionalFormatting>
  <conditionalFormatting sqref="S514:S515 Y514:Y515">
    <cfRule type="containsBlanks" dxfId="45" priority="49">
      <formula>LEN(TRIM(S514))=0</formula>
    </cfRule>
  </conditionalFormatting>
  <conditionalFormatting sqref="T503:T516 Z503:Z516 V503:V516 AB503:AB516">
    <cfRule type="containsBlanks" dxfId="44" priority="48">
      <formula>LEN(TRIM(T503))=0</formula>
    </cfRule>
  </conditionalFormatting>
  <conditionalFormatting sqref="T514:T515 Z514:Z515 V514:V515 AB514:AB515">
    <cfRule type="containsBlanks" dxfId="43" priority="47">
      <formula>LEN(TRIM(T514))=0</formula>
    </cfRule>
  </conditionalFormatting>
  <conditionalFormatting sqref="U503:U516 AA503:AA516 W503:W516 AC503:AE516 AG503:AG516">
    <cfRule type="containsBlanks" dxfId="42" priority="46">
      <formula>LEN(TRIM(U503))=0</formula>
    </cfRule>
  </conditionalFormatting>
  <conditionalFormatting sqref="U514:U515 AA514:AA515 W514:W515 AC514:AE515 AG514:AG515">
    <cfRule type="containsBlanks" dxfId="41" priority="45">
      <formula>LEN(TRIM(U514))=0</formula>
    </cfRule>
  </conditionalFormatting>
  <conditionalFormatting sqref="R520:AE522 AG520:AG522">
    <cfRule type="containsBlanks" dxfId="40" priority="44">
      <formula>LEN(TRIM(R520))=0</formula>
    </cfRule>
  </conditionalFormatting>
  <conditionalFormatting sqref="R530:AE530 AG530">
    <cfRule type="containsBlanks" dxfId="39" priority="43">
      <formula>LEN(TRIM(R530))=0</formula>
    </cfRule>
  </conditionalFormatting>
  <conditionalFormatting sqref="S530 U530 W530 Y530 AA530 AC530:AE530 AG530">
    <cfRule type="containsBlanks" dxfId="38" priority="42">
      <formula>LEN(TRIM(S530))=0</formula>
    </cfRule>
  </conditionalFormatting>
  <conditionalFormatting sqref="R532:AE533 AG532:AG533">
    <cfRule type="containsBlanks" dxfId="37" priority="41">
      <formula>LEN(TRIM(R532))=0</formula>
    </cfRule>
  </conditionalFormatting>
  <conditionalFormatting sqref="S532:S533 V532:V533 Y532:Y533 AB532:AB533">
    <cfRule type="containsBlanks" dxfId="36" priority="40">
      <formula>LEN(TRIM(S532))=0</formula>
    </cfRule>
  </conditionalFormatting>
  <conditionalFormatting sqref="R536:AE540 AG536:AG540">
    <cfRule type="containsBlanks" dxfId="35" priority="39">
      <formula>LEN(TRIM(R536))=0</formula>
    </cfRule>
  </conditionalFormatting>
  <conditionalFormatting sqref="S536:S540 X536:X540 U536:V540 Z536:AA540 AC536:AE540 AG536:AG540">
    <cfRule type="containsBlanks" dxfId="34" priority="37">
      <formula>LEN(TRIM(S536))=0</formula>
    </cfRule>
  </conditionalFormatting>
  <conditionalFormatting sqref="R536:R540 W536:W540 AB536:AB540 T536:T540 Y536:Y540">
    <cfRule type="containsBlanks" dxfId="33" priority="38">
      <formula>LEN(TRIM(R536))=0</formula>
    </cfRule>
  </conditionalFormatting>
  <conditionalFormatting sqref="R536:R537 W536:W537 AB536:AB537 T536:T537 Y536:Y537">
    <cfRule type="containsBlanks" dxfId="32" priority="36">
      <formula>LEN(TRIM(R536))=0</formula>
    </cfRule>
  </conditionalFormatting>
  <conditionalFormatting sqref="R538:R540 W538:W540 AB538:AB540 T538:T540 Y538:Y540">
    <cfRule type="containsBlanks" dxfId="31" priority="35">
      <formula>LEN(TRIM(R538))=0</formula>
    </cfRule>
  </conditionalFormatting>
  <conditionalFormatting sqref="T548:W557 Z548:AE557 AG548:AG557">
    <cfRule type="containsBlanks" dxfId="30" priority="34">
      <formula>LEN(TRIM(T548))=0</formula>
    </cfRule>
  </conditionalFormatting>
  <conditionalFormatting sqref="R548:R557 X548:X557">
    <cfRule type="containsBlanks" dxfId="29" priority="33">
      <formula>LEN(TRIM(R548))=0</formula>
    </cfRule>
  </conditionalFormatting>
  <conditionalFormatting sqref="T559:T560 X559:X560 AB559:AB560">
    <cfRule type="containsBlanks" dxfId="28" priority="30">
      <formula>LEN(TRIM(T559))=0</formula>
    </cfRule>
  </conditionalFormatting>
  <conditionalFormatting sqref="U559:U560 Y559:Y560 AC559:AE560 AG559:AG560">
    <cfRule type="containsBlanks" dxfId="27" priority="29">
      <formula>LEN(TRIM(U559))=0</formula>
    </cfRule>
  </conditionalFormatting>
  <conditionalFormatting sqref="S562:U562 X562:Z562 AC562:AE562 AG562">
    <cfRule type="containsBlanks" dxfId="26" priority="28">
      <formula>LEN(TRIM(S562))=0</formula>
    </cfRule>
  </conditionalFormatting>
  <conditionalFormatting sqref="S562 X562 U562 Z562 AC562:AE562 AG562">
    <cfRule type="containsBlanks" dxfId="25" priority="26">
      <formula>LEN(TRIM(S562))=0</formula>
    </cfRule>
  </conditionalFormatting>
  <conditionalFormatting sqref="T562 Y562">
    <cfRule type="containsBlanks" dxfId="24" priority="27">
      <formula>LEN(TRIM(T562))=0</formula>
    </cfRule>
  </conditionalFormatting>
  <conditionalFormatting sqref="T562 Y562">
    <cfRule type="containsBlanks" dxfId="23" priority="25">
      <formula>LEN(TRIM(T562))=0</formula>
    </cfRule>
  </conditionalFormatting>
  <conditionalFormatting sqref="V562 AA562 R563:AE563 AG563">
    <cfRule type="containsBlanks" dxfId="22" priority="24">
      <formula>LEN(TRIM(R562))=0</formula>
    </cfRule>
  </conditionalFormatting>
  <conditionalFormatting sqref="V562 AA562 R563:AE563 AG563">
    <cfRule type="containsBlanks" dxfId="21" priority="23">
      <formula>LEN(TRIM(R562))=0</formula>
    </cfRule>
  </conditionalFormatting>
  <conditionalFormatting sqref="R562 W562 AB562">
    <cfRule type="containsBlanks" dxfId="20" priority="22">
      <formula>LEN(TRIM(R562))=0</formula>
    </cfRule>
  </conditionalFormatting>
  <conditionalFormatting sqref="R562 W562 AB562">
    <cfRule type="containsBlanks" dxfId="19" priority="21">
      <formula>LEN(TRIM(R562))=0</formula>
    </cfRule>
  </conditionalFormatting>
  <conditionalFormatting sqref="R569:R582 X569:X582 T569:T582 Z569:Z582 V569:V582 AB569:AB582">
    <cfRule type="containsBlanks" dxfId="18" priority="20">
      <formula>LEN(TRIM(R569))=0</formula>
    </cfRule>
  </conditionalFormatting>
  <conditionalFormatting sqref="R569:R582 X569:X582 T569:T582 Z569:Z582 V569:V582 AB569:AB582">
    <cfRule type="containsBlanks" dxfId="17" priority="19">
      <formula>LEN(TRIM(R569))=0</formula>
    </cfRule>
  </conditionalFormatting>
  <conditionalFormatting sqref="S569:S582 Y569:Y582 U569:U582 AA569:AA582 W569:W582 AC569:AE582 AG569:AG582">
    <cfRule type="containsBlanks" dxfId="16" priority="18">
      <formula>LEN(TRIM(S569))=0</formula>
    </cfRule>
  </conditionalFormatting>
  <conditionalFormatting sqref="S569:S582 Y569:Y582 U569:U582 AA569:AA582 W569:W582 AC569:AE582 AG569:AG582">
    <cfRule type="containsBlanks" dxfId="15" priority="17">
      <formula>LEN(TRIM(S569))=0</formula>
    </cfRule>
  </conditionalFormatting>
  <conditionalFormatting sqref="R586:R587 X586:X587 T586:T587 Z586:Z587 V586:V587 AB586:AB587">
    <cfRule type="containsBlanks" dxfId="14" priority="16">
      <formula>LEN(TRIM(R586))=0</formula>
    </cfRule>
  </conditionalFormatting>
  <conditionalFormatting sqref="R585 X585 T585 Z585 V585 AB585">
    <cfRule type="containsBlanks" dxfId="13" priority="15">
      <formula>LEN(TRIM(R585))=0</formula>
    </cfRule>
  </conditionalFormatting>
  <conditionalFormatting sqref="R584 X584 T584 Z584 V584 AB584">
    <cfRule type="containsBlanks" dxfId="12" priority="14">
      <formula>LEN(TRIM(R584))=0</formula>
    </cfRule>
  </conditionalFormatting>
  <conditionalFormatting sqref="R584:R585 X584:X585 T584:T585 Z584:Z585 V584:V585 AB584:AB585">
    <cfRule type="containsBlanks" dxfId="11" priority="13">
      <formula>LEN(TRIM(R584))=0</formula>
    </cfRule>
  </conditionalFormatting>
  <conditionalFormatting sqref="R586:R587 X586:X587 T586:T587 Z586:Z587 V586:V587 AB586:AB587">
    <cfRule type="containsBlanks" dxfId="10" priority="12">
      <formula>LEN(TRIM(R586))=0</formula>
    </cfRule>
  </conditionalFormatting>
  <conditionalFormatting sqref="S586:S587 Y586:Y587 U586:U587 AA586:AA587 W586:W587 AC586:AE587 AG586:AG587">
    <cfRule type="containsBlanks" dxfId="9" priority="11">
      <formula>LEN(TRIM(S586))=0</formula>
    </cfRule>
  </conditionalFormatting>
  <conditionalFormatting sqref="S585 Y585 U585 AA585 W585 AC585:AE585 AG585">
    <cfRule type="containsBlanks" dxfId="8" priority="10">
      <formula>LEN(TRIM(S585))=0</formula>
    </cfRule>
  </conditionalFormatting>
  <conditionalFormatting sqref="S584 Y584 U584 AA584 W584 AC584:AE584 AG584">
    <cfRule type="containsBlanks" dxfId="7" priority="9">
      <formula>LEN(TRIM(S584))=0</formula>
    </cfRule>
  </conditionalFormatting>
  <conditionalFormatting sqref="S584:S585 Y584:Y585 U584:U585 AA584:AA585 W584:W585 AC584:AE585 AG584:AG585">
    <cfRule type="containsBlanks" dxfId="6" priority="8">
      <formula>LEN(TRIM(S584))=0</formula>
    </cfRule>
  </conditionalFormatting>
  <conditionalFormatting sqref="S586:S587 Y586:Y587 U586:U587 AA586:AA587 W586:W587 AC586:AE587 AG586:AG587">
    <cfRule type="containsBlanks" dxfId="5" priority="7">
      <formula>LEN(TRIM(S586))=0</formula>
    </cfRule>
  </conditionalFormatting>
  <conditionalFormatting sqref="R589:AE590 AG589:AG590">
    <cfRule type="containsBlanks" dxfId="4" priority="6">
      <formula>LEN(TRIM(R589))=0</formula>
    </cfRule>
  </conditionalFormatting>
  <conditionalFormatting sqref="S589:S590 Y589:Y590 U589:U590 AA589:AA590 W589:W590 AC589:AE590 AG589:AG590">
    <cfRule type="containsBlanks" dxfId="3" priority="5">
      <formula>LEN(TRIM(S589))=0</formula>
    </cfRule>
  </conditionalFormatting>
  <conditionalFormatting sqref="R593:AE597 AG593:AG597">
    <cfRule type="containsBlanks" dxfId="2" priority="4">
      <formula>LEN(TRIM(R593))=0</formula>
    </cfRule>
  </conditionalFormatting>
  <conditionalFormatting sqref="S593:S597 Y593:Y597 U593:U597 AA593:AA597 W593:W597 AC593:AE597 AG593:AG597">
    <cfRule type="containsBlanks" dxfId="1" priority="3">
      <formula>LEN(TRIM(S593))=0</formula>
    </cfRule>
  </conditionalFormatting>
  <conditionalFormatting sqref="R602:R615 X602:X615">
    <cfRule type="containsBlanks" dxfId="0" priority="2">
      <formula>LEN(TRIM(R602))=0</formula>
    </cfRule>
  </conditionalFormatting>
  <printOptions horizontalCentered="1"/>
  <pageMargins left="0.39370078740157483" right="0.19685039370078741" top="0.78740157480314965" bottom="0.78740157480314965" header="0.51181102362204722" footer="0.51181102362204722"/>
  <pageSetup paperSize="9" scale="26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Г ОС</vt:lpstr>
      <vt:lpstr>'3 Г ОС'!Область_печати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2020-03-20T01:34:08Z</dcterms:created>
  <dcterms:modified xsi:type="dcterms:W3CDTF">2020-03-20T01:37:03Z</dcterms:modified>
</cp:coreProperties>
</file>