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<sst xmlns="http://schemas.openxmlformats.org/spreadsheetml/2006/main" count="14800" uniqueCount="3790">
  <si>
    <t xml:space="preserve"> (требуется обновление)</t>
  </si>
  <si>
    <t>Код отчёта: PP110.OPEN.INFO.PRICE.HEAT.EIAS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</si>
  <si>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</si>
  <si>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</si>
  <si>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</si>
  <si>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</si>
  <si>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</si>
  <si>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</si>
  <si>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</si>
  <si>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</si>
  <si>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</si>
  <si>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</si>
  <si>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</si>
  <si>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</si>
  <si>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</si>
  <si>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</si>
  <si>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</si>
  <si>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</si>
  <si>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</si>
  <si>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</si>
  <si>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</si>
  <si>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</si>
  <si>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</si>
  <si>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</si>
  <si>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</si>
  <si>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</si>
  <si>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</si>
  <si>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</si>
  <si>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</si>
  <si>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</si>
  <si>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</si>
  <si>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</si>
  <si>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</si>
  <si>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</si>
  <si>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</si>
  <si>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</si>
  <si>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</si>
  <si>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</si>
  <si>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</si>
  <si>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43/6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</si>
  <si>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</si>
  <si>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</si>
  <si>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</si>
  <si>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</si>
  <si>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</si>
  <si>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</si>
  <si>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</si>
  <si>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</si>
  <si>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</si>
  <si>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</si>
  <si>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</si>
  <si>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</si>
  <si>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</si>
  <si>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</si>
  <si>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</si>
  <si>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</si>
  <si>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</si>
  <si>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</si>
  <si>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</si>
  <si>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</si>
  <si>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</si>
  <si>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</si>
  <si>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</si>
  <si>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</si>
  <si>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</si>
  <si>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</si>
  <si>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</si>
  <si>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</si>
  <si>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</si>
  <si>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</si>
  <si>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</si>
  <si>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</si>
  <si>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</si>
  <si>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</si>
  <si>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</si>
  <si>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</si>
  <si>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</si>
  <si>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</si>
  <si>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</si>
  <si>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</si>
  <si>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</si>
  <si>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</si>
  <si>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</si>
  <si>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</si>
  <si>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 xml:space="preserve">Drogovoz-AG@dgk.ru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</si>
  <si>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</si>
  <si>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</si>
  <si>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</si>
  <si>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</si>
  <si>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</si>
  <si>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</si>
  <si>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</si>
  <si>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</si>
  <si>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</si>
  <si>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</si>
  <si>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</si>
  <si>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</si>
  <si>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</si>
  <si>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</si>
  <si>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</si>
  <si>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</si>
  <si>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</si>
  <si>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</si>
  <si>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</si>
  <si>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</si>
  <si>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</si>
  <si>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</si>
  <si>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</si>
  <si>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</si>
  <si>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</si>
  <si>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</si>
  <si>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</si>
  <si>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</si>
  <si>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</si>
  <si>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</si>
  <si>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</si>
  <si>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</si>
  <si>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</si>
  <si>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</si>
  <si>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</si>
  <si>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</si>
  <si>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</si>
  <si>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</si>
  <si>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</si>
  <si>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</si>
  <si>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</si>
  <si>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</si>
  <si>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</si>
  <si>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</si>
  <si>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</si>
  <si>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</si>
  <si>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</si>
  <si>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</si>
  <si>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</si>
  <si>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</si>
  <si>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</si>
  <si>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</si>
  <si>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</si>
  <si>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</si>
  <si>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</si>
  <si>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</si>
  <si>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</si>
  <si>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</si>
  <si>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</si>
  <si>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</si>
  <si>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</si>
  <si>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</si>
  <si>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</si>
  <si>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</si>
  <si>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</si>
  <si>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</si>
  <si>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</si>
  <si>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</si>
  <si>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</si>
  <si>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</si>
  <si>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</si>
  <si>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</si>
  <si>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</si>
  <si>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</si>
  <si>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</si>
  <si>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</si>
  <si>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</si>
  <si>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</si>
  <si>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</si>
  <si>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</si>
  <si>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</si>
  <si>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</si>
  <si>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</si>
  <si>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</si>
  <si>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</si>
  <si>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</si>
  <si>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</si>
  <si>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</si>
  <si>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</si>
  <si>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</si>
  <si>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</si>
  <si>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</si>
  <si>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</si>
  <si>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</si>
  <si>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</si>
  <si>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</si>
  <si>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</si>
  <si>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</si>
  <si>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</si>
  <si>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</si>
  <si>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</si>
  <si>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</si>
  <si>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</si>
  <si>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</si>
  <si>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</si>
  <si>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</si>
  <si>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</si>
  <si>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</si>
  <si>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</si>
  <si>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</si>
  <si>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</si>
  <si>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</si>
  <si>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</si>
  <si>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ООО «Специализированный застройщик «Атлант ДВ» для осуществления подключения объекта капитального строительства "Жилой комплекс на земельном участке с кадастровым номером 25:28:050045:8 по адресу: Приморский край, г. Владивосток, в районе пр. 100-летия Владивостока, д. 103» к системе теплоснабжения АО «ДГК» в индивидуальном порядке</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</si>
  <si>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</si>
  <si>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</si>
  <si>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</si>
  <si>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</si>
  <si>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</si>
  <si>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</si>
  <si>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</si>
  <si>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</si>
  <si>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</si>
  <si>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</si>
  <si>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</si>
  <si>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</si>
  <si>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</si>
  <si>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</si>
  <si>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</si>
  <si>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</si>
  <si>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</si>
  <si>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</si>
  <si>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</si>
  <si>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</si>
  <si>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</si>
  <si>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</si>
  <si>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</si>
  <si>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</si>
  <si>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</si>
  <si>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</si>
  <si>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</si>
  <si>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</si>
  <si>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</si>
  <si>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</si>
  <si>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</si>
  <si>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</si>
  <si>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</si>
  <si>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</si>
  <si>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</si>
  <si>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</si>
  <si>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</si>
  <si>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</si>
  <si>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</si>
  <si>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</si>
  <si>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</si>
  <si>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</si>
  <si>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</si>
  <si>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</si>
  <si>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</si>
  <si>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</si>
  <si>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</si>
  <si>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</si>
  <si>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</si>
  <si>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</si>
  <si>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</si>
  <si>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</si>
  <si>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</si>
  <si>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</si>
  <si>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</si>
  <si>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</si>
  <si>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</si>
  <si>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</si>
  <si>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</si>
  <si>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</si>
  <si>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</si>
  <si>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</si>
  <si>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</si>
  <si>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</si>
  <si>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</si>
  <si>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</si>
  <si>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</si>
  <si>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</si>
  <si>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</si>
  <si>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</si>
  <si>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</si>
  <si>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</si>
  <si>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</si>
  <si>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</si>
  <si>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</si>
  <si>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</si>
  <si>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</si>
  <si>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</si>
  <si>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</si>
  <si>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</si>
  <si>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</si>
  <si>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</si>
  <si>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</si>
  <si>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</si>
  <si>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</si>
  <si>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</si>
  <si>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</si>
  <si>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</si>
  <si>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</si>
  <si>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</si>
  <si>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</si>
  <si>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</si>
  <si>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</si>
  <si>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</si>
  <si>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</si>
  <si>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</si>
  <si>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</si>
  <si>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</si>
  <si>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</si>
  <si>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</si>
  <si>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</si>
  <si>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</si>
  <si>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</si>
  <si>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</si>
  <si>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</si>
  <si>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</si>
  <si>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</si>
  <si>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</si>
  <si>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</si>
  <si>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</si>
  <si>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</si>
  <si>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</si>
  <si>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</si>
  <si>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</si>
  <si>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</si>
  <si>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</si>
  <si>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</si>
  <si>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</si>
  <si>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</si>
  <si>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</si>
  <si>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</si>
  <si>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</si>
  <si>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</si>
  <si>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</si>
  <si>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</si>
  <si>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</si>
  <si>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</si>
  <si>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</si>
  <si>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</si>
  <si>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</si>
  <si>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</si>
  <si>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</si>
  <si>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</si>
  <si>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</si>
  <si>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</si>
  <si>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</si>
  <si>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</si>
  <si>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</si>
  <si>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</si>
  <si>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</si>
  <si>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</si>
  <si>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</si>
  <si>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</si>
  <si>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</si>
  <si>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</si>
  <si>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</si>
  <si>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</si>
  <si>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</si>
  <si>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</si>
  <si>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</si>
  <si>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</si>
  <si>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</si>
  <si>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</si>
  <si>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</si>
  <si>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</si>
  <si>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</si>
  <si>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</si>
  <si>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</si>
  <si>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</si>
  <si>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</si>
  <si>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</si>
  <si>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</si>
  <si>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</si>
  <si>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</si>
  <si>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</si>
  <si>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</si>
  <si>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</si>
  <si>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</si>
  <si>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</si>
  <si>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</si>
  <si>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</si>
  <si>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</si>
  <si>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</si>
  <si>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</si>
  <si>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</si>
  <si>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</si>
  <si>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</si>
  <si>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</si>
  <si>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</si>
  <si>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</si>
  <si>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</si>
  <si>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</si>
  <si>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</si>
  <si>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</si>
  <si>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</si>
  <si>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</si>
  <si>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</si>
  <si>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</si>
  <si>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</si>
  <si>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</si>
  <si>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</si>
  <si>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</si>
  <si>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</si>
  <si>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</si>
  <si>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</si>
  <si>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</si>
  <si>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</si>
  <si>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</si>
  <si>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</si>
  <si>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</si>
  <si>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</si>
  <si>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</si>
  <si>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</si>
  <si>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</si>
  <si>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</si>
  <si>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</si>
  <si>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</si>
  <si>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</si>
  <si>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</si>
  <si>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</si>
  <si>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</si>
  <si>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</si>
  <si>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</si>
  <si>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</si>
  <si>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</si>
  <si>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</si>
  <si>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</si>
  <si>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</si>
  <si>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</si>
  <si>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</si>
  <si>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</si>
  <si>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</si>
  <si>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</si>
  <si>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</si>
  <si>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</si>
  <si>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</si>
  <si>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</si>
  <si>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</si>
  <si>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</si>
  <si>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</si>
  <si>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</si>
  <si>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</si>
  <si>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</si>
  <si>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</si>
  <si>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</si>
  <si>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</si>
  <si>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</si>
  <si>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</si>
  <si>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</si>
  <si>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</si>
  <si>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</si>
  <si>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</si>
  <si>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</si>
  <si>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</si>
  <si>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</si>
  <si>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</si>
  <si>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</si>
  <si>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</si>
  <si>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</si>
  <si>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</si>
  <si>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</si>
  <si>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</si>
  <si>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</si>
  <si>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</si>
  <si>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</si>
  <si>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</si>
  <si>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</si>
  <si>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</si>
  <si>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</si>
  <si>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</si>
  <si>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</si>
  <si>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</si>
  <si>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</si>
  <si>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</si>
  <si>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</si>
  <si>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</si>
  <si>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</si>
  <si>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</si>
  <si>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</si>
  <si>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</si>
  <si>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</si>
  <si>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</si>
  <si>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</si>
  <si>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</si>
  <si>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</si>
  <si>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</si>
  <si>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</si>
  <si>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</si>
  <si>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</si>
  <si>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</si>
  <si>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</si>
  <si>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</si>
  <si>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</si>
  <si>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</si>
  <si>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</si>
  <si>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</si>
  <si>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</si>
  <si>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</si>
  <si>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</si>
  <si>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</si>
  <si>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</si>
  <si>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</si>
  <si>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</si>
  <si>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</si>
  <si>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</si>
  <si>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</si>
  <si>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</si>
  <si>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</si>
  <si>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</si>
  <si>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</si>
  <si>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</si>
  <si>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</si>
  <si>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</si>
  <si>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</si>
  <si>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</si>
  <si>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</si>
  <si>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</si>
  <si>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</si>
  <si>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</si>
  <si>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</si>
  <si>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</si>
  <si>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</si>
  <si>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</si>
  <si>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</si>
  <si>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</si>
  <si>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</si>
  <si>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</si>
  <si>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</si>
  <si>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</si>
  <si>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</si>
  <si>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</si>
  <si>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</si>
  <si>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</si>
  <si>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</si>
  <si>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</si>
  <si>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</si>
  <si>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</si>
  <si>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</si>
  <si>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</si>
  <si>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</si>
  <si>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</si>
  <si>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</si>
  <si>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</si>
  <si>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</si>
  <si>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</si>
  <si>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</si>
  <si>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</si>
  <si>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</si>
  <si>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</si>
  <si>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</si>
  <si>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</si>
  <si>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</si>
  <si>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</si>
  <si>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</si>
  <si>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</si>
  <si>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</si>
  <si>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</si>
  <si>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</si>
  <si>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</si>
  <si>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</si>
  <si>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</si>
  <si>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</si>
  <si>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</si>
  <si>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</si>
  <si>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"Специализированный застройщик "Атлант ДВ"</t>
  </si>
  <si>
    <t>превышает 1,5 Гкал/ч при отсутствии технической возможности подключения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</si>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</sst>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1137-365B-0ED8-11D1-561EEFC080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F51929-F31A-A677-1DED-B1B55A656BFC}" mc:Ignorable="x14ac xr xr2 xr3">
  <sheetPr>
    <tabColor rgb="FFCCCCFF"/>
  </sheetPr>
  <dimension ref="A1:P87"/>
  <sheetViews>
    <sheetView topLeftCell="A1" showGridLines="0" zoomScale="110" workbookViewId="0">
      <selection activeCell="E78" sqref="E78"/>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45175.368101851855</v>
      </c>
      <c r="G11" s="62"/>
      <c r="H11" s="783" t="s">
        <v>18</v>
      </c>
      <c r="J11" s="886" t="s">
        <v>19</v>
      </c>
    </row>
    <row customHeight="1" ht="22.5">
      <c r="A12" s="1937"/>
      <c r="D12" s="60"/>
      <c r="E12" s="1179" t="s">
        <v>20</v>
      </c>
      <c r="F12" s="2524">
        <v>45722.36820601852</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4">
        <v>45175.368622685186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39</v>
      </c>
      <c r="G22" s="58"/>
      <c r="I22" s="785"/>
    </row>
    <row customHeight="1" ht="22.5">
      <c r="D23" s="60"/>
      <c r="E23" s="397" t="s">
        <v>40</v>
      </c>
      <c r="F23" s="202" t="s">
        <v>41</v>
      </c>
      <c r="G23" s="58"/>
    </row>
    <row customHeight="1" ht="19.5">
      <c r="D24" s="60"/>
      <c r="E24" s="397" t="s">
        <v>42</v>
      </c>
      <c r="F24" s="202" t="s">
        <v>43</v>
      </c>
      <c r="G24" s="58"/>
    </row>
    <row customHeight="1" ht="22.5" hidden="1">
      <c r="D25" s="60"/>
      <c r="E25" s="61"/>
      <c r="F25" s="256" t="str">
        <f>"Изменение "&amp;IF(TEMPLATE_GROUP="P","тарифов","предложения по тарифам")</f>
        <v>Изменение тарифов</v>
      </c>
      <c r="G25" s="58"/>
      <c r="J25" s="885" t="s">
        <v>44</v>
      </c>
    </row>
    <row customHeight="1" ht="22.5" hidden="1">
      <c r="D26" s="60"/>
      <c r="E26" s="397" t="s">
        <v>45</v>
      </c>
      <c r="F26" s="204"/>
      <c r="G26" s="58"/>
    </row>
    <row customHeight="1" ht="19.5" hidden="1">
      <c r="D27" s="60"/>
      <c r="E27" s="397" t="s">
        <v>46</v>
      </c>
      <c r="F27" s="1779"/>
      <c r="G27" s="58"/>
    </row>
    <row customHeight="1" ht="19.5" hidden="1">
      <c r="D28" s="60"/>
      <c r="E28" s="397" t="s">
        <v>47</v>
      </c>
      <c r="F28" s="204"/>
      <c r="G28" s="58"/>
    </row>
    <row customHeight="1" ht="19.5" hidden="1">
      <c r="D29" s="60"/>
      <c r="E29" s="397" t="s">
        <v>42</v>
      </c>
      <c r="F29" s="204"/>
      <c r="G29" s="58"/>
    </row>
    <row s="2491" customFormat="1" customHeight="1" ht="6">
      <c r="A30" s="795"/>
      <c r="B30" s="218"/>
      <c r="C30" s="219"/>
      <c r="D30" s="225"/>
      <c r="E30" s="223"/>
      <c r="F30" s="226"/>
      <c r="G30" s="62"/>
      <c r="H30" s="416"/>
      <c r="I30" s="418"/>
      <c r="J30" s="884"/>
    </row>
    <row customHeight="1" ht="19.5">
      <c r="C31" s="63"/>
      <c r="D31" s="64"/>
      <c r="E31" s="397" t="s">
        <v>48</v>
      </c>
      <c r="F31" s="203" t="s">
        <v>49</v>
      </c>
      <c r="G31" s="786"/>
    </row>
    <row customHeight="1" ht="19.5" hidden="1">
      <c r="C32" s="63"/>
      <c r="D32" s="64"/>
      <c r="E32" s="398" t="s">
        <v>50</v>
      </c>
      <c r="F32" s="1813"/>
      <c r="G32" s="786"/>
    </row>
    <row customHeight="1" ht="19.5">
      <c r="C33" s="63"/>
      <c r="D33" s="64"/>
      <c r="E33" s="397" t="s">
        <v>51</v>
      </c>
      <c r="F33" s="203" t="s">
        <v>52</v>
      </c>
      <c r="G33" s="786"/>
    </row>
    <row customHeight="1" ht="19.5">
      <c r="C34" s="63"/>
      <c r="D34" s="64"/>
      <c r="E34" s="397" t="s">
        <v>53</v>
      </c>
      <c r="F34" s="203" t="s">
        <v>54</v>
      </c>
      <c r="G34" s="786"/>
      <c r="H34" s="65"/>
    </row>
    <row s="2491" customFormat="1" customHeight="1" ht="11.25">
      <c r="A35" s="795"/>
      <c r="B35" s="218"/>
      <c r="C35" s="219"/>
      <c r="D35" s="225"/>
      <c r="E35" s="223"/>
      <c r="F35" s="226"/>
      <c r="G35" s="62"/>
      <c r="H35" s="416"/>
      <c r="I35" s="418"/>
      <c r="J35" s="884"/>
    </row>
    <row customHeight="1" ht="19.5">
      <c r="A36" s="889"/>
      <c r="D36" s="64"/>
      <c r="E36" s="397" t="s">
        <v>55</v>
      </c>
      <c r="F36" s="2549" t="s">
        <v>56</v>
      </c>
      <c r="G36" s="62"/>
    </row>
    <row customHeight="1" ht="19.5">
      <c r="A37" s="889"/>
      <c r="D37" s="64"/>
      <c r="E37" s="397" t="s">
        <v>57</v>
      </c>
      <c r="F37" s="2549" t="s">
        <v>58</v>
      </c>
      <c r="G37" s="62"/>
    </row>
    <row s="2491" customFormat="1" customHeight="1" ht="6">
      <c r="A38" s="795"/>
      <c r="B38" s="218"/>
      <c r="C38" s="219"/>
      <c r="D38" s="220"/>
      <c r="E38" s="221"/>
      <c r="F38" s="1066"/>
      <c r="G38" s="58"/>
      <c r="H38" s="416"/>
      <c r="I38" s="418"/>
      <c r="J38" s="886"/>
    </row>
    <row customHeight="1" ht="22.5">
      <c r="A39" s="795"/>
      <c r="D39" s="60"/>
      <c r="E39" s="397" t="s">
        <v>59</v>
      </c>
      <c r="F39" s="718" t="s">
        <v>43</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43</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60</v>
      </c>
      <c r="F43" s="718" t="s">
        <v>43</v>
      </c>
      <c r="G43" s="58"/>
      <c r="I43" s="418"/>
      <c r="J43" s="886"/>
    </row>
    <row s="2499" customFormat="1" customHeight="1" ht="22.5" hidden="1">
      <c r="A44" s="794"/>
      <c r="B44" s="420"/>
      <c r="C44" s="415"/>
      <c r="D44" s="417"/>
      <c r="E44" s="1179" t="s">
        <v>61</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62</v>
      </c>
      <c r="F46" s="718" t="s">
        <v>43</v>
      </c>
      <c r="G46" s="58"/>
      <c r="H46" s="416"/>
      <c r="I46" s="418"/>
      <c r="J46" s="886"/>
    </row>
    <row s="2499" customFormat="1" customHeight="1" ht="22.5">
      <c r="A47" s="794"/>
      <c r="B47" s="420"/>
      <c r="C47" s="415"/>
      <c r="D47" s="417"/>
      <c r="E47" s="1179" t="s">
        <v>63</v>
      </c>
      <c r="F47" s="718" t="s">
        <v>43</v>
      </c>
      <c r="G47" s="58"/>
      <c r="I47" s="418"/>
      <c r="J47" s="886"/>
    </row>
    <row s="2491"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64</v>
      </c>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65</v>
      </c>
      <c r="F51" s="718" t="s">
        <v>43</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66</v>
      </c>
      <c r="F53" s="1061" t="s">
        <v>43</v>
      </c>
      <c r="G53" s="540"/>
      <c r="I53" s="542"/>
      <c r="J53" s="888"/>
      <c r="P53" s="543"/>
    </row>
    <row s="2558" customFormat="1" customHeight="1" ht="22.5" hidden="1">
      <c r="A54" s="796"/>
      <c r="B54" s="420"/>
      <c r="C54" s="538"/>
      <c r="D54" s="539"/>
      <c r="E54" s="397" t="s">
        <v>67</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68</v>
      </c>
      <c r="F56" s="1061" t="s">
        <v>43</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69</v>
      </c>
      <c r="F58" s="1061" t="s">
        <v>64</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70</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71</v>
      </c>
      <c r="F62" s="1717" t="s">
        <v>64</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72</v>
      </c>
      <c r="F64" s="202" t="s">
        <v>73</v>
      </c>
      <c r="G64" s="62"/>
    </row>
    <row customHeight="1" ht="19.5">
      <c r="A65" s="797"/>
      <c r="B65" s="85"/>
      <c r="D65" s="67"/>
      <c r="E65" s="397" t="s">
        <v>74</v>
      </c>
      <c r="F65" s="202" t="s">
        <v>75</v>
      </c>
      <c r="G65" s="62"/>
    </row>
    <row customHeight="1" ht="35.25">
      <c r="D66" s="60"/>
      <c r="E66" s="399" t="s">
        <v>76</v>
      </c>
      <c r="F66" s="1067"/>
      <c r="G66" s="58"/>
    </row>
    <row customHeight="1" ht="19.5">
      <c r="A67" s="797"/>
      <c r="D67" s="417"/>
      <c r="E67" s="397" t="s">
        <v>77</v>
      </c>
      <c r="F67" s="257" t="s">
        <v>78</v>
      </c>
      <c r="G67" s="62"/>
    </row>
    <row customHeight="1" ht="19.5">
      <c r="A68" s="797"/>
      <c r="B68" s="85"/>
      <c r="D68" s="67"/>
      <c r="E68" s="397" t="s">
        <v>79</v>
      </c>
      <c r="F68" s="257" t="s">
        <v>80</v>
      </c>
      <c r="G68" s="62"/>
    </row>
    <row customHeight="1" ht="19.5">
      <c r="A69" s="797"/>
      <c r="B69" s="85"/>
      <c r="D69" s="67"/>
      <c r="E69" s="397" t="s">
        <v>81</v>
      </c>
      <c r="F69" s="257" t="s">
        <v>82</v>
      </c>
      <c r="G69" s="62"/>
    </row>
    <row customHeight="1" ht="19.5">
      <c r="D70" s="417"/>
      <c r="E70" s="397" t="s">
        <v>83</v>
      </c>
      <c r="F70" s="257" t="s">
        <v>84</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25DFB831-1512-A6F3-4FC2-971889E61278}"/>
    <hyperlink ref="H17" location="Титульный!H9" display="Как заполнить?" tooltip="Помощь по работе с полями отчётной формы" xr:uid="{8EC5931F-7F28-DB29-C8E9-AE3F4253F759}"/>
    <hyperlink ref="H39" location="Титульный!H9" display="Как заполнить?" tooltip="Помощь по работе с полями отчётной формы" xr:uid="{196F625D-9A1F-08F7-97E5-1EAA27AD27E6}"/>
    <hyperlink ref="H62" location="Титульный!H9" display="Как заполнить?" tooltip="Помощь по работе с полями отчётной формы" xr:uid="{097045CF-18B6-12EB-F90F-0FDBA78783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62915-ACD1-EFD7-DD8E-D955ABF422E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85</v>
      </c>
      <c r="H1" s="502" t="s">
        <v>86</v>
      </c>
      <c r="I1" s="213" t="s">
        <v>87</v>
      </c>
      <c r="J1" s="233" t="s">
        <v>85</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88</v>
      </c>
      <c r="F8" s="1941"/>
      <c r="G8" s="1942"/>
      <c r="H8" s="1943" t="s">
        <v>89</v>
      </c>
      <c r="I8" s="1943"/>
      <c r="J8" s="141"/>
      <c r="K8" s="141"/>
      <c r="L8" s="141"/>
      <c r="M8" s="141"/>
      <c r="N8" s="212"/>
      <c r="O8" s="141"/>
      <c r="P8" s="211"/>
      <c r="Q8" s="211"/>
      <c r="R8" s="211"/>
      <c r="S8" s="211"/>
    </row>
    <row s="2596" customFormat="1" customHeight="1" ht="20.25">
      <c r="A9" s="768"/>
      <c r="B9" s="424"/>
      <c r="C9" s="768"/>
      <c r="D9" s="150"/>
      <c r="E9" s="787" t="s">
        <v>90</v>
      </c>
      <c r="F9" s="787"/>
      <c r="G9" s="158" t="s">
        <v>91</v>
      </c>
      <c r="H9" s="158" t="s">
        <v>91</v>
      </c>
      <c r="I9" s="158" t="s">
        <v>87</v>
      </c>
      <c r="J9" s="141"/>
      <c r="K9" s="141"/>
      <c r="L9" s="141"/>
      <c r="M9" s="141"/>
      <c r="N9" s="212"/>
      <c r="O9" s="141"/>
      <c r="P9" s="211"/>
      <c r="Q9" s="211"/>
      <c r="R9" s="211"/>
      <c r="S9" s="211"/>
    </row>
    <row customHeight="1" ht="11.25">
      <c r="D10" s="162"/>
      <c r="E10" s="788" t="s">
        <v>92</v>
      </c>
      <c r="F10" s="788"/>
      <c r="G10" s="209" t="s">
        <v>93</v>
      </c>
      <c r="H10" s="209" t="s">
        <v>94</v>
      </c>
      <c r="I10" s="209" t="s">
        <v>95</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96</v>
      </c>
      <c r="K11" s="141"/>
      <c r="L11" s="141"/>
      <c r="M11" s="141" t="s">
        <v>97</v>
      </c>
      <c r="N11" s="212" t="s">
        <v>98</v>
      </c>
      <c r="O11" s="141" t="s">
        <v>99</v>
      </c>
      <c r="P11" s="211"/>
      <c r="Q11" s="211"/>
      <c r="R11" s="211"/>
      <c r="S11" s="211"/>
    </row>
    <row s="2630" customFormat="1" customHeight="1" ht="14.25">
      <c r="A12" s="1938">
        <v>1</v>
      </c>
      <c r="B12" s="424"/>
      <c r="C12" s="768"/>
      <c r="D12" s="792"/>
      <c r="E12" s="205">
        <f>A12</f>
        <v>1</v>
      </c>
      <c r="F12" s="812" t="s">
        <v>100</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101</v>
      </c>
      <c r="G13" s="803" t="s">
        <v>102</v>
      </c>
      <c r="H13" s="803" t="s">
        <v>102</v>
      </c>
      <c r="I13" s="801" t="s">
        <v>103</v>
      </c>
      <c r="J13" s="508">
        <f>MERGEVALUE(G13)</f>
      </c>
      <c r="K13" s="519"/>
      <c r="L13" s="519"/>
      <c r="M13" s="508" t="str">
        <f t="array" ref="M13:M13">IF(ISERROR(MATCH(MID(N13,1,250),MID(note_ter,1,250),0)),"n","y")</f>
        <v>n</v>
      </c>
      <c r="N13" s="519"/>
      <c r="O13" s="508" t="str">
        <f>H13&amp;"("&amp;I13&amp;")"</f>
        <v>Владивостокский городской округ(05701000)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104</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105</v>
      </c>
      <c r="H15" s="164"/>
      <c r="I15" s="165"/>
      <c r="J15" s="235"/>
      <c r="K15" s="141"/>
      <c r="L15" s="141"/>
      <c r="M15" s="141"/>
      <c r="N15" s="212" t="s">
        <v>106</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21397-8B9B-AD4B-2405-E58E008F082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48" t="str">
        <f>Титульный!E5</f>
        <v>Показатели, подлежащие раскрытию в сфере теплоснабжения (цены и тарифы)</v>
      </c>
      <c r="E4" s="1949"/>
      <c r="F4" s="1949"/>
      <c r="G4" s="1949"/>
      <c r="H4" s="1949"/>
      <c r="I4" s="1950"/>
      <c r="J4" s="592"/>
      <c r="K4" s="592"/>
      <c r="L4" s="592"/>
      <c r="M4" s="592"/>
    </row>
    <row s="2671" customFormat="1" customHeight="1" ht="15">
      <c r="A5" s="593"/>
      <c r="B5" s="593"/>
      <c r="C5" s="593"/>
      <c r="D5" s="1951" t="str">
        <f>IF(org=0,"Не определено",org)</f>
        <v>АО "ДГК"</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107</v>
      </c>
      <c r="E9" s="1956"/>
      <c r="F9" s="1957" t="s">
        <v>108</v>
      </c>
      <c r="G9" s="1958"/>
      <c r="H9" s="1958"/>
      <c r="I9" s="1958"/>
      <c r="J9" s="1961" t="s">
        <v>109</v>
      </c>
      <c r="K9" s="1961"/>
      <c r="L9" s="1961"/>
      <c r="M9" s="1961"/>
    </row>
    <row customHeight="1" ht="22.5">
      <c r="A10" s="1955"/>
      <c r="B10" s="600"/>
      <c r="C10" s="533"/>
      <c r="D10" s="531" t="s">
        <v>90</v>
      </c>
      <c r="E10" s="531" t="s">
        <v>91</v>
      </c>
      <c r="F10" s="531" t="s">
        <v>110</v>
      </c>
      <c r="G10" s="1962" t="s">
        <v>90</v>
      </c>
      <c r="H10" s="1963"/>
      <c r="I10" s="531" t="s">
        <v>91</v>
      </c>
      <c r="J10" s="531" t="s">
        <v>110</v>
      </c>
      <c r="K10" s="1962" t="s">
        <v>90</v>
      </c>
      <c r="L10" s="1963"/>
      <c r="M10" s="531" t="s">
        <v>91</v>
      </c>
      <c r="N10" s="1673"/>
    </row>
    <row s="2699" customFormat="1" customHeight="1" ht="11.25" hidden="1">
      <c r="A11" s="601"/>
      <c r="B11" s="601"/>
      <c r="C11" s="601"/>
      <c r="D11" s="602" t="s">
        <v>111</v>
      </c>
      <c r="E11" s="602" t="s">
        <v>112</v>
      </c>
      <c r="F11" s="602" t="s">
        <v>92</v>
      </c>
      <c r="G11" s="1944" t="s">
        <v>93</v>
      </c>
      <c r="H11" s="1945"/>
      <c r="I11" s="602" t="s">
        <v>113</v>
      </c>
      <c r="J11" s="602" t="s">
        <v>94</v>
      </c>
      <c r="K11" s="1946" t="s">
        <v>95</v>
      </c>
      <c r="L11" s="1947"/>
      <c r="M11" s="602" t="s">
        <v>114</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115</v>
      </c>
      <c r="P12" s="1449" t="s">
        <v>116</v>
      </c>
      <c r="Q12" s="1449" t="s">
        <v>117</v>
      </c>
      <c r="R12" s="1449" t="s">
        <v>118</v>
      </c>
    </row>
    <row s="2719" customFormat="1" customHeight="1" ht="15">
      <c r="A13" s="281"/>
      <c r="B13" s="281"/>
      <c r="C13" s="534"/>
      <c r="D13" s="1967" t="s">
        <v>111</v>
      </c>
      <c r="E13" s="1968"/>
      <c r="F13" s="1971" t="s">
        <v>64</v>
      </c>
      <c r="G13" s="1972"/>
      <c r="H13" s="1973">
        <v>1</v>
      </c>
      <c r="I13" s="1964" t="str">
        <f>IF(U13="","",INDEX(TERRITORY_MR_LIST,MATCH(U13,TERRITORY_LIST_ID,0)))</f>
        <v/>
      </c>
      <c r="J13" s="1966" t="s">
        <v>43</v>
      </c>
      <c r="K13" s="610"/>
      <c r="L13" s="535" t="s">
        <v>111</v>
      </c>
      <c r="M13" s="611" t="s">
        <v>24</v>
      </c>
      <c r="N13" s="822"/>
      <c r="O13" s="1452" t="s">
        <v>119</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120</v>
      </c>
      <c r="Z13" s="612">
        <v>1705000</v>
      </c>
      <c r="AA13" s="612"/>
      <c r="AB13" s="612"/>
      <c r="AC13" s="612"/>
      <c r="AD13" s="612"/>
      <c r="AE13" s="612"/>
      <c r="AF13" s="612"/>
      <c r="AG13" s="612"/>
      <c r="AH13" s="612"/>
      <c r="AI13" s="612"/>
      <c r="AJ13" s="612"/>
      <c r="AK13" s="612"/>
      <c r="AL13" s="612"/>
    </row>
    <row s="2719" customFormat="1" customHeight="1" ht="15">
      <c r="A14" s="281"/>
      <c r="B14" s="281"/>
      <c r="C14" s="162"/>
      <c r="D14" s="1967"/>
      <c r="E14" s="1969"/>
      <c r="F14" s="1966"/>
      <c r="G14" s="1972"/>
      <c r="H14" s="1973"/>
      <c r="I14" s="1965"/>
      <c r="J14" s="1966"/>
      <c r="K14" s="428"/>
      <c r="L14" s="163"/>
      <c r="M14" s="615" t="s">
        <v>121</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67"/>
      <c r="E15" s="1970"/>
      <c r="F15" s="1966"/>
      <c r="G15" s="1073"/>
      <c r="H15" s="1074"/>
      <c r="I15" s="588" t="s">
        <v>122</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123</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F3F3E-EFAF-C1A4-D13E-94339646FE27}" mc:Ignorable="x14ac xr xr2 xr3">
  <sheetPr>
    <tabColor rgb="FFCCCCFF"/>
  </sheetPr>
  <dimension ref="A1:AR130"/>
  <sheetViews>
    <sheetView topLeftCell="C4" showGridLines="0" workbookViewId="0" tabSelected="1">
      <selection activeCell="M43" sqref="M43:M45"/>
    </sheetView>
  </sheetViews>
  <sheetFormatPr defaultColWidth="9.140625" customHeight="1" defaultRowHeight="11.25"/>
  <cols>
    <col min="1" max="2" style="2904" width="3.7109375" hidden="1" customWidth="1"/>
    <col min="3" max="3" style="2905" width="3.7109375" customWidth="1"/>
    <col min="4" max="4" style="2905" width="6.140625" customWidth="1"/>
    <col min="5" max="5" style="2905" width="43.140625" customWidth="1"/>
    <col min="6" max="6" style="2826" width="15.00390625" customWidth="1"/>
    <col min="7" max="7" style="2905" width="43.140625" customWidth="1"/>
    <col min="8" max="8" style="2905" width="3.7109375" customWidth="1"/>
    <col min="9" max="9" style="2905" width="5.421875" customWidth="1"/>
    <col min="10" max="10" style="2905" width="47.8515625" customWidth="1"/>
    <col min="11" max="12" style="2905" width="3.7109375" customWidth="1"/>
    <col min="13" max="13" style="2905" width="5.7109375" customWidth="1"/>
    <col min="14" max="14" style="2905" width="28.140625" customWidth="1"/>
    <col min="15" max="16" style="2905" width="3.7109375" customWidth="1"/>
    <col min="17" max="17" style="2905" width="5.7109375" customWidth="1"/>
    <col min="18" max="18" style="2905" width="34.421875" customWidth="1"/>
    <col min="19" max="20" style="2906" width="3.7109375" customWidth="1"/>
    <col min="21" max="21" style="2906" width="5.7109375" customWidth="1"/>
    <col min="22" max="22" style="2906" width="34.421875" customWidth="1"/>
    <col min="23" max="23" style="2905" width="30.7109375" customWidth="1"/>
    <col min="24" max="24" style="2905"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905" width="9.140625" hidden="1"/>
  </cols>
  <sheetData>
    <row customHeight="1" ht="11.25" hidden="1">
      <c r="A1" s="142"/>
    </row>
    <row customHeight="1" ht="11.25" hidden="1"/>
    <row customHeight="1" ht="11.25" hidden="1"/>
    <row customHeight="1" ht="3"/>
    <row s="2751"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10" t="str">
        <f>IF(org=0,"Не определено",org)</f>
        <v>АО "ДГК"</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90</v>
      </c>
      <c r="E9" s="1940" t="s">
        <v>124</v>
      </c>
      <c r="F9" s="1942"/>
      <c r="G9" s="1956" t="s">
        <v>107</v>
      </c>
      <c r="H9" s="1956" t="s">
        <v>90</v>
      </c>
      <c r="I9" s="1956"/>
      <c r="J9" s="1956" t="s">
        <v>125</v>
      </c>
      <c r="K9" s="2011" t="s">
        <v>126</v>
      </c>
      <c r="L9" s="2011"/>
      <c r="M9" s="2011"/>
      <c r="N9" s="2011"/>
      <c r="O9" s="2011" t="s">
        <v>127</v>
      </c>
      <c r="P9" s="2011"/>
      <c r="Q9" s="2011"/>
      <c r="R9" s="2011"/>
      <c r="S9" s="2011" t="s">
        <v>128</v>
      </c>
      <c r="T9" s="2011"/>
      <c r="U9" s="2011"/>
      <c r="V9" s="2011"/>
      <c r="W9" s="1956" t="s">
        <v>129</v>
      </c>
    </row>
    <row customHeight="1" ht="30">
      <c r="D10" s="1956"/>
      <c r="E10" s="1320" t="s">
        <v>91</v>
      </c>
      <c r="F10" s="1320" t="s">
        <v>130</v>
      </c>
      <c r="G10" s="1956"/>
      <c r="H10" s="1956"/>
      <c r="I10" s="1956"/>
      <c r="J10" s="1956"/>
      <c r="K10" s="96" t="s">
        <v>110</v>
      </c>
      <c r="L10" s="1956" t="s">
        <v>90</v>
      </c>
      <c r="M10" s="1956"/>
      <c r="N10" s="96" t="s">
        <v>131</v>
      </c>
      <c r="O10" s="96" t="s">
        <v>110</v>
      </c>
      <c r="P10" s="1956" t="s">
        <v>90</v>
      </c>
      <c r="Q10" s="1956"/>
      <c r="R10" s="96" t="s">
        <v>131</v>
      </c>
      <c r="S10" s="271" t="s">
        <v>110</v>
      </c>
      <c r="T10" s="1956" t="s">
        <v>90</v>
      </c>
      <c r="U10" s="1956"/>
      <c r="V10" s="271" t="s">
        <v>91</v>
      </c>
      <c r="W10" s="1956"/>
      <c r="Z10" s="1294" t="s">
        <v>132</v>
      </c>
      <c r="AA10" s="1294" t="s">
        <v>133</v>
      </c>
      <c r="AB10" s="1294" t="s">
        <v>134</v>
      </c>
      <c r="AC10" s="1294" t="s">
        <v>135</v>
      </c>
      <c r="AD10" s="1294" t="s">
        <v>136</v>
      </c>
      <c r="AE10" s="1294" t="s">
        <v>137</v>
      </c>
      <c r="AF10" s="1294" t="s">
        <v>138</v>
      </c>
      <c r="AG10" s="1294" t="s">
        <v>139</v>
      </c>
      <c r="AH10" s="1294" t="s">
        <v>140</v>
      </c>
      <c r="AI10" s="1294" t="s">
        <v>141</v>
      </c>
      <c r="AJ10" s="1294" t="s">
        <v>142</v>
      </c>
      <c r="AK10" s="1294" t="s">
        <v>143</v>
      </c>
      <c r="AL10" s="1294" t="s">
        <v>144</v>
      </c>
      <c r="AM10" s="1294" t="s">
        <v>145</v>
      </c>
      <c r="AN10" s="1294" t="s">
        <v>146</v>
      </c>
      <c r="AO10" s="1294" t="s">
        <v>147</v>
      </c>
      <c r="AP10" s="1294" t="s">
        <v>148</v>
      </c>
      <c r="AQ10" s="1294" t="s">
        <v>149</v>
      </c>
    </row>
    <row s="2775" customFormat="1" customHeight="1" ht="12" hidden="1">
      <c r="D11" s="1274" t="s">
        <v>111</v>
      </c>
      <c r="E11" s="1274" t="s">
        <v>112</v>
      </c>
      <c r="F11" s="1274"/>
      <c r="G11" s="1274" t="s">
        <v>92</v>
      </c>
      <c r="H11" s="2003" t="s">
        <v>113</v>
      </c>
      <c r="I11" s="2003"/>
      <c r="J11" s="1274" t="s">
        <v>94</v>
      </c>
      <c r="K11" s="1274" t="s">
        <v>95</v>
      </c>
      <c r="L11" s="2003" t="s">
        <v>114</v>
      </c>
      <c r="M11" s="2003"/>
      <c r="N11" s="1274" t="s">
        <v>101</v>
      </c>
      <c r="O11" s="1274" t="s">
        <v>150</v>
      </c>
      <c r="P11" s="2003" t="s">
        <v>151</v>
      </c>
      <c r="Q11" s="2003"/>
      <c r="R11" s="1274" t="s">
        <v>152</v>
      </c>
      <c r="S11" s="1274" t="s">
        <v>151</v>
      </c>
      <c r="T11" s="2003" t="s">
        <v>152</v>
      </c>
      <c r="U11" s="2003"/>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c r="A13" s="314"/>
      <c r="C13" s="195"/>
      <c r="D13" s="1976">
        <v>1</v>
      </c>
      <c r="E13" s="1978" t="s">
        <v>155</v>
      </c>
      <c r="F13" s="1980" t="s">
        <v>43</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c r="A18" s="314"/>
      <c r="C18" s="195"/>
      <c r="D18" s="1976">
        <v>2</v>
      </c>
      <c r="E18" s="1978" t="s">
        <v>161</v>
      </c>
      <c r="F18" s="1980" t="s">
        <v>43</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c r="A23" s="314"/>
      <c r="C23" s="195"/>
      <c r="D23" s="1976">
        <v>3</v>
      </c>
      <c r="E23" s="1978" t="s">
        <v>167</v>
      </c>
      <c r="F23" s="1980" t="s">
        <v>43</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c r="A28" s="314"/>
      <c r="C28" s="195"/>
      <c r="D28" s="1976">
        <v>4</v>
      </c>
      <c r="E28" s="1978" t="s">
        <v>173</v>
      </c>
      <c r="F28" s="1980" t="s">
        <v>43</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c r="A33" s="314"/>
      <c r="C33" s="195"/>
      <c r="D33" s="1976">
        <v>5</v>
      </c>
      <c r="E33" s="1978" t="s">
        <v>179</v>
      </c>
      <c r="F33" s="1980" t="s">
        <v>43</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c r="A38" s="314"/>
      <c r="C38" s="195"/>
      <c r="D38" s="1976">
        <v>6</v>
      </c>
      <c r="E38" s="1978" t="s">
        <v>185</v>
      </c>
      <c r="F38" s="1980" t="s">
        <v>43</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c r="A43" s="314"/>
      <c r="C43" s="195"/>
      <c r="D43" s="1997">
        <v>7</v>
      </c>
      <c r="E43" s="2000" t="s">
        <v>191</v>
      </c>
      <c r="F43" s="1980" t="s">
        <v>43</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c r="A48" s="314"/>
      <c r="C48" s="195"/>
      <c r="D48" s="1976">
        <v>8</v>
      </c>
      <c r="E48" s="1978" t="s">
        <v>197</v>
      </c>
      <c r="F48" s="1980" t="s">
        <v>64</v>
      </c>
      <c r="G48" s="2836" t="str">
        <f>INDEX(HEAT_PT_VED_NAME,MATCH(4190072,HEAT_PT_VED_ID,0))</f>
        <v>Подключение (технологическое присоединение) к системе теплоснабжения</v>
      </c>
      <c r="H48" s="2837"/>
      <c r="I48" s="2837">
        <v>1</v>
      </c>
      <c r="J48" s="2838" t="s">
        <v>198</v>
      </c>
      <c r="K48" s="2839" t="s">
        <v>43</v>
      </c>
      <c r="L48" s="2840"/>
      <c r="M48" s="2840" t="s">
        <v>111</v>
      </c>
      <c r="N48" s="2841" t="s">
        <v>24</v>
      </c>
      <c r="O48" s="2839" t="s">
        <v>43</v>
      </c>
      <c r="P48" s="2840"/>
      <c r="Q48" s="2840" t="s">
        <v>111</v>
      </c>
      <c r="R48" s="2842" t="s">
        <v>24</v>
      </c>
      <c r="S48" s="2843" t="s">
        <v>43</v>
      </c>
      <c r="T48" s="2840"/>
      <c r="U48" s="2840" t="s">
        <v>111</v>
      </c>
      <c r="V48" s="2842" t="s">
        <v>24</v>
      </c>
      <c r="W48" s="2838"/>
      <c r="X48" s="1302"/>
      <c r="Y48" s="1302"/>
      <c r="Z48" s="1302"/>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теплопотребляющих установок ООО «Специализированный застройщик «Атлант ДВ» для осуществления подключения объекта капитального строительства "Жилой комплекс на земельном участке с кадастровым номером 25:28:050045:8 по адресу: Приморский край, г. Владивосток, в районе пр. 100-летия Владивостока, д. 103» к системе теплоснабжения АО «ДГК» в индивидуальном порядке</v>
      </c>
      <c r="AK48" s="1302" t="str">
        <f>IF($K$48="нет","без дифференциации",IF($N$48=0,"",$N$48))</f>
        <v>без дифференциации</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29" customFormat="1" customHeight="1" ht="17.25">
      <c r="A49" s="314"/>
      <c r="C49" s="313"/>
      <c r="D49" s="1976"/>
      <c r="E49" s="1978"/>
      <c r="F49" s="1981"/>
      <c r="G49" s="2836"/>
      <c r="H49" s="2837"/>
      <c r="I49" s="2837"/>
      <c r="J49" s="2838"/>
      <c r="K49" s="2844"/>
      <c r="L49" s="2840"/>
      <c r="M49" s="2840"/>
      <c r="N49" s="2841" t="s">
        <v>24</v>
      </c>
      <c r="O49" s="2844"/>
      <c r="P49" s="2840"/>
      <c r="Q49" s="2840"/>
      <c r="R49" s="2842" t="s">
        <v>24</v>
      </c>
      <c r="S49" s="2843"/>
      <c r="T49" s="2845"/>
      <c r="U49" s="2846"/>
      <c r="V49" s="2847" t="s">
        <v>205</v>
      </c>
      <c r="W49" s="2848"/>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c r="A50" s="314"/>
      <c r="C50" s="313"/>
      <c r="D50" s="1977"/>
      <c r="E50" s="1979"/>
      <c r="F50" s="1981"/>
      <c r="G50" s="2849"/>
      <c r="H50" s="2850"/>
      <c r="I50" s="2850"/>
      <c r="J50" s="2851"/>
      <c r="K50" s="2844"/>
      <c r="L50" s="2850"/>
      <c r="M50" s="2850"/>
      <c r="N50" s="2842" t="s">
        <v>24</v>
      </c>
      <c r="O50" s="2852"/>
      <c r="P50" s="2853"/>
      <c r="Q50" s="2854"/>
      <c r="R50" s="2855" t="s">
        <v>206</v>
      </c>
      <c r="S50" s="2856"/>
      <c r="T50" s="2857"/>
      <c r="U50" s="2858"/>
      <c r="V50" s="2859"/>
      <c r="W50" s="2860"/>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48.333333333333336">
      <c r="A51" s="314"/>
      <c r="C51" s="195"/>
      <c r="D51" s="1977"/>
      <c r="E51" s="1979"/>
      <c r="F51" s="1981"/>
      <c r="G51" s="2849"/>
      <c r="H51" s="2850"/>
      <c r="I51" s="2850"/>
      <c r="J51" s="2851"/>
      <c r="K51" s="2852"/>
      <c r="L51" s="2861"/>
      <c r="M51" s="2862"/>
      <c r="N51" s="2863" t="s">
        <v>207</v>
      </c>
      <c r="O51" s="2864"/>
      <c r="P51" s="2865"/>
      <c r="Q51" s="2866"/>
      <c r="R51" s="2867"/>
      <c r="S51" s="2868"/>
      <c r="T51" s="2869"/>
      <c r="U51" s="2870"/>
      <c r="V51" s="2871"/>
      <c r="W51" s="2872"/>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c r="A52" s="314"/>
      <c r="C52" s="313"/>
      <c r="D52" s="1977"/>
      <c r="E52" s="1979"/>
      <c r="F52" s="1982"/>
      <c r="G52" s="2849"/>
      <c r="H52" s="2873"/>
      <c r="I52" s="2874"/>
      <c r="J52" s="2875" t="s">
        <v>208</v>
      </c>
      <c r="K52" s="2876"/>
      <c r="L52" s="2877"/>
      <c r="M52" s="2878"/>
      <c r="N52" s="2879"/>
      <c r="O52" s="2880"/>
      <c r="P52" s="2881"/>
      <c r="Q52" s="2882"/>
      <c r="R52" s="2883"/>
      <c r="S52" s="2884"/>
      <c r="T52" s="2885"/>
      <c r="U52" s="2886"/>
      <c r="V52" s="2887"/>
      <c r="W52" s="288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5" customFormat="1" customHeight="1" ht="17.25" hidden="1">
      <c r="A64" s="314"/>
      <c r="C64" s="195"/>
      <c r="D64" s="1976">
        <v>1</v>
      </c>
      <c r="E64" s="1978" t="s">
        <v>217</v>
      </c>
      <c r="F64" s="1980" t="s">
        <v>43</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5"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98"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98"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5"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5" customFormat="1" customHeight="1" ht="17.25" hidden="1">
      <c r="A69" s="314"/>
      <c r="C69" s="195"/>
      <c r="D69" s="1976">
        <v>2</v>
      </c>
      <c r="E69" s="1978" t="s">
        <v>222</v>
      </c>
      <c r="F69" s="1980" t="s">
        <v>43</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5"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5"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5"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5"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5" customFormat="1" customHeight="1" ht="17.25" hidden="1">
      <c r="A74" s="314"/>
      <c r="C74" s="195"/>
      <c r="D74" s="1976">
        <v>3</v>
      </c>
      <c r="E74" s="1978" t="s">
        <v>227</v>
      </c>
      <c r="F74" s="1980" t="s">
        <v>43</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5"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5"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5"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5"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5" customFormat="1" customHeight="1" ht="17.25" hidden="1">
      <c r="A79" s="314"/>
      <c r="C79" s="195"/>
      <c r="D79" s="1976">
        <v>4</v>
      </c>
      <c r="E79" s="1978" t="s">
        <v>232</v>
      </c>
      <c r="F79" s="1980" t="s">
        <v>43</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5"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5"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5"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5"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5" customFormat="1" customHeight="1" ht="17.25" hidden="1">
      <c r="A84" s="314"/>
      <c r="C84" s="195"/>
      <c r="D84" s="1976">
        <v>5</v>
      </c>
      <c r="E84" s="1978" t="s">
        <v>237</v>
      </c>
      <c r="F84" s="1980" t="s">
        <v>43</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5"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5"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5"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5"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3" customFormat="1" customHeight="1" ht="17.25" hidden="1">
      <c r="A90" s="314"/>
      <c r="C90" s="195"/>
      <c r="D90" s="1976">
        <v>1</v>
      </c>
      <c r="E90" s="1978" t="s">
        <v>242</v>
      </c>
      <c r="F90" s="1980" t="s">
        <v>43</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3"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3"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3"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3"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3" customFormat="1" customHeight="1" ht="17.25" hidden="1">
      <c r="A95" s="314"/>
      <c r="C95" s="195"/>
      <c r="D95" s="1976">
        <v>2</v>
      </c>
      <c r="E95" s="1978" t="s">
        <v>247</v>
      </c>
      <c r="F95" s="1980" t="s">
        <v>43</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3"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3"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3"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3"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3" customFormat="1" customHeight="1" ht="17.25" hidden="1">
      <c r="A100" s="314"/>
      <c r="C100" s="195"/>
      <c r="D100" s="1976">
        <v>3</v>
      </c>
      <c r="E100" s="1978" t="s">
        <v>252</v>
      </c>
      <c r="F100" s="1980" t="s">
        <v>43</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3"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3"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3"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3"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3" customFormat="1" customHeight="1" ht="17.25" hidden="1">
      <c r="A106" s="314"/>
      <c r="C106" s="195"/>
      <c r="D106" s="1976">
        <v>1</v>
      </c>
      <c r="E106" s="1978" t="s">
        <v>257</v>
      </c>
      <c r="F106" s="1980" t="s">
        <v>43</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3"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3"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3"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3"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3" customFormat="1" customHeight="1" ht="17.25" hidden="1">
      <c r="A111" s="314"/>
      <c r="C111" s="195"/>
      <c r="D111" s="1976">
        <v>2</v>
      </c>
      <c r="E111" s="1978" t="s">
        <v>262</v>
      </c>
      <c r="F111" s="1980" t="s">
        <v>43</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3"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3"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3"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3"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3" customFormat="1" customHeight="1" ht="17.25" hidden="1">
      <c r="A116" s="314"/>
      <c r="C116" s="195"/>
      <c r="D116" s="1976">
        <v>3</v>
      </c>
      <c r="E116" s="1978" t="s">
        <v>267</v>
      </c>
      <c r="F116" s="1980" t="s">
        <v>43</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3"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3"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3"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3"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B9EE-6671-5897-D3F5-06ED9D1770A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911"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7"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0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0" customFormat="1" customHeight="1" ht="14.25">
      <c r="A5" s="1678"/>
      <c r="B5" s="1677"/>
      <c r="C5" s="1551"/>
      <c r="D5" s="2038" t="str">
        <f>IF(org=0,"Не определено",org)</f>
        <v>АО "ДГК"</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90</v>
      </c>
      <c r="E8" s="1956" t="s">
        <v>107</v>
      </c>
      <c r="F8" s="2014" t="s">
        <v>124</v>
      </c>
      <c r="G8" s="2015"/>
      <c r="H8" s="2014" t="s">
        <v>90</v>
      </c>
      <c r="I8" s="2015"/>
      <c r="J8" s="1956" t="s">
        <v>125</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91</v>
      </c>
      <c r="G9" s="2013" t="s">
        <v>130</v>
      </c>
      <c r="H9" s="2016"/>
      <c r="I9" s="2017"/>
      <c r="J9" s="1940"/>
      <c r="K9" s="1605"/>
      <c r="L9" s="1956" t="s">
        <v>281</v>
      </c>
      <c r="M9" s="1940"/>
      <c r="N9" s="2014" t="s">
        <v>90</v>
      </c>
      <c r="O9" s="2015"/>
      <c r="P9" s="1956" t="s">
        <v>131</v>
      </c>
      <c r="Q9" s="1602"/>
      <c r="R9" s="1956" t="s">
        <v>281</v>
      </c>
      <c r="S9" s="1940"/>
      <c r="T9" s="2014" t="s">
        <v>90</v>
      </c>
      <c r="U9" s="2015"/>
      <c r="V9" s="1956" t="s">
        <v>131</v>
      </c>
      <c r="W9" s="1602"/>
      <c r="X9" s="1956" t="s">
        <v>281</v>
      </c>
      <c r="Y9" s="1940"/>
      <c r="Z9" s="2014" t="s">
        <v>90</v>
      </c>
      <c r="AA9" s="2015"/>
      <c r="AB9" s="1956" t="s">
        <v>282</v>
      </c>
      <c r="AC9" s="1602"/>
      <c r="AD9" s="1956" t="s">
        <v>281</v>
      </c>
      <c r="AE9" s="1940"/>
      <c r="AF9" s="2014" t="s">
        <v>90</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132</v>
      </c>
    </row>
    <row customHeight="1" ht="14.25">
      <c r="D11" s="2024" t="s">
        <v>111</v>
      </c>
      <c r="E11" s="2026" t="s">
        <v>286</v>
      </c>
      <c r="F11" s="2026" t="s">
        <v>287</v>
      </c>
      <c r="G11" s="2029" t="s">
        <v>43</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09"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112</v>
      </c>
      <c r="E17" s="2026" t="s">
        <v>286</v>
      </c>
      <c r="F17" s="2026" t="s">
        <v>288</v>
      </c>
      <c r="G17" s="2029" t="s">
        <v>43</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09"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92</v>
      </c>
      <c r="E23" s="2026" t="s">
        <v>286</v>
      </c>
      <c r="F23" s="2026" t="s">
        <v>289</v>
      </c>
      <c r="G23" s="2029" t="s">
        <v>43</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100</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09"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93</v>
      </c>
      <c r="E29" s="2026" t="s">
        <v>286</v>
      </c>
      <c r="F29" s="2026" t="s">
        <v>290</v>
      </c>
      <c r="G29" s="2029" t="s">
        <v>43</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09"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113</v>
      </c>
      <c r="E35" s="2026" t="s">
        <v>286</v>
      </c>
      <c r="F35" s="2026" t="s">
        <v>291</v>
      </c>
      <c r="G35" s="2029" t="s">
        <v>43</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09"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F0D97-129A-D0DE-2351-756DAA7C11F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0" width="15.00390625" hidden="1" customWidth="1"/>
    <col min="2"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121.7109375" customWidth="1"/>
    <col min="8" max="8" style="3061" width="9.140625"/>
    <col min="9" max="9" style="3061" width="65.00390625" customWidth="1"/>
  </cols>
  <sheetData>
    <row customHeight="1" ht="11.25" hidden="1">
      <c r="A1" s="1732" t="s">
        <v>292</v>
      </c>
    </row>
    <row customHeight="1" ht="11.25" hidden="1"/>
    <row s="2981"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v>
      </c>
      <c r="E5" s="2049"/>
      <c r="F5" s="2049"/>
      <c r="I5" s="723"/>
    </row>
    <row s="298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90</v>
      </c>
      <c r="E9" s="454" t="s">
        <v>295</v>
      </c>
      <c r="F9" s="454" t="s">
        <v>296</v>
      </c>
      <c r="G9" s="2047"/>
    </row>
    <row customHeight="1" ht="12" hidden="1">
      <c r="A10" s="465"/>
      <c r="B10" s="510"/>
      <c r="C10" s="465"/>
      <c r="D10" s="472"/>
      <c r="E10" s="472"/>
      <c r="F10" s="472"/>
      <c r="G10" s="472"/>
    </row>
    <row customHeight="1" ht="22.5" hidden="1">
      <c r="A11" s="465"/>
      <c r="B11" s="510"/>
      <c r="C11" s="465"/>
      <c r="D11" s="1022" t="s">
        <v>111</v>
      </c>
      <c r="E11" s="1025" t="s">
        <v>297</v>
      </c>
      <c r="F11" s="1024" t="str">
        <f>IF(region_name="","",region_name)</f>
        <v>Приморский край</v>
      </c>
      <c r="G11" s="1025" t="s">
        <v>298</v>
      </c>
      <c r="H11" s="483"/>
    </row>
    <row customHeight="1" ht="22.5" hidden="1">
      <c r="A12" s="465"/>
      <c r="B12" s="510"/>
      <c r="C12" s="465"/>
      <c r="D12" s="453" t="s">
        <v>111</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111</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253645001</v>
      </c>
      <c r="G15" s="1025" t="s">
        <v>305</v>
      </c>
      <c r="H15" s="483"/>
    </row>
    <row customHeight="1" ht="36.75">
      <c r="A16" s="465"/>
      <c r="B16" s="510"/>
      <c r="C16" s="465"/>
      <c r="D16" s="453" t="s">
        <v>112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92</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93</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2" customFormat="1" customHeight="1" ht="24.75" hidden="1">
      <c r="A24" s="465"/>
      <c r="B24" s="510"/>
      <c r="C24" s="510"/>
      <c r="D24" s="1019" t="s">
        <v>92</v>
      </c>
      <c r="E24" s="1021" t="s">
        <v>318</v>
      </c>
      <c r="F24" s="1026" t="s">
        <v>299</v>
      </c>
      <c r="G24" s="1021"/>
    </row>
    <row s="2982" customFormat="1" customHeight="1" ht="11.25" hidden="1">
      <c r="A25" s="465"/>
      <c r="B25" s="510"/>
      <c r="C25" s="510"/>
      <c r="D25" s="1019" t="s">
        <v>319</v>
      </c>
      <c r="E25" s="1020" t="s">
        <v>320</v>
      </c>
      <c r="F25" s="1026" t="s">
        <v>299</v>
      </c>
      <c r="G25" s="1021"/>
    </row>
    <row s="2982"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2" customFormat="1" customHeight="1" ht="11.25" hidden="1">
      <c r="A29" s="465"/>
      <c r="B29" s="510"/>
      <c r="C29" s="510"/>
      <c r="D29" s="1019" t="s">
        <v>327</v>
      </c>
      <c r="E29" s="1020" t="s">
        <v>328</v>
      </c>
      <c r="F29" s="1028"/>
      <c r="G29" s="1021"/>
    </row>
    <row s="2982" customFormat="1" customHeight="1" ht="11.25" hidden="1">
      <c r="A30" s="465"/>
      <c r="B30" s="510"/>
      <c r="C30" s="510"/>
      <c r="D30" s="1019" t="s">
        <v>329</v>
      </c>
      <c r="E30" s="1020" t="s">
        <v>330</v>
      </c>
      <c r="F30" s="1028"/>
      <c r="G30" s="1021"/>
    </row>
    <row s="2982"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4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49"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3657D-5FF7-DBF9-32F9-C2813506D0E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3126" width="3.7109375" customWidth="1"/>
    <col min="4" max="4" style="3104" width="5.57421875" customWidth="1"/>
    <col min="5" max="5" style="3104" width="48.421875" customWidth="1"/>
    <col min="6" max="6" style="3104" width="38.140625" customWidth="1"/>
    <col min="7" max="7" style="2597" width="1.7109375" hidden="1" customWidth="1"/>
    <col min="8" max="11" style="3104" width="19.8515625" customWidth="1"/>
    <col min="12" max="12" style="3104" width="9.7109375" customWidth="1"/>
    <col min="13" max="18" style="3104" width="19.8515625" customWidth="1"/>
    <col min="19" max="19" style="2597" width="1.7109375" hidden="1" customWidth="1"/>
    <col min="20" max="22" style="3127" width="19.8515625" hidden="1" customWidth="1"/>
    <col min="23" max="23" style="2597" width="1.7109375" hidden="1" customWidth="1"/>
    <col min="24" max="26" style="3127" width="19.8515625" hidden="1" customWidth="1"/>
    <col min="27" max="27" style="2597" width="1.7109375" hidden="1" customWidth="1"/>
    <col min="28" max="29" style="3127" width="19.8515625" hidden="1" customWidth="1"/>
    <col min="30" max="30" style="2597" width="1.7109375" hidden="1" customWidth="1"/>
    <col min="31" max="31" style="3104" width="103.7109375" customWidth="1"/>
    <col min="32" max="34" style="3127" width="103.7109375" hidden="1" customWidth="1"/>
    <col min="35" max="35" style="3128" width="3.7109375" customWidth="1"/>
    <col min="36" max="38" style="3081" width="10.57421875"/>
    <col min="39" max="39" style="3081" width="13.7109375" hidden="1" customWidth="1"/>
    <col min="40" max="40" style="3081" width="15.421875" customWidth="1"/>
    <col min="41" max="41" style="3081" width="16.28125" customWidth="1"/>
    <col min="42" max="45" style="3081"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4"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7" customFormat="1" customHeight="1" ht="17.25">
      <c r="A5" s="769"/>
      <c r="C5" s="832"/>
      <c r="D5" s="2065" t="str">
        <f>IF(org=0,"Не определено",org)</f>
        <v>АО "ДГК"</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6"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90</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111</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8A6D6-C51C-887D-9089-EB7779FD9C3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0"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68" t="s">
        <v>347</v>
      </c>
      <c r="I1" s="2068"/>
    </row>
    <row s="3129" customFormat="1" customHeight="1" ht="14.25" hidden="1">
      <c r="C2" s="1665"/>
      <c r="D2" s="2071" t="s">
        <v>111</v>
      </c>
      <c r="E2" s="2073"/>
      <c r="F2" s="1671"/>
      <c r="G2" s="1666" t="s">
        <v>111</v>
      </c>
      <c r="H2" s="1669"/>
      <c r="I2" s="1667"/>
      <c r="L2" s="1668"/>
      <c r="M2" s="1668"/>
      <c r="N2" s="1668"/>
      <c r="O2" s="1668" t="s">
        <v>377</v>
      </c>
      <c r="P2" s="1668"/>
      <c r="Q2" s="1668"/>
      <c r="R2" s="1670" t="s">
        <v>376</v>
      </c>
      <c r="S2" s="1670" t="s">
        <v>376</v>
      </c>
      <c r="T2" s="1668"/>
      <c r="U2" s="1668"/>
    </row>
    <row s="3129"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v>
      </c>
      <c r="E7" s="2066"/>
      <c r="F7" s="2066"/>
      <c r="G7" s="2066"/>
      <c r="H7" s="2066"/>
      <c r="I7" s="2066"/>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90</v>
      </c>
      <c r="E11" s="2053" t="str">
        <f>IF(TEMPLATE_SPHERE&lt;&gt;"HEAT","Регулируемый вид деятельности","Вид регулируемой деятельности")</f>
        <v>Вид регулируемой деятельности</v>
      </c>
      <c r="F11" s="2014" t="s">
        <v>90</v>
      </c>
      <c r="G11" s="2015"/>
      <c r="H11" s="2013" t="s">
        <v>380</v>
      </c>
      <c r="I11" s="2013" t="s">
        <v>381</v>
      </c>
      <c r="J11" s="2053"/>
    </row>
    <row customHeight="1" ht="14.25">
      <c r="C12" s="1552"/>
      <c r="D12" s="1956"/>
      <c r="E12" s="2053"/>
      <c r="F12" s="2022"/>
      <c r="G12" s="2023"/>
      <c r="H12" s="2075"/>
      <c r="I12" s="2075"/>
      <c r="J12" s="2053"/>
    </row>
    <row s="2584"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111</v>
      </c>
      <c r="E14" s="2073"/>
      <c r="F14" s="1663"/>
      <c r="G14" s="1662" t="s">
        <v>111</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123</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D2B4F-883F-F36B-AEB9-467C355CCB6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2597" width="9.140625" hidden="1" customWidth="1"/>
    <col min="4" max="4" style="3126" width="3.7109375" customWidth="1"/>
    <col min="5" max="5" style="3104" width="6.28125" customWidth="1"/>
    <col min="6" max="6" style="2597" width="1.7109375" hidden="1" customWidth="1"/>
    <col min="7" max="8" style="3104" width="30.7109375" customWidth="1"/>
    <col min="9" max="9" style="3104" width="9.00390625" customWidth="1"/>
    <col min="10" max="10" style="3104" width="12.140625" customWidth="1"/>
    <col min="11" max="11" style="3104" width="46.7109375" customWidth="1"/>
    <col min="12" max="12" style="3104" width="100.28125" customWidth="1"/>
    <col min="13" max="13" style="3128" width="7.57421875" customWidth="1"/>
    <col min="14" max="22" style="3104" width="10.57421875"/>
  </cols>
  <sheetData>
    <row s="3081" customFormat="1" customHeight="1" ht="5.25" hidden="1">
      <c r="C1" s="519"/>
      <c r="D1" s="502"/>
      <c r="F1" s="519"/>
      <c r="G1" s="497" t="s">
        <v>85</v>
      </c>
      <c r="H1" s="497" t="s">
        <v>86</v>
      </c>
      <c r="I1" s="497" t="s">
        <v>87</v>
      </c>
      <c r="P1" s="497" t="s">
        <v>85</v>
      </c>
      <c r="Q1" s="497" t="s">
        <v>86</v>
      </c>
      <c r="R1" s="497" t="s">
        <v>87</v>
      </c>
    </row>
    <row s="3081" customFormat="1" customHeight="1" ht="5.25" hidden="1">
      <c r="C2" s="519"/>
      <c r="D2" s="502"/>
      <c r="F2" s="519"/>
    </row>
    <row s="3076"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7" customFormat="1" customHeight="1" ht="17.25">
      <c r="A5" s="769"/>
      <c r="D5" s="832"/>
      <c r="E5" s="2065" t="str">
        <f>IF(org=0,"Не определено",org)</f>
        <v>АО "ДГК"</v>
      </c>
      <c r="F5" s="2065"/>
      <c r="G5" s="2066"/>
      <c r="H5" s="2066"/>
      <c r="I5" s="2067"/>
      <c r="J5" s="499"/>
      <c r="K5" s="461"/>
      <c r="L5" s="461"/>
      <c r="M5" s="515"/>
    </row>
    <row s="3076"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90</v>
      </c>
      <c r="F8" s="833"/>
      <c r="G8" s="473" t="s">
        <v>88</v>
      </c>
      <c r="H8" s="473" t="s">
        <v>89</v>
      </c>
      <c r="I8" s="421" t="s">
        <v>87</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6" customFormat="1" customHeight="1" ht="14.25">
      <c r="A12" s="1938"/>
      <c r="B12" s="512"/>
      <c r="C12" s="512"/>
      <c r="D12" s="876"/>
      <c r="E12" s="833">
        <v>1</v>
      </c>
      <c r="F12" s="874">
        <v>23</v>
      </c>
      <c r="G12" s="873"/>
      <c r="H12" s="803"/>
      <c r="I12" s="801"/>
      <c r="J12" s="528" t="s">
        <v>64</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104</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7987E-01CA-DA6A-0C91-BB89B9A22E3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5" width="26.57421875" customWidth="1"/>
    <col min="2" max="2" style="3225" width="10.00390625" customWidth="1"/>
    <col min="3" max="3" style="3225" width="9.140625"/>
    <col min="4" max="4" style="3225" width="11.140625" customWidth="1"/>
    <col min="5" max="5" style="3225" width="16.57421875" customWidth="1"/>
    <col min="6" max="6" style="3225" width="16.28125" customWidth="1"/>
    <col min="7" max="7" style="3225" width="19.140625" customWidth="1"/>
    <col min="8" max="11" style="3225" width="10.00390625" customWidth="1"/>
    <col min="12" max="12" style="3225" width="12.7109375" customWidth="1"/>
    <col min="13" max="13" style="3225" width="61.28125" customWidth="1"/>
    <col min="14" max="14" style="3225" width="10.00390625" customWidth="1"/>
    <col min="15" max="17" style="3225" width="23.7109375" customWidth="1"/>
    <col min="18" max="18" style="3225" width="11.7109375" customWidth="1"/>
    <col min="19" max="19" style="3225" width="8.57421875" customWidth="1"/>
    <col min="20" max="20" style="3225" width="11.7109375" customWidth="1"/>
    <col min="21" max="21" style="3225" width="8.57421875" customWidth="1"/>
    <col min="22" max="22" style="3225" width="4.7109375" customWidth="1"/>
    <col min="23" max="23" style="3225" width="115.7109375" customWidth="1"/>
    <col min="24" max="24" style="3225" width="115.28125" customWidth="1"/>
    <col min="25" max="27" style="3225" width="9.140625"/>
    <col min="28" max="28" style="3225" width="115.7109375" customWidth="1"/>
    <col min="29" max="29" style="3225" width="9.140625"/>
    <col min="30" max="90" style="3225" width="115.7109375" customWidth="1"/>
    <col min="91" max="184" style="3225" width="9.140625"/>
  </cols>
  <sheetData>
    <row r="2" s="3188" customFormat="1" customHeight="1" ht="17.25">
      <c r="A2" s="1866" t="s">
        <v>391</v>
      </c>
    </row>
    <row r="4" s="3189" customFormat="1" customHeight="1" ht="15">
      <c r="C4" s="1867"/>
      <c r="D4" s="99"/>
      <c r="E4" s="380"/>
    </row>
    <row r="6" s="3188" customFormat="1" customHeight="1" ht="17.25">
      <c r="A6" s="1866" t="s">
        <v>392</v>
      </c>
    </row>
    <row r="8" s="3189" customFormat="1" customHeight="1" ht="17.25">
      <c r="C8" s="1868"/>
      <c r="D8" s="99"/>
      <c r="E8" s="100"/>
    </row>
    <row r="11" s="3188" customFormat="1" customHeight="1" ht="17.25">
      <c r="A11" s="1866" t="s">
        <v>393</v>
      </c>
    </row>
    <row r="13" s="3195"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68"/>
      <c r="B15" s="1174"/>
      <c r="C15" s="419"/>
      <c r="D15" s="811"/>
      <c r="E15" s="428"/>
      <c r="F15" s="163"/>
      <c r="G15" s="422" t="s">
        <v>104</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205" customFormat="1" customHeight="1" ht="15">
      <c r="A19" s="430"/>
      <c r="B19" s="430"/>
      <c r="C19" s="1774" t="s">
        <v>394</v>
      </c>
      <c r="D19" s="1967" t="s">
        <v>111</v>
      </c>
      <c r="E19" s="2144"/>
      <c r="F19" s="1966" t="s">
        <v>43</v>
      </c>
      <c r="G19" s="2145"/>
      <c r="H19" s="1956">
        <v>1</v>
      </c>
      <c r="I19" s="2147" t="str">
        <f>IF(U19="","",INDEX(TERRITORY_MR_LIST,MATCH(U19,TERRITORY_LIST_ID,0)))</f>
        <v/>
      </c>
      <c r="J19" s="1966" t="s">
        <v>43</v>
      </c>
      <c r="K19" s="842"/>
      <c r="L19" s="1832" t="s">
        <v>111</v>
      </c>
      <c r="M19" s="611"/>
      <c r="N19" s="612"/>
      <c r="O19" s="612"/>
      <c r="P19" s="612"/>
      <c r="Q19" s="612"/>
      <c r="R19" s="612"/>
      <c r="S19" s="612"/>
      <c r="T19" s="612"/>
      <c r="U19" s="613"/>
      <c r="V19" s="612"/>
      <c r="W19" s="612"/>
      <c r="X19" s="603"/>
      <c r="Y19" s="603" t="s">
        <v>120</v>
      </c>
      <c r="Z19" s="603">
        <v>1705000</v>
      </c>
      <c r="AA19" s="603"/>
      <c r="AB19" s="603"/>
      <c r="AC19" s="603"/>
      <c r="AD19" s="603"/>
      <c r="AE19" s="603"/>
      <c r="AF19" s="603"/>
      <c r="AG19" s="603"/>
      <c r="AH19" s="603"/>
      <c r="AI19" s="603"/>
      <c r="AJ19" s="603"/>
      <c r="AK19" s="603"/>
      <c r="AL19" s="603"/>
    </row>
    <row s="3205" customFormat="1" customHeight="1" ht="15">
      <c r="A20" s="430"/>
      <c r="B20" s="430"/>
      <c r="C20" s="162"/>
      <c r="D20" s="1967"/>
      <c r="E20" s="2144"/>
      <c r="F20" s="1966"/>
      <c r="G20" s="2146"/>
      <c r="H20" s="1956"/>
      <c r="I20" s="2148"/>
      <c r="J20" s="1966"/>
      <c r="K20" s="428"/>
      <c r="L20" s="163"/>
      <c r="M20" s="615" t="s">
        <v>121</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5" customFormat="1" customHeight="1" ht="15">
      <c r="A21" s="430"/>
      <c r="B21" s="430"/>
      <c r="C21" s="162"/>
      <c r="D21" s="1967"/>
      <c r="E21" s="2144"/>
      <c r="F21" s="1966"/>
      <c r="G21" s="428"/>
      <c r="H21" s="163"/>
      <c r="I21" s="588" t="s">
        <v>122</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205" customFormat="1" customHeight="1" ht="15">
      <c r="A25" s="430"/>
      <c r="B25" s="430"/>
      <c r="C25" s="162"/>
      <c r="D25" s="1872"/>
      <c r="E25" s="1872"/>
      <c r="F25" s="1872"/>
      <c r="G25" s="2149" t="s">
        <v>394</v>
      </c>
      <c r="H25" s="1942">
        <v>1</v>
      </c>
      <c r="I25" s="2150" t="str">
        <f>IF(U25="","",INDEX(TERRITORY_MR_LIST,MATCH(U25,TERRITORY_LIST_ID,0)))</f>
        <v/>
      </c>
      <c r="J25" s="1966" t="s">
        <v>43</v>
      </c>
      <c r="K25" s="842"/>
      <c r="L25" s="1832" t="s">
        <v>111</v>
      </c>
      <c r="M25" s="611"/>
      <c r="N25" s="612"/>
      <c r="O25" s="612"/>
      <c r="P25" s="612"/>
      <c r="Q25" s="612"/>
      <c r="R25" s="612"/>
      <c r="S25" s="612"/>
      <c r="T25" s="612"/>
      <c r="U25" s="613"/>
      <c r="V25" s="612"/>
      <c r="W25" s="612"/>
      <c r="X25" s="603"/>
      <c r="Y25" s="603" t="s">
        <v>120</v>
      </c>
      <c r="Z25" s="603">
        <v>1705000</v>
      </c>
      <c r="AA25" s="603"/>
      <c r="AB25" s="603"/>
      <c r="AC25" s="603"/>
      <c r="AD25" s="603"/>
      <c r="AE25" s="603"/>
      <c r="AF25" s="603"/>
      <c r="AG25" s="603"/>
      <c r="AH25" s="603"/>
      <c r="AI25" s="603"/>
      <c r="AJ25" s="603"/>
      <c r="AK25" s="603"/>
      <c r="AL25" s="603"/>
    </row>
    <row s="3205" customFormat="1" customHeight="1" ht="15">
      <c r="A26" s="430"/>
      <c r="B26" s="430"/>
      <c r="C26" s="162"/>
      <c r="D26" s="1872"/>
      <c r="E26" s="1872"/>
      <c r="F26" s="1872"/>
      <c r="G26" s="2149"/>
      <c r="H26" s="1942"/>
      <c r="I26" s="2150"/>
      <c r="J26" s="1966"/>
      <c r="K26" s="428"/>
      <c r="L26" s="163"/>
      <c r="M26" s="615" t="s">
        <v>121</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205" customFormat="1" customHeight="1" ht="15">
      <c r="A30" s="430"/>
      <c r="B30" s="430"/>
      <c r="C30" s="162"/>
      <c r="D30" s="1872"/>
      <c r="E30" s="1872"/>
      <c r="F30" s="1872"/>
      <c r="G30" s="1872"/>
      <c r="H30" s="1872"/>
      <c r="I30" s="1872"/>
      <c r="J30" s="1872"/>
      <c r="K30" s="1850" t="s">
        <v>394</v>
      </c>
      <c r="L30" s="1775" t="s">
        <v>111</v>
      </c>
      <c r="M30" s="821"/>
      <c r="N30" s="822"/>
      <c r="O30" s="612"/>
      <c r="P30" s="612"/>
      <c r="Q30" s="612"/>
      <c r="R30" s="612"/>
      <c r="S30" s="612"/>
      <c r="T30" s="612"/>
      <c r="U30" s="613"/>
      <c r="V30" s="612"/>
      <c r="W30" s="612"/>
      <c r="X30" s="603"/>
      <c r="Y30" s="603" t="s">
        <v>120</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88" customFormat="1" customHeight="1" ht="11.25">
      <c r="A33" s="1866" t="s">
        <v>398</v>
      </c>
    </row>
    <row customHeight="1" ht="11.25"/>
    <row s="3061" customFormat="1" customHeight="1" ht="22.5">
      <c r="A35" s="1841"/>
      <c r="B35" s="465"/>
      <c r="C35" s="869"/>
      <c r="D35" s="448"/>
      <c r="E35" s="870"/>
      <c r="F35" s="1863"/>
      <c r="G35" s="1873"/>
      <c r="H35" s="483"/>
    </row>
    <row customHeight="1" ht="11.25"/>
    <row s="3188" customFormat="1" customHeight="1" ht="11.25">
      <c r="A37" s="1866" t="s">
        <v>399</v>
      </c>
    </row>
    <row customHeight="1" ht="11.25"/>
    <row s="3061" customFormat="1" customHeight="1" ht="22.5">
      <c r="A39" s="465"/>
      <c r="B39" s="465"/>
      <c r="C39" s="465"/>
      <c r="D39" s="448"/>
      <c r="E39" s="870"/>
      <c r="F39" s="871"/>
      <c r="G39" s="1873"/>
      <c r="H39" s="483"/>
    </row>
    <row r="42" s="3188" customFormat="1" customHeight="1" ht="17.25">
      <c r="A42" s="1866" t="s">
        <v>400</v>
      </c>
    </row>
    <row r="44" s="3145" customFormat="1" customHeight="1" ht="18.75">
      <c r="A44" s="74"/>
      <c r="B44" s="1874"/>
      <c r="C44" s="1874"/>
      <c r="D44" s="1875"/>
      <c r="E44" s="1860"/>
      <c r="F44" s="878">
        <v>13</v>
      </c>
      <c r="G44" s="877"/>
      <c r="H44" s="803"/>
      <c r="I44" s="801"/>
      <c r="J44" s="528" t="s">
        <v>64</v>
      </c>
      <c r="K44" s="1876" t="s">
        <v>24</v>
      </c>
      <c r="L44" s="74"/>
      <c r="M44" s="1682"/>
      <c r="N44" s="1682"/>
      <c r="O44" s="1682"/>
      <c r="P44" s="524" t="s">
        <v>387</v>
      </c>
      <c r="Q44" s="524" t="s">
        <v>388</v>
      </c>
      <c r="R44" s="525" t="s">
        <v>389</v>
      </c>
      <c r="S44" s="1682" t="s">
        <v>390</v>
      </c>
      <c r="T44" s="1682"/>
      <c r="U44" s="1682"/>
      <c r="V44" s="1682"/>
    </row>
    <row r="46" s="3188" customFormat="1" customHeight="1" ht="11.25">
      <c r="A46" s="1866" t="s">
        <v>401</v>
      </c>
    </row>
    <row r="48" s="292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88" customFormat="1" customHeight="1" ht="11.25">
      <c r="A50" s="1866" t="s">
        <v>402</v>
      </c>
    </row>
    <row r="52" s="3236" customFormat="1" customHeight="1" ht="15">
      <c r="A52" s="131" t="s">
        <v>92</v>
      </c>
      <c r="B52" s="111" t="s">
        <v>24</v>
      </c>
      <c r="C52" s="1878"/>
      <c r="D52" s="114"/>
      <c r="E52" s="387"/>
      <c r="F52" s="387"/>
      <c r="G52" s="1854"/>
      <c r="H52" s="1876"/>
      <c r="I52" s="1855"/>
      <c r="K52" s="258"/>
      <c r="L52" s="259"/>
    </row>
    <row r="54" s="3188" customFormat="1" customHeight="1" ht="11.25">
      <c r="A54" s="1866" t="s">
        <v>403</v>
      </c>
    </row>
    <row r="56" s="2922" customFormat="1" customHeight="1" ht="14.25">
      <c r="A56" s="339"/>
      <c r="B56" s="1174"/>
      <c r="C56" s="377"/>
      <c r="D56" s="1861"/>
      <c r="E56" s="897"/>
      <c r="F56" s="1876"/>
      <c r="G56" s="74"/>
      <c r="I56" s="1670"/>
      <c r="J56" s="1670"/>
    </row>
    <row r="58" s="3188" customFormat="1" customHeight="1" ht="11.25">
      <c r="A58" s="1866" t="s">
        <v>404</v>
      </c>
    </row>
    <row r="60" s="2922" customFormat="1" customHeight="1" ht="27">
      <c r="A60" s="1180"/>
      <c r="B60" s="1180"/>
      <c r="C60" s="1180"/>
      <c r="D60" s="1174"/>
      <c r="E60" s="1879"/>
      <c r="F60" s="2087"/>
      <c r="G60" s="2088"/>
      <c r="H60" s="2089" t="s">
        <v>64</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64</v>
      </c>
      <c r="Z60" s="1859"/>
      <c r="AA60" s="1843">
        <v>1</v>
      </c>
      <c r="AB60" s="1266"/>
      <c r="AD60" s="1682" t="s">
        <v>405</v>
      </c>
    </row>
    <row s="2922"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88" customFormat="1" customHeight="1" ht="11.25">
      <c r="A63" s="1866" t="s">
        <v>407</v>
      </c>
    </row>
    <row r="65" s="292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88" customFormat="1" customHeight="1" ht="11.25">
      <c r="A67" s="1866" t="s">
        <v>408</v>
      </c>
    </row>
    <row customHeight="1" ht="17.25"/>
    <row s="292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2" customFormat="1" customHeight="1" ht="11.25">
      <c r="A70" s="1180"/>
      <c r="B70" s="1180"/>
      <c r="C70" s="1180"/>
      <c r="D70" s="1174"/>
      <c r="E70" s="1184"/>
      <c r="F70" s="2157"/>
      <c r="G70" s="2100"/>
      <c r="H70" s="2100" t="s">
        <v>111</v>
      </c>
      <c r="I70" s="2161"/>
      <c r="J70" s="2162"/>
      <c r="K70" s="2163"/>
      <c r="L70" s="2155" t="s">
        <v>43</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2" customFormat="1" customHeight="1" ht="11.25">
      <c r="A71" s="1180"/>
      <c r="B71" s="1180"/>
      <c r="C71" s="1180"/>
      <c r="D71" s="1174"/>
      <c r="E71" s="1184"/>
      <c r="F71" s="2157"/>
      <c r="G71" s="2100"/>
      <c r="H71" s="2100"/>
      <c r="I71" s="2161"/>
      <c r="J71" s="2162"/>
      <c r="K71" s="2163"/>
      <c r="L71" s="2155"/>
      <c r="M71" s="1967"/>
      <c r="N71" s="2164"/>
      <c r="O71" s="2117">
        <v>1</v>
      </c>
      <c r="P71" s="2112" t="s">
        <v>43</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2"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2"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2"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2"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88" customFormat="1" customHeight="1" ht="11.25">
      <c r="A77" s="1866" t="s">
        <v>412</v>
      </c>
    </row>
    <row r="79" s="2922" customFormat="1" customHeight="1" ht="11.25">
      <c r="A79" s="1180"/>
      <c r="B79" s="1180"/>
      <c r="C79" s="1180"/>
      <c r="D79" s="1174"/>
      <c r="E79" s="1184"/>
      <c r="F79" s="1881"/>
      <c r="G79" s="1882"/>
      <c r="H79" s="1882"/>
      <c r="I79" s="1810"/>
      <c r="J79" s="1810"/>
      <c r="K79" s="1883"/>
      <c r="L79" s="1810"/>
      <c r="M79" s="1882"/>
      <c r="N79" s="2116"/>
      <c r="O79" s="2117">
        <v>1</v>
      </c>
      <c r="P79" s="2112" t="s">
        <v>43</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2"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2"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88" customFormat="1" customHeight="1" ht="11.25">
      <c r="A83" s="1866" t="s">
        <v>413</v>
      </c>
    </row>
    <row r="85" s="292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88" customFormat="1" customHeight="1" ht="11.25">
      <c r="A87" s="1866" t="s">
        <v>414</v>
      </c>
    </row>
    <row r="89" s="2922" customFormat="1" customHeight="1" ht="11.25">
      <c r="A89" s="1180"/>
      <c r="B89" s="1180"/>
      <c r="C89" s="1180"/>
      <c r="D89" s="1174"/>
      <c r="E89" s="1184"/>
      <c r="F89" s="1881"/>
      <c r="G89" s="1882"/>
      <c r="H89" s="2100" t="s">
        <v>111</v>
      </c>
      <c r="I89" s="2161"/>
      <c r="J89" s="2162"/>
      <c r="K89" s="2163"/>
      <c r="L89" s="2155" t="s">
        <v>43</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2" customFormat="1" customHeight="1" ht="11.25">
      <c r="A90" s="1180"/>
      <c r="B90" s="1180"/>
      <c r="C90" s="1180"/>
      <c r="D90" s="1174"/>
      <c r="E90" s="1184"/>
      <c r="F90" s="1881"/>
      <c r="G90" s="1882"/>
      <c r="H90" s="2100"/>
      <c r="I90" s="2161"/>
      <c r="J90" s="2162"/>
      <c r="K90" s="2163"/>
      <c r="L90" s="2155"/>
      <c r="M90" s="1967"/>
      <c r="N90" s="2164"/>
      <c r="O90" s="2117">
        <v>1</v>
      </c>
      <c r="P90" s="2112" t="s">
        <v>43</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2"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2"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2"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88" customFormat="1" customHeight="1" ht="11.25">
      <c r="A95" s="1866" t="s">
        <v>415</v>
      </c>
    </row>
    <row customHeight="1" ht="17.25"/>
    <row s="3340"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0"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88" customFormat="1" customHeight="1" ht="11.25">
      <c r="A101" s="1866" t="s">
        <v>417</v>
      </c>
    </row>
    <row r="103" s="2639" customFormat="1" customHeight="1" ht="15">
      <c r="A103" s="631"/>
      <c r="B103" s="632"/>
      <c r="C103" s="632"/>
      <c r="D103" s="2105" t="s">
        <v>111</v>
      </c>
      <c r="E103" s="2108" t="s">
        <v>107</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88" customFormat="1" customHeight="1" ht="11.25">
      <c r="A113" s="1866" t="s">
        <v>428</v>
      </c>
    </row>
    <row r="115" s="2639" customFormat="1" customHeight="1" ht="15">
      <c r="A115" s="631"/>
      <c r="B115" s="632"/>
      <c r="C115" s="632"/>
      <c r="D115" s="2105" t="s">
        <v>111</v>
      </c>
      <c r="E115" s="2108" t="s">
        <v>107</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88" customFormat="1" customHeight="1" ht="11.25">
      <c r="A125" s="1866" t="s">
        <v>429</v>
      </c>
    </row>
    <row r="127" s="2639" customFormat="1" customHeight="1" ht="45">
      <c r="A127" s="1857"/>
      <c r="B127" s="1174"/>
      <c r="C127" s="419"/>
      <c r="D127" s="74"/>
      <c r="E127" s="2122"/>
      <c r="F127" s="1967" t="s">
        <v>111</v>
      </c>
      <c r="G127" s="2125" t="s">
        <v>24</v>
      </c>
      <c r="H127" s="277"/>
      <c r="I127" s="645" t="s">
        <v>111</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39" customFormat="1" customHeight="1" ht="11.25">
      <c r="A128" s="1857"/>
      <c r="B128" s="1174"/>
      <c r="C128" s="419"/>
      <c r="D128" s="74"/>
      <c r="E128" s="2123"/>
      <c r="F128" s="1967"/>
      <c r="G128" s="2125"/>
      <c r="H128" s="1956"/>
      <c r="I128" s="2100" t="s">
        <v>432</v>
      </c>
      <c r="J128" s="2118"/>
      <c r="K128" s="2119"/>
      <c r="L128" s="648"/>
      <c r="M128" s="649" t="s">
        <v>111</v>
      </c>
      <c r="N128" s="1846"/>
      <c r="O128" s="650"/>
      <c r="P128" s="651"/>
      <c r="Q128" s="650"/>
      <c r="R128" s="652">
        <v>0</v>
      </c>
      <c r="S128" s="2026"/>
      <c r="T128" s="725"/>
      <c r="U128" s="74"/>
      <c r="V128" s="74"/>
      <c r="AC128" s="74"/>
    </row>
    <row s="2639"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39"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39" customFormat="1" customHeight="1" ht="11.25">
      <c r="A135" s="1857"/>
      <c r="B135" s="1174"/>
      <c r="C135" s="419"/>
      <c r="D135" s="74"/>
      <c r="E135" s="1882"/>
      <c r="F135" s="1882"/>
      <c r="G135" s="1882"/>
      <c r="H135" s="1956"/>
      <c r="I135" s="2100" t="s">
        <v>432</v>
      </c>
      <c r="J135" s="2118"/>
      <c r="K135" s="2119"/>
      <c r="L135" s="648"/>
      <c r="M135" s="649" t="s">
        <v>111</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111</v>
      </c>
      <c r="N138" s="1846"/>
      <c r="O138" s="650"/>
      <c r="P138" s="651"/>
      <c r="Q138" s="650"/>
      <c r="R138" s="652">
        <v>0</v>
      </c>
      <c r="S138" s="74"/>
      <c r="T138" s="725"/>
      <c r="U138" s="74"/>
      <c r="V138" s="74"/>
      <c r="AC138" s="74"/>
    </row>
    <row r="140" s="3188" customFormat="1" customHeight="1" ht="17.25">
      <c r="A140" s="1866" t="s">
        <v>435</v>
      </c>
    </row>
    <row customHeight="1" ht="17.25">
      <c r="G141" s="1891"/>
      <c r="H141" s="1891"/>
      <c r="I141" s="1891"/>
      <c r="M141" s="1887"/>
    </row>
    <row s="3441" customFormat="1" customHeight="1" ht="17.25">
      <c r="A142" s="1892"/>
      <c r="C142" s="1894"/>
      <c r="D142" s="2097"/>
      <c r="E142" s="1978"/>
      <c r="F142" s="1980"/>
      <c r="G142" s="2103"/>
      <c r="H142" s="2097"/>
      <c r="I142" s="2097">
        <v>1</v>
      </c>
      <c r="J142" s="2139"/>
      <c r="K142" s="2029" t="s">
        <v>64</v>
      </c>
      <c r="L142" s="1967"/>
      <c r="M142" s="1967" t="s">
        <v>111</v>
      </c>
      <c r="N142" s="2137" t="str">
        <f>IF(Z142="","",INDEX(TERRITORY_MR_LIST,MATCH(Z142,TERRITORY_LIST_ID,0)))</f>
        <v/>
      </c>
      <c r="O142" s="2029" t="s">
        <v>64</v>
      </c>
      <c r="P142" s="1967"/>
      <c r="Q142" s="1967" t="s">
        <v>111</v>
      </c>
      <c r="R142" s="2102" t="s">
        <v>24</v>
      </c>
      <c r="S142" s="1966" t="s">
        <v>64</v>
      </c>
      <c r="T142" s="1862"/>
      <c r="U142" s="1862" t="s">
        <v>111</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1"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1"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1"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1"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1" customFormat="1" customHeight="1" ht="17.25">
      <c r="A148" s="1892"/>
      <c r="C148" s="1894"/>
      <c r="D148" s="1882"/>
      <c r="E148" s="1899"/>
      <c r="F148" s="1834"/>
      <c r="G148" s="1900"/>
      <c r="H148" s="2097"/>
      <c r="I148" s="2097">
        <v>1</v>
      </c>
      <c r="J148" s="2139"/>
      <c r="K148" s="2029" t="s">
        <v>64</v>
      </c>
      <c r="L148" s="1967"/>
      <c r="M148" s="1967" t="s">
        <v>111</v>
      </c>
      <c r="N148" s="2137" t="str">
        <f>IF(Z148="","",INDEX(TERRITORY_MR_LIST,MATCH(Z148,TERRITORY_LIST_ID,0)))</f>
        <v/>
      </c>
      <c r="O148" s="2029" t="s">
        <v>64</v>
      </c>
      <c r="P148" s="1967"/>
      <c r="Q148" s="1967" t="s">
        <v>111</v>
      </c>
      <c r="R148" s="2102" t="s">
        <v>24</v>
      </c>
      <c r="S148" s="1966" t="s">
        <v>64</v>
      </c>
      <c r="T148" s="1862"/>
      <c r="U148" s="1862" t="s">
        <v>111</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1"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1"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1"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1" customFormat="1" customHeight="1" ht="17.25">
      <c r="A153" s="1892"/>
      <c r="C153" s="1894"/>
      <c r="D153" s="1882"/>
      <c r="E153" s="1899"/>
      <c r="F153" s="1834"/>
      <c r="G153" s="1900"/>
      <c r="H153" s="1882"/>
      <c r="I153" s="1882"/>
      <c r="J153" s="1901"/>
      <c r="K153" s="1806"/>
      <c r="L153" s="1967"/>
      <c r="M153" s="1967" t="s">
        <v>111</v>
      </c>
      <c r="N153" s="2137" t="str">
        <f>IF(Z153="","",INDEX(TERRITORY_MR_LIST,MATCH(Z153,TERRITORY_LIST_ID,0)))</f>
        <v/>
      </c>
      <c r="O153" s="2029" t="s">
        <v>64</v>
      </c>
      <c r="P153" s="1967"/>
      <c r="Q153" s="1967" t="s">
        <v>111</v>
      </c>
      <c r="R153" s="2102" t="s">
        <v>24</v>
      </c>
      <c r="S153" s="1966" t="s">
        <v>64</v>
      </c>
      <c r="T153" s="1862"/>
      <c r="U153" s="1862" t="s">
        <v>111</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1"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1"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1" customFormat="1" customHeight="1" ht="17.25">
      <c r="A157" s="1892"/>
      <c r="C157" s="1894"/>
      <c r="D157" s="1882"/>
      <c r="E157" s="1899"/>
      <c r="F157" s="1834"/>
      <c r="G157" s="1900"/>
      <c r="H157" s="1882"/>
      <c r="I157" s="1882"/>
      <c r="J157" s="1901"/>
      <c r="K157" s="1806"/>
      <c r="L157" s="1802"/>
      <c r="M157" s="1802"/>
      <c r="N157" s="1902"/>
      <c r="O157" s="1837"/>
      <c r="P157" s="1967"/>
      <c r="Q157" s="1967" t="s">
        <v>111</v>
      </c>
      <c r="R157" s="2102" t="s">
        <v>24</v>
      </c>
      <c r="S157" s="1966" t="s">
        <v>64</v>
      </c>
      <c r="T157" s="1862"/>
      <c r="U157" s="1862" t="s">
        <v>111</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1"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111</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88" customFormat="1" customHeight="1" ht="17.25">
      <c r="A162" s="1866" t="s">
        <v>436</v>
      </c>
    </row>
    <row customHeight="1" ht="17.25">
      <c r="G163" s="1891"/>
      <c r="H163" s="1891"/>
      <c r="I163" s="1891"/>
      <c r="M163" s="1887"/>
    </row>
    <row s="3441" customFormat="1" customHeight="1" ht="17.25">
      <c r="A164" s="1892"/>
      <c r="C164" s="1894"/>
      <c r="D164" s="2097"/>
      <c r="E164" s="1978"/>
      <c r="F164" s="1980"/>
      <c r="G164" s="2103"/>
      <c r="H164" s="2097"/>
      <c r="I164" s="2097">
        <v>1</v>
      </c>
      <c r="J164" s="2139"/>
      <c r="K164" s="2029" t="s">
        <v>64</v>
      </c>
      <c r="L164" s="1967"/>
      <c r="M164" s="1967" t="s">
        <v>111</v>
      </c>
      <c r="N164" s="2137" t="str">
        <f>IF(Z164="","",INDEX(TERRITORY_MR_LIST,MATCH(Z164,TERRITORY_LIST_ID,0)))</f>
        <v/>
      </c>
      <c r="O164" s="2029" t="s">
        <v>64</v>
      </c>
      <c r="P164" s="1967"/>
      <c r="Q164" s="1967" t="s">
        <v>111</v>
      </c>
      <c r="R164" s="2102" t="s">
        <v>24</v>
      </c>
      <c r="S164" s="2177" t="s">
        <v>43</v>
      </c>
      <c r="T164" s="1853"/>
      <c r="U164" s="1853" t="s">
        <v>111</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1"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1"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1"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1"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1" customFormat="1" customHeight="1" ht="17.25">
      <c r="A170" s="1892"/>
      <c r="C170" s="1894"/>
      <c r="D170" s="1882"/>
      <c r="E170" s="1899"/>
      <c r="F170" s="1834"/>
      <c r="G170" s="1900"/>
      <c r="H170" s="2097"/>
      <c r="I170" s="2097">
        <v>1</v>
      </c>
      <c r="J170" s="2139"/>
      <c r="K170" s="2029" t="s">
        <v>64</v>
      </c>
      <c r="L170" s="1967"/>
      <c r="M170" s="1967" t="s">
        <v>111</v>
      </c>
      <c r="N170" s="2137" t="str">
        <f>IF(Z170="","",INDEX(TERRITORY_MR_LIST,MATCH(Z170,TERRITORY_LIST_ID,0)))</f>
        <v/>
      </c>
      <c r="O170" s="2029" t="s">
        <v>64</v>
      </c>
      <c r="P170" s="1967"/>
      <c r="Q170" s="1967" t="s">
        <v>111</v>
      </c>
      <c r="R170" s="2102" t="s">
        <v>24</v>
      </c>
      <c r="S170" s="2177" t="s">
        <v>43</v>
      </c>
      <c r="T170" s="1853"/>
      <c r="U170" s="1853" t="s">
        <v>111</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1"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1"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1"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1" customFormat="1" customHeight="1" ht="17.25">
      <c r="A175" s="1892"/>
      <c r="C175" s="1894"/>
      <c r="D175" s="1882"/>
      <c r="E175" s="1899"/>
      <c r="F175" s="1834"/>
      <c r="G175" s="1900"/>
      <c r="H175" s="1882"/>
      <c r="I175" s="1882"/>
      <c r="J175" s="1904"/>
      <c r="K175" s="1900"/>
      <c r="L175" s="1967"/>
      <c r="M175" s="1967" t="s">
        <v>111</v>
      </c>
      <c r="N175" s="2137" t="str">
        <f>IF(Z175="","",INDEX(TERRITORY_MR_LIST,MATCH(Z175,TERRITORY_LIST_ID,0)))</f>
        <v/>
      </c>
      <c r="O175" s="2029" t="s">
        <v>64</v>
      </c>
      <c r="P175" s="1967"/>
      <c r="Q175" s="1967" t="s">
        <v>111</v>
      </c>
      <c r="R175" s="2102" t="s">
        <v>24</v>
      </c>
      <c r="S175" s="2177" t="s">
        <v>43</v>
      </c>
      <c r="T175" s="1853"/>
      <c r="U175" s="1853" t="s">
        <v>111</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1"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1"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1" customFormat="1" customHeight="1" ht="17.25">
      <c r="A179" s="1892"/>
      <c r="C179" s="1894"/>
      <c r="D179" s="1882"/>
      <c r="E179" s="1899"/>
      <c r="F179" s="1834"/>
      <c r="G179" s="1900"/>
      <c r="H179" s="1882"/>
      <c r="I179" s="1882"/>
      <c r="J179" s="1904"/>
      <c r="K179" s="1900"/>
      <c r="L179" s="1882"/>
      <c r="M179" s="1882"/>
      <c r="N179" s="1902"/>
      <c r="O179" s="1837"/>
      <c r="P179" s="1967"/>
      <c r="Q179" s="1967" t="s">
        <v>111</v>
      </c>
      <c r="R179" s="2102" t="s">
        <v>24</v>
      </c>
      <c r="S179" s="2177" t="s">
        <v>43</v>
      </c>
      <c r="T179" s="1853"/>
      <c r="U179" s="1853" t="s">
        <v>111</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1"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88" customFormat="1" customHeight="1" ht="17.25">
      <c r="A188" s="1866" t="s">
        <v>437</v>
      </c>
    </row>
    <row customHeight="1" ht="17.25">
      <c r="G189" s="1891"/>
      <c r="H189" s="1891"/>
      <c r="I189" s="1891"/>
      <c r="M189" s="1887"/>
    </row>
    <row s="2639" customFormat="1" customHeight="1" ht="15">
      <c r="D190" s="2169"/>
      <c r="E190" s="2021"/>
      <c r="F190" s="2021"/>
      <c r="G190" s="2029"/>
      <c r="H190" s="1610"/>
      <c r="I190" s="2170">
        <v>1</v>
      </c>
      <c r="J190" s="2139"/>
      <c r="K190" s="1625"/>
      <c r="L190" s="2029" t="s">
        <v>64</v>
      </c>
      <c r="M190" s="2029" t="s">
        <v>64</v>
      </c>
      <c r="N190" s="1610"/>
      <c r="O190" s="1967" t="s">
        <v>111</v>
      </c>
      <c r="P190" s="2163"/>
      <c r="Q190" s="1626"/>
      <c r="R190" s="2029" t="s">
        <v>64</v>
      </c>
      <c r="S190" s="2029" t="s">
        <v>64</v>
      </c>
      <c r="T190" s="1908"/>
      <c r="U190" s="1967" t="s">
        <v>111</v>
      </c>
      <c r="V190" s="2165" t="str">
        <f>IF(AK190="","",INDEX(TERRITORY_MR_LIST,MATCH(AK190,TERRITORY_LIST_ID,0)))</f>
        <v/>
      </c>
      <c r="W190" s="1627"/>
      <c r="X190" s="2029" t="s">
        <v>64</v>
      </c>
      <c r="Y190" s="2029" t="s">
        <v>43</v>
      </c>
      <c r="Z190" s="1610"/>
      <c r="AA190" s="1967" t="s">
        <v>111</v>
      </c>
      <c r="AB190" s="2167"/>
      <c r="AC190" s="1628"/>
      <c r="AD190" s="2029" t="s">
        <v>64</v>
      </c>
      <c r="AE190" s="2029" t="s">
        <v>43</v>
      </c>
      <c r="AF190" s="1608"/>
      <c r="AG190" s="1862" t="s">
        <v>111</v>
      </c>
      <c r="AH190" s="1618"/>
      <c r="AI190" s="1852"/>
    </row>
    <row s="2639"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39"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39"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105</v>
      </c>
      <c r="W193" s="2172"/>
      <c r="X193" s="2172"/>
      <c r="Y193" s="2172"/>
      <c r="Z193" s="2172"/>
      <c r="AA193" s="2172"/>
      <c r="AB193" s="2172"/>
      <c r="AC193" s="2172"/>
      <c r="AD193" s="2172"/>
      <c r="AE193" s="2172"/>
      <c r="AF193" s="2172"/>
      <c r="AG193" s="2172"/>
      <c r="AH193" s="2172"/>
      <c r="AI193" s="2173"/>
    </row>
    <row s="2639"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09"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39"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39"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39"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39"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39"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09"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7EFDF-9BD1-5DE3-533D-745BB56087D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2" width="9.140625" hidden="1" customWidth="1"/>
    <col min="2" max="2" style="3570" width="9.140625" hidden="1" customWidth="1"/>
    <col min="3" max="3" style="3593"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7" customFormat="1" customHeight="1" ht="18">
      <c r="A6" s="893"/>
      <c r="B6" s="424"/>
      <c r="C6" s="377"/>
      <c r="D6" s="2181" t="str">
        <f>IF(org=0,"Не определено",org)</f>
        <v>АО "ДГК"</v>
      </c>
      <c r="E6" s="2182"/>
      <c r="F6" s="2182"/>
      <c r="G6" s="2183"/>
      <c r="I6" s="508"/>
      <c r="J6" s="508"/>
    </row>
    <row customHeight="1" ht="14.25">
      <c r="C7" s="82"/>
      <c r="D7" s="69"/>
      <c r="E7" s="81"/>
      <c r="F7" s="762"/>
      <c r="G7" s="179"/>
    </row>
    <row s="2922"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90</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69" customFormat="1" customHeight="1" ht="21">
      <c r="A18" s="339"/>
      <c r="B18" s="132"/>
      <c r="C18" s="296"/>
      <c r="D18" s="343"/>
      <c r="E18" s="345" t="s">
        <v>445</v>
      </c>
      <c r="F18" s="334"/>
      <c r="G18" s="2002"/>
      <c r="I18" s="346"/>
      <c r="J18" s="346"/>
    </row>
    <row s="2597" customFormat="1" customHeight="1" ht="256.5" hidden="1">
      <c r="A19" s="339"/>
      <c r="B19" s="424"/>
      <c r="C19" s="377"/>
      <c r="D19" s="895" t="s">
        <v>446</v>
      </c>
      <c r="E19" s="894" t="s">
        <v>447</v>
      </c>
      <c r="F19" s="391"/>
      <c r="G19" s="333" t="s">
        <v>448</v>
      </c>
      <c r="I19" s="508"/>
      <c r="J19" s="508"/>
    </row>
    <row s="3569" customFormat="1" customHeight="1" ht="14.25">
      <c r="A20" s="339"/>
      <c r="B20" s="132"/>
      <c r="C20" s="296"/>
      <c r="D20" s="896">
        <v>2</v>
      </c>
      <c r="E20" s="326" t="s">
        <v>449</v>
      </c>
      <c r="F20" s="184" t="s">
        <v>299</v>
      </c>
      <c r="G20" s="333"/>
      <c r="I20" s="346"/>
      <c r="J20" s="346"/>
    </row>
    <row s="3569"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2" customFormat="1" customHeight="1" ht="22.5" hidden="1">
      <c r="A23" s="339"/>
      <c r="B23" s="1174"/>
      <c r="C23" s="377"/>
      <c r="D23" s="1719" t="s">
        <v>112</v>
      </c>
      <c r="E23" s="183" t="s">
        <v>452</v>
      </c>
      <c r="F23" s="1716" t="s">
        <v>299</v>
      </c>
      <c r="G23" s="341"/>
      <c r="I23" s="1670"/>
      <c r="J23" s="1670"/>
    </row>
    <row s="2922" customFormat="1" customHeight="1" ht="14.25" hidden="1">
      <c r="A24" s="339"/>
      <c r="B24" s="1174"/>
      <c r="C24" s="377"/>
      <c r="D24" s="1719" t="s">
        <v>453</v>
      </c>
      <c r="E24" s="1718" t="s">
        <v>454</v>
      </c>
      <c r="F24" s="1716" t="s">
        <v>299</v>
      </c>
      <c r="G24" s="333"/>
      <c r="I24" s="1670"/>
      <c r="J24" s="1670"/>
    </row>
    <row s="2922" customFormat="1" customHeight="1" ht="14.25" hidden="1">
      <c r="A25" s="339"/>
      <c r="B25" s="1174"/>
      <c r="C25" s="377"/>
      <c r="D25" s="1719" t="s">
        <v>455</v>
      </c>
      <c r="E25" s="181"/>
      <c r="F25" s="391"/>
      <c r="G25" s="2000" t="s">
        <v>456</v>
      </c>
      <c r="I25" s="1670"/>
      <c r="J25" s="1670"/>
    </row>
    <row s="2922"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77F31-BA45-E7DD-7965-B9B7B3F6304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743" width="3.7109375" customWidth="1"/>
    <col min="17" max="18" style="3744" width="3.7109375" customWidth="1"/>
    <col min="19" max="19" style="3745" width="12.7109375" customWidth="1"/>
    <col min="20" max="20" style="2913" width="35.710937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125</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64</v>
      </c>
      <c r="AJ17" s="2195"/>
      <c r="AK17" s="2194" t="s">
        <v>64</v>
      </c>
    </row>
    <row customHeight="1" ht="14.25" hidden="1">
      <c r="P18" s="1347"/>
      <c r="AD18" s="1396"/>
      <c r="AE18" s="1396"/>
      <c r="AF18" s="1396"/>
      <c r="AG18" s="324" t="str">
        <f>AH17&amp;"-"&amp;AJ17</f>
        <v>-</v>
      </c>
      <c r="AH18" s="2194"/>
      <c r="AI18" s="2194"/>
      <c r="AJ18" s="2194"/>
      <c r="AK18" s="2194"/>
    </row>
    <row customHeight="1" ht="14.25" hidden="1">
      <c r="P19" s="1347"/>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43/6</v>
      </c>
      <c r="W31" s="2190"/>
      <c r="X31" s="2190"/>
      <c r="Y31" s="2190"/>
      <c r="Z31" s="2190"/>
      <c r="AA31" s="2190"/>
      <c r="AB31" s="2190"/>
      <c r="AC31" s="322"/>
      <c r="AD31" s="2190" t="str">
        <f>IF(TITLE_NUMBER_PR_CHANGE="",IF(TITLE_NUMBER_PR="","",TITLE_NUMBER_PR),TITLE_NUMBER_PR_CHANGE)</f>
        <v>43/6</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43/6</v>
      </c>
      <c r="W35" s="2190"/>
      <c r="X35" s="2190"/>
      <c r="Y35" s="2190"/>
      <c r="Z35" s="2190"/>
      <c r="AA35" s="2190"/>
      <c r="AB35" s="2190"/>
      <c r="AC35" s="322"/>
      <c r="AD35" s="2190" t="str">
        <f>IF(TITLE_NUMBER_PR_CHANGE="",IF(TITLE_NUMBER_PR="","",TITLE_NUMBER_PR),TITLE_NUMBER_PR_CHANGE)</f>
        <v>43/6</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137</v>
      </c>
      <c r="C41" s="1406" t="s">
        <v>138</v>
      </c>
      <c r="D41" s="1406" t="s">
        <v>139</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157</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125</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157</v>
      </c>
      <c r="B45" s="1399" t="s">
        <v>158</v>
      </c>
      <c r="C45" s="1399" t="s">
        <v>159</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157</v>
      </c>
      <c r="B49" s="1399" t="s">
        <v>158</v>
      </c>
      <c r="C49" s="1399" t="s">
        <v>159</v>
      </c>
      <c r="D49" s="1399" t="s">
        <v>160</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157</v>
      </c>
      <c r="B50" s="1399" t="s">
        <v>158</v>
      </c>
      <c r="C50" s="1399" t="s">
        <v>159</v>
      </c>
      <c r="D50" s="1399" t="s">
        <v>160</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157</v>
      </c>
      <c r="B51" s="1399" t="s">
        <v>158</v>
      </c>
      <c r="C51" s="1399" t="s">
        <v>159</v>
      </c>
      <c r="D51" s="1399" t="s">
        <v>160</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157</v>
      </c>
      <c r="B54" s="1379" t="s">
        <v>158</v>
      </c>
      <c r="C54" s="1379" t="s">
        <v>159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157</v>
      </c>
      <c r="B55" s="1379" t="s">
        <v>158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CCD8-AB0E-E816-3ED1-6B334960859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125</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43/6</v>
      </c>
      <c r="W31" s="2190"/>
      <c r="X31" s="2190"/>
      <c r="Y31" s="2190"/>
      <c r="Z31" s="2190"/>
      <c r="AA31" s="2190"/>
      <c r="AB31" s="2190"/>
      <c r="AC31" s="322"/>
      <c r="AD31" s="2190" t="str">
        <f>IF(TITLE_NUMBER_PR_CHANGE="",IF(TITLE_NUMBER_PR="","",TITLE_NUMBER_PR),TITLE_NUMBER_PR_CHANGE)</f>
        <v>43/6</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43/6</v>
      </c>
      <c r="W35" s="2190"/>
      <c r="X35" s="2190"/>
      <c r="Y35" s="2190"/>
      <c r="Z35" s="2190"/>
      <c r="AA35" s="2190"/>
      <c r="AB35" s="2190"/>
      <c r="AC35" s="322"/>
      <c r="AD35" s="2190" t="str">
        <f>IF(TITLE_NUMBER_PR_CHANGE="",IF(TITLE_NUMBER_PR="","",TITLE_NUMBER_PR),TITLE_NUMBER_PR_CHANGE)</f>
        <v>43/6</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137</v>
      </c>
      <c r="C41" s="1406" t="s">
        <v>138</v>
      </c>
      <c r="D41" s="1406" t="s">
        <v>139</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125</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163</v>
      </c>
      <c r="B44" s="1399" t="s">
        <v>164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163</v>
      </c>
      <c r="B45" s="1399" t="s">
        <v>164</v>
      </c>
      <c r="C45" s="1399" t="s">
        <v>165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163</v>
      </c>
      <c r="B47" s="1399" t="s">
        <v>164</v>
      </c>
      <c r="C47" s="1399" t="s">
        <v>165</v>
      </c>
      <c r="D47" s="1399" t="s">
        <v>166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163</v>
      </c>
      <c r="B49" s="1399" t="s">
        <v>164</v>
      </c>
      <c r="C49" s="1399" t="s">
        <v>165</v>
      </c>
      <c r="D49" s="1399" t="s">
        <v>166</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163</v>
      </c>
      <c r="B50" s="1399" t="s">
        <v>164</v>
      </c>
      <c r="C50" s="1399" t="s">
        <v>165</v>
      </c>
      <c r="D50" s="1399" t="s">
        <v>166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163</v>
      </c>
      <c r="B51" s="1399" t="s">
        <v>164</v>
      </c>
      <c r="C51" s="1399" t="s">
        <v>165</v>
      </c>
      <c r="D51" s="1399" t="s">
        <v>166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163</v>
      </c>
      <c r="B54" s="1379" t="s">
        <v>164</v>
      </c>
      <c r="C54" s="1379" t="s">
        <v>165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163</v>
      </c>
      <c r="B55" s="1379" t="s">
        <v>164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DE2D7-A08E-4589-EBED-62E4DF03420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2" style="2913" width="0.140625" customWidth="1"/>
    <col min="23" max="23" style="2913" width="24.7109375" hidden="1" customWidth="1"/>
    <col min="24" max="25" style="2913" width="0.14062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0.140625" customWidth="1"/>
    <col min="31" max="31" style="2913" width="24.7109375" customWidth="1"/>
    <col min="32" max="33" style="2913" width="0.14062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125</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64</v>
      </c>
      <c r="AB8" s="2202"/>
      <c r="AC8" s="1966" t="s">
        <v>64</v>
      </c>
      <c r="AD8" s="320"/>
      <c r="AE8" s="760"/>
      <c r="AF8" s="320"/>
      <c r="AG8" s="390"/>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43/6</v>
      </c>
      <c r="W31" s="2190"/>
      <c r="X31" s="2190"/>
      <c r="Y31" s="2190"/>
      <c r="Z31" s="2190"/>
      <c r="AA31" s="2190"/>
      <c r="AB31" s="2190"/>
      <c r="AC31" s="322"/>
      <c r="AD31" s="2190" t="str">
        <f>IF(TITLE_NUMBER_PR_CHANGE="",IF(TITLE_NUMBER_PR="","",TITLE_NUMBER_PR),TITLE_NUMBER_PR_CHANGE)</f>
        <v>43/6</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43/6</v>
      </c>
      <c r="W35" s="2190"/>
      <c r="X35" s="2190"/>
      <c r="Y35" s="2190"/>
      <c r="Z35" s="2190"/>
      <c r="AA35" s="2190"/>
      <c r="AB35" s="2190"/>
      <c r="AC35" s="322"/>
      <c r="AD35" s="2190" t="str">
        <f>IF(TITLE_NUMBER_PR_CHANGE="",IF(TITLE_NUMBER_PR="","",TITLE_NUMBER_PR),TITLE_NUMBER_PR_CHANGE)</f>
        <v>43/6</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1" customFormat="1" customHeight="1" ht="23.25">
      <c r="A41" s="1406"/>
      <c r="B41" s="1406" t="s">
        <v>137</v>
      </c>
      <c r="C41" s="1406" t="s">
        <v>138</v>
      </c>
      <c r="D41" s="1406" t="s">
        <v>139</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125</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193</v>
      </c>
      <c r="B45" s="1399" t="s">
        <v>194</v>
      </c>
      <c r="C45" s="1399" t="s">
        <v>195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193</v>
      </c>
      <c r="B47" s="1399" t="s">
        <v>194</v>
      </c>
      <c r="C47" s="1399" t="s">
        <v>195</v>
      </c>
      <c r="D47" s="1399" t="s">
        <v>196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193</v>
      </c>
      <c r="B49" s="1399" t="s">
        <v>194</v>
      </c>
      <c r="C49" s="1399" t="s">
        <v>195</v>
      </c>
      <c r="D49" s="1399" t="s">
        <v>196</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64</v>
      </c>
      <c r="AB49" s="2202"/>
      <c r="AC49" s="1966" t="s">
        <v>64</v>
      </c>
      <c r="AD49" s="320"/>
      <c r="AE49" s="760"/>
      <c r="AF49" s="320"/>
      <c r="AG49" s="390"/>
      <c r="AH49" s="2202"/>
      <c r="AI49" s="1966" t="s">
        <v>64</v>
      </c>
      <c r="AJ49" s="2204"/>
      <c r="AK49" s="1966" t="s">
        <v>64</v>
      </c>
      <c r="AL49" s="1384"/>
      <c r="AM49" s="2227" t="s">
        <v>472</v>
      </c>
      <c r="AN49" s="519">
        <f>STRCHECKDATE(V50:AL50)</f>
      </c>
      <c r="AO49" s="508"/>
      <c r="AP49" s="508" t="str">
        <f>IF(T49="","",T49)</f>
        <v/>
      </c>
      <c r="AQ49" s="508"/>
      <c r="AR49" s="508"/>
    </row>
    <row customHeight="1" ht="0.75">
      <c r="A50" s="1399" t="s">
        <v>193</v>
      </c>
      <c r="B50" s="1399" t="s">
        <v>194</v>
      </c>
      <c r="C50" s="1399" t="s">
        <v>195</v>
      </c>
      <c r="D50" s="1399" t="s">
        <v>196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193</v>
      </c>
      <c r="B51" s="1399" t="s">
        <v>194</v>
      </c>
      <c r="C51" s="1399" t="s">
        <v>195</v>
      </c>
      <c r="D51" s="1399" t="s">
        <v>196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193</v>
      </c>
      <c r="B54" s="1379" t="s">
        <v>194</v>
      </c>
      <c r="C54" s="1379" t="s">
        <v>195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193</v>
      </c>
      <c r="B55" s="1379" t="s">
        <v>194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D640B-A3A3-D83E-0CA6-C707DC54D0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125</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43/6</v>
      </c>
      <c r="W31" s="2190"/>
      <c r="X31" s="2190"/>
      <c r="Y31" s="2190"/>
      <c r="Z31" s="2190"/>
      <c r="AA31" s="2190"/>
      <c r="AB31" s="2190"/>
      <c r="AC31" s="322"/>
      <c r="AD31" s="2190" t="str">
        <f>IF(TITLE_NUMBER_PR_CHANGE="",IF(TITLE_NUMBER_PR="","",TITLE_NUMBER_PR),TITLE_NUMBER_PR_CHANGE)</f>
        <v>43/6</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43/6</v>
      </c>
      <c r="W35" s="2190"/>
      <c r="X35" s="2190"/>
      <c r="Y35" s="2190"/>
      <c r="Z35" s="2190"/>
      <c r="AA35" s="2190"/>
      <c r="AB35" s="2190"/>
      <c r="AC35" s="322"/>
      <c r="AD35" s="2190" t="str">
        <f>IF(TITLE_NUMBER_PR_CHANGE="",IF(TITLE_NUMBER_PR="","",TITLE_NUMBER_PR),TITLE_NUMBER_PR_CHANGE)</f>
        <v>43/6</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137</v>
      </c>
      <c r="C41" s="1406" t="s">
        <v>138</v>
      </c>
      <c r="D41" s="1406" t="s">
        <v>139</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169</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125</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169</v>
      </c>
      <c r="B44" s="1399" t="s">
        <v>170</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169</v>
      </c>
      <c r="B45" s="1399" t="s">
        <v>170</v>
      </c>
      <c r="C45" s="1399" t="s">
        <v>171</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169</v>
      </c>
      <c r="B47" s="1379" t="s">
        <v>170</v>
      </c>
      <c r="C47" s="1379" t="s">
        <v>171</v>
      </c>
      <c r="D47" s="1379" t="s">
        <v>172</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169</v>
      </c>
      <c r="B48" s="1399" t="s">
        <v>170</v>
      </c>
      <c r="C48" s="1399" t="s">
        <v>171</v>
      </c>
      <c r="D48" s="1399" t="s">
        <v>172</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169</v>
      </c>
      <c r="B49" s="1399" t="s">
        <v>170</v>
      </c>
      <c r="C49" s="1399" t="s">
        <v>171</v>
      </c>
      <c r="D49" s="1399" t="s">
        <v>172</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169</v>
      </c>
      <c r="B50" s="1399" t="s">
        <v>170</v>
      </c>
      <c r="C50" s="1399" t="s">
        <v>171</v>
      </c>
      <c r="D50" s="1399" t="s">
        <v>172</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169</v>
      </c>
      <c r="B51" s="1399" t="s">
        <v>170</v>
      </c>
      <c r="C51" s="1399" t="s">
        <v>171</v>
      </c>
      <c r="D51" s="1399" t="s">
        <v>172</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169</v>
      </c>
      <c r="B54" s="1379" t="s">
        <v>170</v>
      </c>
      <c r="C54" s="1379" t="s">
        <v>171</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169</v>
      </c>
      <c r="B55" s="1379" t="s">
        <v>170</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683F6-FFD4-04F3-972D-5AD6F41F260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125</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43/6</v>
      </c>
      <c r="W31" s="2190"/>
      <c r="X31" s="2190"/>
      <c r="Y31" s="2190"/>
      <c r="Z31" s="2190"/>
      <c r="AA31" s="2190"/>
      <c r="AB31" s="2190"/>
      <c r="AC31" s="322"/>
      <c r="AD31" s="2190" t="str">
        <f>IF(TITLE_NUMBER_PR_CHANGE="",IF(TITLE_NUMBER_PR="","",TITLE_NUMBER_PR),TITLE_NUMBER_PR_CHANGE)</f>
        <v>43/6</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43/6</v>
      </c>
      <c r="W35" s="2190"/>
      <c r="X35" s="2190"/>
      <c r="Y35" s="2190"/>
      <c r="Z35" s="2190"/>
      <c r="AA35" s="2190"/>
      <c r="AB35" s="2190"/>
      <c r="AC35" s="322"/>
      <c r="AD35" s="2190" t="str">
        <f>IF(TITLE_NUMBER_PR_CHANGE="",IF(TITLE_NUMBER_PR="","",TITLE_NUMBER_PR),TITLE_NUMBER_PR_CHANGE)</f>
        <v>43/6</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137</v>
      </c>
      <c r="C41" s="1406" t="s">
        <v>138</v>
      </c>
      <c r="D41" s="1406" t="s">
        <v>139</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125</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181</v>
      </c>
      <c r="B44" s="1399" t="s">
        <v>182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181</v>
      </c>
      <c r="B45" s="1399" t="s">
        <v>182</v>
      </c>
      <c r="C45" s="1399" t="s">
        <v>183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181</v>
      </c>
      <c r="B47" s="1379" t="s">
        <v>182</v>
      </c>
      <c r="C47" s="1379" t="s">
        <v>183</v>
      </c>
      <c r="D47" s="1379" t="s">
        <v>184</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181</v>
      </c>
      <c r="B48" s="1399" t="s">
        <v>182</v>
      </c>
      <c r="C48" s="1399" t="s">
        <v>183</v>
      </c>
      <c r="D48" s="1399" t="s">
        <v>184</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181</v>
      </c>
      <c r="B49" s="1399" t="s">
        <v>182</v>
      </c>
      <c r="C49" s="1399" t="s">
        <v>183</v>
      </c>
      <c r="D49" s="1399" t="s">
        <v>184</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181</v>
      </c>
      <c r="B50" s="1399" t="s">
        <v>182</v>
      </c>
      <c r="C50" s="1399" t="s">
        <v>183</v>
      </c>
      <c r="D50" s="1399" t="s">
        <v>184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181</v>
      </c>
      <c r="B51" s="1399" t="s">
        <v>182</v>
      </c>
      <c r="C51" s="1399" t="s">
        <v>183</v>
      </c>
      <c r="D51" s="1399" t="s">
        <v>184</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181</v>
      </c>
      <c r="B54" s="1379" t="s">
        <v>182</v>
      </c>
      <c r="C54" s="1379" t="s">
        <v>183</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181</v>
      </c>
      <c r="B55" s="1379" t="s">
        <v>182</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CACD8-BD7E-88CD-E062-D9220FECC30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125</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43/6</v>
      </c>
      <c r="W31" s="2190"/>
      <c r="X31" s="2190"/>
      <c r="Y31" s="2190"/>
      <c r="Z31" s="2190"/>
      <c r="AA31" s="2190"/>
      <c r="AB31" s="2190"/>
      <c r="AC31" s="322"/>
      <c r="AD31" s="2190" t="str">
        <f>IF(TITLE_NUMBER_PR_CHANGE="",IF(TITLE_NUMBER_PR="","",TITLE_NUMBER_PR),TITLE_NUMBER_PR_CHANGE)</f>
        <v>43/6</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25.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43/6</v>
      </c>
      <c r="W35" s="2190"/>
      <c r="X35" s="2190"/>
      <c r="Y35" s="2190"/>
      <c r="Z35" s="2190"/>
      <c r="AA35" s="2190"/>
      <c r="AB35" s="2190"/>
      <c r="AC35" s="322"/>
      <c r="AD35" s="2190" t="str">
        <f>IF(TITLE_NUMBER_PR_CHANGE="",IF(TITLE_NUMBER_PR="","",TITLE_NUMBER_PR),TITLE_NUMBER_PR_CHANGE)</f>
        <v>43/6</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137</v>
      </c>
      <c r="C41" s="1406" t="s">
        <v>138</v>
      </c>
      <c r="D41" s="1406" t="s">
        <v>139</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187</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125</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187</v>
      </c>
      <c r="B45" s="1399" t="s">
        <v>188</v>
      </c>
      <c r="C45" s="1399" t="s">
        <v>189</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187</v>
      </c>
      <c r="B47" s="1379" t="s">
        <v>188</v>
      </c>
      <c r="C47" s="1379" t="s">
        <v>189</v>
      </c>
      <c r="D47" s="1379" t="s">
        <v>190</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187</v>
      </c>
      <c r="B48" s="1399" t="s">
        <v>188</v>
      </c>
      <c r="C48" s="1399" t="s">
        <v>189</v>
      </c>
      <c r="D48" s="1399" t="s">
        <v>190</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187</v>
      </c>
      <c r="B49" s="1399" t="s">
        <v>188</v>
      </c>
      <c r="C49" s="1399" t="s">
        <v>189</v>
      </c>
      <c r="D49" s="1399" t="s">
        <v>190</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
      <c r="A50" s="1399" t="s">
        <v>187</v>
      </c>
      <c r="B50" s="1399" t="s">
        <v>188</v>
      </c>
      <c r="C50" s="1399" t="s">
        <v>189</v>
      </c>
      <c r="D50" s="1399" t="s">
        <v>190</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187</v>
      </c>
      <c r="B51" s="1399" t="s">
        <v>188</v>
      </c>
      <c r="C51" s="1399" t="s">
        <v>189</v>
      </c>
      <c r="D51" s="1399" t="s">
        <v>190</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
      <c r="A54" s="1379" t="s">
        <v>187</v>
      </c>
      <c r="B54" s="1379" t="s">
        <v>188</v>
      </c>
      <c r="C54" s="1379" t="s">
        <v>189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
      <c r="A55" s="1379" t="s">
        <v>187</v>
      </c>
      <c r="B55" s="1379" t="s">
        <v>188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4.2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9F90C-97AF-9D02-A9E1-5121EDA29984}"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3" width="10.57421875" hidden="1"/>
    <col min="2" max="2" style="2913" width="11.00390625" hidden="1" customWidth="1"/>
    <col min="3" max="3" style="2913" width="10.57421875" hidden="1"/>
    <col min="4" max="4" style="2913" width="11.8515625" hidden="1" customWidth="1"/>
    <col min="5" max="5" style="2913" width="10.00390625" hidden="1" customWidth="1"/>
    <col min="6" max="6" style="2913" width="8.7109375" hidden="1" customWidth="1"/>
    <col min="7" max="7" style="2913" width="7.57421875" hidden="1" customWidth="1"/>
    <col min="8" max="8" style="2913" width="11.421875" hidden="1" customWidth="1"/>
    <col min="9" max="9" style="2913" width="12.00390625" hidden="1" customWidth="1"/>
    <col min="10" max="10" style="2913" width="9.8515625" hidden="1" customWidth="1"/>
    <col min="11" max="12" style="2913" width="11.421875" hidden="1" customWidth="1"/>
    <col min="13" max="13" style="3798" width="19.140625" hidden="1" customWidth="1"/>
    <col min="14" max="15" style="3688" width="12.28125" hidden="1" customWidth="1"/>
    <col min="16" max="16" style="3688" width="23.421875" hidden="1" customWidth="1"/>
    <col min="17" max="17" style="3688" width="3.7109375" hidden="1" customWidth="1"/>
    <col min="18" max="20" style="3744" width="3.7109375" customWidth="1"/>
    <col min="21" max="21" style="3745" width="12.7109375" customWidth="1"/>
    <col min="22" max="22" style="2913" width="32.00390625" customWidth="1"/>
    <col min="23" max="23" style="2913" width="0.140625" customWidth="1"/>
    <col min="24" max="28" style="2913" width="21.7109375" hidden="1" customWidth="1"/>
    <col min="29" max="29" style="2913" width="11.7109375" hidden="1" customWidth="1"/>
    <col min="30" max="30" style="2913" width="3.7109375" hidden="1" customWidth="1"/>
    <col min="31" max="31" style="2913" width="11.7109375" hidden="1" customWidth="1"/>
    <col min="32" max="32" style="2913" width="8.57421875" hidden="1" customWidth="1"/>
    <col min="33" max="37" style="2913" width="21.7109375" customWidth="1"/>
    <col min="38" max="38" style="2913" width="11.7109375" customWidth="1"/>
    <col min="39" max="39" style="2913" width="3.7109375" customWidth="1"/>
    <col min="40" max="40" style="2913" width="11.7109375" customWidth="1"/>
    <col min="41" max="41" style="2913" width="8.57421875" customWidth="1"/>
    <col min="42" max="42" style="2913" width="4.7109375" customWidth="1"/>
    <col min="43" max="43" style="2913"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125</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64</v>
      </c>
      <c r="AE8" s="2202"/>
      <c r="AF8" s="1966" t="s">
        <v>64</v>
      </c>
      <c r="AG8" s="1443"/>
      <c r="AH8" s="760"/>
      <c r="AI8" s="760"/>
      <c r="AJ8" s="760"/>
      <c r="AK8" s="1291"/>
      <c r="AL8" s="2202"/>
      <c r="AM8" s="1966" t="s">
        <v>64</v>
      </c>
      <c r="AN8" s="2202"/>
      <c r="AO8" s="1966" t="s">
        <v>64</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49"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49"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49"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64</v>
      </c>
      <c r="AN19" s="2195"/>
      <c r="AO19" s="2194" t="s">
        <v>64</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6"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6"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6"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78" customFormat="1" customHeight="1" ht="25.5">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Агентство по тарифам Приморского края</v>
      </c>
      <c r="Y33" s="2190"/>
      <c r="Z33" s="2190"/>
      <c r="AA33" s="2190"/>
      <c r="AB33" s="2190"/>
      <c r="AC33" s="2190"/>
      <c r="AD33" s="2190"/>
      <c r="AE33" s="2190"/>
      <c r="AF33" s="322"/>
      <c r="AG33" s="2190" t="str">
        <f>IF(TITLE_NAME_OR_PR_CHANGE="",IF(TITLE_NAME_OR_PR="","",TITLE_NAME_OR_PR),TITLE_NAME_OR_PR_CHANGE)</f>
        <v>Агентство по тарифам Приморского края</v>
      </c>
      <c r="AH33" s="2190"/>
      <c r="AI33" s="2190"/>
      <c r="AJ33" s="2190"/>
      <c r="AK33" s="2190"/>
      <c r="AL33" s="2190"/>
      <c r="AM33" s="2190"/>
      <c r="AN33" s="2190"/>
      <c r="AO33" s="322"/>
      <c r="AP33" s="322"/>
      <c r="AQ33" s="268"/>
      <c r="AR33" s="368"/>
      <c r="AS33" s="368"/>
      <c r="AT33" s="368"/>
      <c r="AU33" s="368"/>
      <c r="AV33" s="368"/>
    </row>
    <row s="3678" customFormat="1" customHeight="1" ht="18.75">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45175.368622685186</v>
      </c>
      <c r="Y34" s="2189"/>
      <c r="Z34" s="2189"/>
      <c r="AA34" s="2189"/>
      <c r="AB34" s="2189"/>
      <c r="AC34" s="2189"/>
      <c r="AD34" s="2189"/>
      <c r="AE34" s="2189"/>
      <c r="AF34" s="322"/>
      <c r="AG34" s="2189" t="str">
        <f>IF(TITLE_DATE_CHANGE_PERIOD="",IF(TITLE_DATE_PR="","",TITLE_DATE_PR),TITLE_DATE_CHANGE_PERIOD)</f>
        <v>45175.368622685186</v>
      </c>
      <c r="AH34" s="2189"/>
      <c r="AI34" s="2189"/>
      <c r="AJ34" s="2189"/>
      <c r="AK34" s="2189"/>
      <c r="AL34" s="2189"/>
      <c r="AM34" s="2189"/>
      <c r="AN34" s="2189"/>
      <c r="AO34" s="322"/>
      <c r="AP34" s="322"/>
      <c r="AQ34" s="268"/>
      <c r="AR34" s="368"/>
      <c r="AS34" s="368"/>
      <c r="AT34" s="368"/>
      <c r="AU34" s="368"/>
      <c r="AV34" s="368"/>
    </row>
    <row s="3678" customFormat="1" customHeight="1" ht="18.75">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43/6</v>
      </c>
      <c r="Y35" s="2190"/>
      <c r="Z35" s="2190"/>
      <c r="AA35" s="2190"/>
      <c r="AB35" s="2190"/>
      <c r="AC35" s="2190"/>
      <c r="AD35" s="2190"/>
      <c r="AE35" s="2190"/>
      <c r="AF35" s="322"/>
      <c r="AG35" s="2190" t="str">
        <f>IF(TITLE_NUMBER_PR_CHANGE="",IF(TITLE_NUMBER_PR="","",TITLE_NUMBER_PR),TITLE_NUMBER_PR_CHANGE)</f>
        <v>43/6</v>
      </c>
      <c r="AH35" s="2190"/>
      <c r="AI35" s="2190"/>
      <c r="AJ35" s="2190"/>
      <c r="AK35" s="2190"/>
      <c r="AL35" s="2190"/>
      <c r="AM35" s="2190"/>
      <c r="AN35" s="2190"/>
      <c r="AO35" s="322"/>
      <c r="AP35" s="322"/>
      <c r="AQ35" s="268"/>
      <c r="AR35" s="368"/>
      <c r="AS35" s="368"/>
      <c r="AT35" s="368"/>
      <c r="AU35" s="368"/>
      <c r="AV35" s="368"/>
    </row>
    <row s="3678" customFormat="1" customHeight="1" ht="18.75">
      <c r="A36" s="1273"/>
      <c r="B36" s="1273"/>
      <c r="C36" s="1273"/>
      <c r="D36" s="1273"/>
      <c r="E36" s="1273"/>
      <c r="F36" s="1273"/>
      <c r="G36" s="1273"/>
      <c r="H36" s="1273"/>
      <c r="I36" s="1273"/>
      <c r="J36" s="1273"/>
      <c r="K36" s="1273"/>
      <c r="L36" s="1273"/>
      <c r="M36" s="1416"/>
      <c r="N36" s="1273"/>
      <c r="O36" s="1273"/>
      <c r="P36" s="1273"/>
      <c r="U36" s="2188" t="s">
        <v>42</v>
      </c>
      <c r="V36" s="2188"/>
      <c r="W36" s="1408"/>
      <c r="X36" s="2190" t="str">
        <f>IF(TITLE_IST_PUB_CHANGE="",IF(TITLE_IST_PUB="","",TITLE_IST_PUB),TITLE_IST_PUB_CHANGE)</f>
        <v>нет</v>
      </c>
      <c r="Y36" s="2190"/>
      <c r="Z36" s="2190"/>
      <c r="AA36" s="2190"/>
      <c r="AB36" s="2190"/>
      <c r="AC36" s="2190"/>
      <c r="AD36" s="2190"/>
      <c r="AE36" s="2190"/>
      <c r="AF36" s="322"/>
      <c r="AG36" s="2190" t="str">
        <f>IF(TITLE_IST_PUB_CHANGE="",IF(TITLE_IST_PUB="","",TITLE_IST_PUB),TITLE_IST_PUB_CHANGE)</f>
        <v>нет</v>
      </c>
      <c r="AH36" s="2190"/>
      <c r="AI36" s="2190"/>
      <c r="AJ36" s="2190"/>
      <c r="AK36" s="2190"/>
      <c r="AL36" s="2190"/>
      <c r="AM36" s="2190"/>
      <c r="AN36" s="2190"/>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78" customFormat="1" customHeight="1" ht="18.75" hidden="1">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45175.368622685186</v>
      </c>
      <c r="Y38" s="2189"/>
      <c r="Z38" s="2189"/>
      <c r="AA38" s="2189"/>
      <c r="AB38" s="2189"/>
      <c r="AC38" s="2189"/>
      <c r="AD38" s="2189"/>
      <c r="AE38" s="2189"/>
      <c r="AF38" s="322"/>
      <c r="AG38" s="2189" t="str">
        <f>IF(TITLE_DATE_CHANGE_PERIOD="",IF(TITLE_DATE_PR="","",TITLE_DATE_PR),TITLE_DATE_CHANGE_PERIOD)</f>
        <v>45175.368622685186</v>
      </c>
      <c r="AH38" s="2189"/>
      <c r="AI38" s="2189"/>
      <c r="AJ38" s="2189"/>
      <c r="AK38" s="2189"/>
      <c r="AL38" s="2189"/>
      <c r="AM38" s="2189"/>
      <c r="AN38" s="2189"/>
      <c r="AO38" s="322"/>
      <c r="AP38" s="322"/>
      <c r="AQ38" s="268"/>
      <c r="AR38" s="368"/>
      <c r="AS38" s="368"/>
      <c r="AT38" s="368"/>
      <c r="AU38" s="368"/>
      <c r="AV38" s="368"/>
    </row>
    <row s="3678" customFormat="1" customHeight="1" ht="18.75" hidden="1">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43/6</v>
      </c>
      <c r="Y39" s="2190"/>
      <c r="Z39" s="2190"/>
      <c r="AA39" s="2190"/>
      <c r="AB39" s="2190"/>
      <c r="AC39" s="2190"/>
      <c r="AD39" s="2190"/>
      <c r="AE39" s="2190"/>
      <c r="AF39" s="322"/>
      <c r="AG39" s="2190" t="str">
        <f>IF(TITLE_NUMBER_PR_CHANGE="",IF(TITLE_NUMBER_PR="","",TITLE_NUMBER_PR),TITLE_NUMBER_PR_CHANGE)</f>
        <v>43/6</v>
      </c>
      <c r="AH39" s="2190"/>
      <c r="AI39" s="2190"/>
      <c r="AJ39" s="2190"/>
      <c r="AK39" s="2190"/>
      <c r="AL39" s="2190"/>
      <c r="AM39" s="2190"/>
      <c r="AN39" s="2190"/>
      <c r="AO39" s="322"/>
      <c r="AP39" s="322"/>
      <c r="AQ39" s="268"/>
      <c r="AR39" s="368"/>
      <c r="AS39" s="368"/>
      <c r="AT39" s="368"/>
      <c r="AU39" s="368"/>
      <c r="AV39" s="368"/>
    </row>
    <row s="367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90</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137</v>
      </c>
      <c r="C47" s="1294" t="s">
        <v>138</v>
      </c>
      <c r="D47" s="1294" t="s">
        <v>139</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111</v>
      </c>
      <c r="V48" s="1287" t="s">
        <v>112</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175</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125</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175</v>
      </c>
      <c r="B50" s="1302" t="s">
        <v>176</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175</v>
      </c>
      <c r="B51" s="1302" t="s">
        <v>176</v>
      </c>
      <c r="C51" s="1302" t="s">
        <v>177</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175</v>
      </c>
      <c r="B52" s="1302" t="s">
        <v>176</v>
      </c>
      <c r="C52" s="1302" t="s">
        <v>177</v>
      </c>
      <c r="D52" s="1302" t="s">
        <v>178</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5" customFormat="1" customHeight="1" ht="0">
      <c r="A53" s="1411" t="s">
        <v>175</v>
      </c>
      <c r="B53" s="1411" t="s">
        <v>176</v>
      </c>
      <c r="C53" s="1411" t="s">
        <v>177</v>
      </c>
      <c r="D53" s="1411" t="s">
        <v>178</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175</v>
      </c>
      <c r="B54" s="1302" t="s">
        <v>176</v>
      </c>
      <c r="C54" s="1302" t="s">
        <v>177</v>
      </c>
      <c r="D54" s="1302" t="s">
        <v>178</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175</v>
      </c>
      <c r="B55" s="1302" t="s">
        <v>176</v>
      </c>
      <c r="C55" s="1302" t="s">
        <v>177</v>
      </c>
      <c r="D55" s="1302" t="s">
        <v>178</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64</v>
      </c>
      <c r="AE55" s="2202"/>
      <c r="AF55" s="1966" t="s">
        <v>64</v>
      </c>
      <c r="AG55" s="1443"/>
      <c r="AH55" s="760"/>
      <c r="AI55" s="760"/>
      <c r="AJ55" s="760"/>
      <c r="AK55" s="1291"/>
      <c r="AL55" s="2202"/>
      <c r="AM55" s="1966" t="s">
        <v>64</v>
      </c>
      <c r="AN55" s="2202"/>
      <c r="AO55" s="1966" t="s">
        <v>64</v>
      </c>
      <c r="AP55" s="1384"/>
      <c r="AQ55" s="1343" t="s">
        <v>521</v>
      </c>
      <c r="AR55" s="519">
        <f>STRCHECKDATE(X57:AP57)</f>
      </c>
      <c r="AS55" s="508"/>
      <c r="AT55" s="508" t="str">
        <f>IF(V55="","",V55)</f>
        <v/>
      </c>
      <c r="AU55" s="508"/>
      <c r="AV55" s="508"/>
    </row>
    <row customHeight="1" ht="11.25">
      <c r="A56" s="1302" t="s">
        <v>175</v>
      </c>
      <c r="B56" s="1302" t="s">
        <v>176</v>
      </c>
      <c r="C56" s="1302" t="s">
        <v>177</v>
      </c>
      <c r="D56" s="1302" t="s">
        <v>178</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175</v>
      </c>
      <c r="B57" s="1302" t="s">
        <v>176</v>
      </c>
      <c r="C57" s="1302" t="s">
        <v>177</v>
      </c>
      <c r="D57" s="1302" t="s">
        <v>178</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175</v>
      </c>
      <c r="B58" s="1302" t="s">
        <v>176</v>
      </c>
      <c r="C58" s="1302" t="s">
        <v>177</v>
      </c>
      <c r="D58" s="1302" t="s">
        <v>178</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175</v>
      </c>
      <c r="B59" s="1302" t="s">
        <v>176</v>
      </c>
      <c r="C59" s="1302" t="s">
        <v>177</v>
      </c>
      <c r="D59" s="1302" t="s">
        <v>178</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49" customFormat="1" customHeight="1" ht="0">
      <c r="A62" s="1411" t="s">
        <v>175</v>
      </c>
      <c r="B62" s="1411" t="s">
        <v>176</v>
      </c>
      <c r="C62" s="1411" t="s">
        <v>177</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49" customFormat="1" customHeight="1" ht="0">
      <c r="A63" s="1411" t="s">
        <v>175</v>
      </c>
      <c r="B63" s="1411" t="s">
        <v>176</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4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hidden="1">
      <c r="P69" s="517"/>
    </row>
    <row customHeight="1" ht="27" hidden="1">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hidden="1">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22C2-6E18-A59E-8B64-1053405CFF2F}" mc:Ignorable="x14ac xr xr2 xr3">
  <sheetPr>
    <tabColor theme="6" tint="0.4"/>
  </sheetPr>
  <dimension ref="A1:AZ69"/>
  <sheetViews>
    <sheetView topLeftCell="A1" showGridLines="0" workbookViewId="0">
      <selection activeCell="T55" sqref="T55"/>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3" style="2913" width="21.7109375" hidden="1" customWidth="1"/>
    <col min="24" max="24" style="2913" width="11.7109375" hidden="1" customWidth="1"/>
    <col min="25" max="25" style="2913" width="3.7109375" hidden="1" customWidth="1"/>
    <col min="26" max="26" style="2913" width="11.7109375" hidden="1" customWidth="1"/>
    <col min="27" max="27" style="2913" width="8.57421875" hidden="1" customWidth="1"/>
    <col min="28" max="28" style="2913" width="5.421875" customWidth="1"/>
    <col min="29" max="30" style="2913" width="3.7109375" customWidth="1"/>
    <col min="31" max="31" style="2913" width="24.7109375" customWidth="1"/>
    <col min="32" max="34" style="2913" width="3.7109375" customWidth="1"/>
    <col min="35" max="35" style="2913" width="24.7109375" customWidth="1"/>
    <col min="36" max="38" style="2913" width="3.7109375" customWidth="1"/>
    <col min="39" max="39" style="2913" width="18.8515625" customWidth="1"/>
    <col min="40" max="41" style="2913" width="21.7109375" customWidth="1"/>
    <col min="42" max="42" style="2913" width="16.6640625" customWidth="1"/>
    <col min="43" max="43" style="2913" width="3.7109375" customWidth="1"/>
    <col min="44" max="44" style="2913" width="11.7109375" customWidth="1"/>
    <col min="45" max="45" style="2913" width="8.57421875" customWidth="1"/>
    <col min="46" max="46" style="2913" width="4.7109375" customWidth="1"/>
    <col min="47" max="47" style="2913"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125</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458</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460</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462</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464</v>
      </c>
      <c r="AW5" s="508"/>
      <c r="AX5" s="508" t="str">
        <f>IF(T5="","",T5)</f>
        <v>Источник тепловой энергии  </v>
      </c>
      <c r="AY5" s="508"/>
      <c r="AZ5" s="508"/>
    </row>
    <row s="2585"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5"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64</v>
      </c>
      <c r="Z8" s="2202"/>
      <c r="AA8" s="1966" t="s">
        <v>64</v>
      </c>
      <c r="AB8" s="1966" t="s">
        <v>43</v>
      </c>
      <c r="AC8" s="2270"/>
      <c r="AD8" s="2042">
        <v>1</v>
      </c>
      <c r="AE8" s="2278"/>
      <c r="AF8" s="1966" t="s">
        <v>43</v>
      </c>
      <c r="AG8" s="2270"/>
      <c r="AH8" s="2042">
        <v>1</v>
      </c>
      <c r="AI8" s="2278"/>
      <c r="AJ8" s="1966" t="s">
        <v>43</v>
      </c>
      <c r="AK8" s="301"/>
      <c r="AL8" s="1373">
        <v>1</v>
      </c>
      <c r="AM8" s="1434"/>
      <c r="AN8" s="760"/>
      <c r="AO8" s="1291"/>
      <c r="AP8" s="1780"/>
      <c r="AQ8" s="1495" t="s">
        <v>64</v>
      </c>
      <c r="AR8" s="1780"/>
      <c r="AS8" s="1495" t="s">
        <v>64</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5"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49"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49"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43</v>
      </c>
      <c r="AC19" s="1537"/>
      <c r="AD19" s="556">
        <v>1</v>
      </c>
      <c r="AE19" s="1538"/>
      <c r="AF19" s="1360" t="s">
        <v>43</v>
      </c>
      <c r="AG19" s="1537"/>
      <c r="AH19" s="556">
        <v>1</v>
      </c>
      <c r="AI19" s="1538"/>
      <c r="AJ19" s="1360" t="s">
        <v>43</v>
      </c>
      <c r="AK19" s="1539"/>
      <c r="AL19" s="556">
        <v>1</v>
      </c>
      <c r="AM19" s="1542"/>
      <c r="AN19" s="1439"/>
      <c r="AO19" s="1440"/>
      <c r="AP19" s="1782"/>
      <c r="AQ19" s="1496" t="s">
        <v>64</v>
      </c>
      <c r="AR19" s="1782"/>
      <c r="AS19" s="1496" t="s">
        <v>64</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57"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АО "ДГК"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78" customFormat="1" customHeight="1" ht="25.5">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Агентство по тарифам Приморского края</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78" customFormat="1" customHeight="1" ht="18.75">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45175.368622685186</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43/6</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42</v>
      </c>
      <c r="T33" s="2188"/>
      <c r="U33" s="1408"/>
      <c r="V33" s="2190"/>
      <c r="W33" s="2190"/>
      <c r="X33" s="2190"/>
      <c r="Y33" s="2190"/>
      <c r="Z33" s="2190"/>
      <c r="AA33" s="322"/>
      <c r="AB33" s="2190" t="str">
        <f>IF(TITLE_IST_PUB_CHANGE="",IF(TITLE_IST_PUB="","",TITLE_IST_PUB),TITLE_IST_PUB_CHANGE)</f>
        <v>нет</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78" customFormat="1" customHeight="1" ht="18.75" hidden="1">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45175.368622685186</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78" customFormat="1" customHeight="1" ht="18" hidden="1">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43/6</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7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294</v>
      </c>
    </row>
    <row customHeight="1" ht="14.25">
      <c r="Q40" s="279"/>
      <c r="R40" s="377"/>
      <c r="S40" s="2215" t="s">
        <v>90</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2222" t="s">
        <v>491</v>
      </c>
      <c r="AU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870" t="s">
        <v>550</v>
      </c>
      <c r="AO42" s="2429"/>
      <c r="AP42" s="2253"/>
      <c r="AQ42" s="2253"/>
      <c r="AR42" s="2254"/>
      <c r="AS42" s="2220"/>
      <c r="AT42" s="2223"/>
      <c r="AU42" s="1956"/>
    </row>
    <row customHeight="1" ht="14.25">
      <c r="A43" s="1406"/>
      <c r="B43" s="1406" t="s">
        <v>137</v>
      </c>
      <c r="C43" s="1406" t="s">
        <v>138</v>
      </c>
      <c r="D43" s="1406" t="s">
        <v>139</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2224"/>
      <c r="AU43" s="195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111</v>
      </c>
      <c r="T44" s="1287" t="s">
        <v>112</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125</v>
      </c>
      <c r="U45" s="288"/>
      <c r="V45" s="2192"/>
      <c r="W45" s="2192"/>
      <c r="X45" s="2192"/>
      <c r="Y45" s="2192"/>
      <c r="Z45" s="2192"/>
      <c r="AA45" s="2193"/>
      <c r="AB45" s="2191" t="str">
        <f>INDEX(PT_DIFFERENTIATION_NTAR,MATCH(A45,PT_DIFFERENTIATION_NTAR_ID,0))</f>
        <v>Плата за подключение теплопотребляющих установок ООО «Специализированный застройщик «Атлант ДВ» для осуществления подключения объекта капитального строительства "Жилой комплекс на земельном участке с кадастровым номером 25:28:050045:8 по адресу: Приморский край, г. Владивосток, в районе пр. 100-летия Владивостока, д. 103» к системе теплоснабжения АО «ДГК» в индивидуальном порядке</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без дифференциации</v>
      </c>
      <c r="AC46" s="2192"/>
      <c r="AD46" s="2192"/>
      <c r="AE46" s="2192"/>
      <c r="AF46" s="2192"/>
      <c r="AG46" s="2192"/>
      <c r="AH46" s="2192"/>
      <c r="AI46" s="2192"/>
      <c r="AJ46" s="2192"/>
      <c r="AK46" s="2192"/>
      <c r="AL46" s="2192"/>
      <c r="AM46" s="2192"/>
      <c r="AN46" s="2192"/>
      <c r="AO46" s="2192"/>
      <c r="AP46" s="2192"/>
      <c r="AQ46" s="2192"/>
      <c r="AR46" s="2192"/>
      <c r="AS46" s="2192"/>
      <c r="AT46" s="2193"/>
      <c r="AU46" s="1292" t="s">
        <v>460</v>
      </c>
      <c r="AW46" s="508"/>
      <c r="AX46" s="508" t="str">
        <f>IF(T46="","",T46)</f>
        <v>Территория действия тарифа</v>
      </c>
      <c r="AY46" s="508"/>
      <c r="AZ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2193"/>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без дифференциации</v>
      </c>
      <c r="AC48" s="2192"/>
      <c r="AD48" s="2192"/>
      <c r="AE48" s="2192"/>
      <c r="AF48" s="2192"/>
      <c r="AG48" s="2192"/>
      <c r="AH48" s="2192"/>
      <c r="AI48" s="2192"/>
      <c r="AJ48" s="2192"/>
      <c r="AK48" s="2192"/>
      <c r="AL48" s="2192"/>
      <c r="AM48" s="2192"/>
      <c r="AN48" s="2192"/>
      <c r="AO48" s="2192"/>
      <c r="AP48" s="2192"/>
      <c r="AQ48" s="2192"/>
      <c r="AR48" s="2192"/>
      <c r="AS48" s="2192"/>
      <c r="AT48" s="2193"/>
      <c r="AU48" s="1292" t="s">
        <v>464</v>
      </c>
      <c r="AW48" s="508"/>
      <c r="AX48" s="508" t="str">
        <f>IF(T48="","",T48)</f>
        <v>Источник тепловой энергии  </v>
      </c>
      <c r="AY48" s="508"/>
      <c r="AZ48" s="508"/>
    </row>
    <row s="2585"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5"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760"/>
      <c r="W51" s="1291"/>
      <c r="X51" s="1780"/>
      <c r="Y51" s="1495" t="s">
        <v>64</v>
      </c>
      <c r="Z51" s="1780"/>
      <c r="AA51" s="1495" t="s">
        <v>64</v>
      </c>
      <c r="AB51" s="1966" t="s">
        <v>64</v>
      </c>
      <c r="AC51" s="2270"/>
      <c r="AD51" s="2042">
        <v>1</v>
      </c>
      <c r="AE51" s="3878" t="s">
        <v>554</v>
      </c>
      <c r="AF51" s="1966" t="s">
        <v>43</v>
      </c>
      <c r="AG51" s="2270"/>
      <c r="AH51" s="2042">
        <v>1</v>
      </c>
      <c r="AI51" s="2261" t="s">
        <v>24</v>
      </c>
      <c r="AJ51" s="1966" t="s">
        <v>43</v>
      </c>
      <c r="AK51" s="301"/>
      <c r="AL51" s="1373">
        <v>1</v>
      </c>
      <c r="AM51" s="1438"/>
      <c r="AN51" s="760"/>
      <c r="AO51" s="1291">
        <v>48108.909</v>
      </c>
      <c r="AP51" s="3881">
        <v>45175.40862268519</v>
      </c>
      <c r="AQ51" s="1495" t="s">
        <v>43</v>
      </c>
      <c r="AR51" s="3882" t="s">
        <v>24</v>
      </c>
      <c r="AS51" s="1495" t="s">
        <v>64</v>
      </c>
      <c r="AT51" s="1384"/>
      <c r="AU51" s="2227" t="s">
        <v>555</v>
      </c>
      <c r="AV51" s="519">
        <f>STRCHECKDATE(V54:AT54)</f>
      </c>
      <c r="AW51" s="508"/>
      <c r="AX51" s="508" t="str">
        <f>IF(T51="","",T51)</f>
        <v>Заявитель: ООО "Специализированный застройщик "Атлант ДВ"</v>
      </c>
      <c r="AY51" s="508"/>
      <c r="AZ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3878"/>
      <c r="AF52" s="1966"/>
      <c r="AG52" s="2270"/>
      <c r="AH52" s="2042"/>
      <c r="AI52" s="2261"/>
      <c r="AJ52" s="1966"/>
      <c r="AK52" s="308"/>
      <c r="AL52" s="423"/>
      <c r="AM52" s="422" t="s">
        <v>536</v>
      </c>
      <c r="AN52" s="1429"/>
      <c r="AO52" s="1532"/>
      <c r="AP52" s="1429"/>
      <c r="AQ52" s="1429"/>
      <c r="AR52" s="1429"/>
      <c r="AS52" s="1429"/>
      <c r="AT52" s="1426"/>
      <c r="AU52" s="2228"/>
      <c r="AW52" s="508"/>
      <c r="AX52" s="508"/>
      <c r="AY52" s="508"/>
      <c r="AZ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3878"/>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45175.40862268519-</v>
      </c>
      <c r="AP54" s="1429"/>
      <c r="AQ54" s="1429"/>
      <c r="AR54" s="1429"/>
      <c r="AS54" s="1429"/>
      <c r="AT54" s="1385"/>
      <c r="AU54" s="2228"/>
      <c r="AW54" s="508"/>
      <c r="AX54" s="508" t="str">
        <f>IF(T54="","",T54)</f>
        <v/>
      </c>
      <c r="AY54" s="508"/>
      <c r="AZ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5"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49"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49"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4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196" t="s">
        <v>556</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196" t="s">
        <v>557</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hidden="1">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6185BA-BAC9-433F-18ED-3619A18DC52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64</v>
      </c>
      <c r="E2" s="1089" t="s">
        <v>602</v>
      </c>
      <c r="F2" s="1089" t="s">
        <v>603</v>
      </c>
      <c r="G2" s="1089" t="s">
        <v>604</v>
      </c>
      <c r="H2" s="1090" t="s">
        <v>58</v>
      </c>
      <c r="I2" s="1089" t="s">
        <v>111</v>
      </c>
      <c r="J2" s="1089" t="s">
        <v>605</v>
      </c>
      <c r="K2" s="1091" t="s">
        <v>606</v>
      </c>
      <c r="L2" s="1092" t="s">
        <v>606</v>
      </c>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56</v>
      </c>
      <c r="BB2" s="1134" t="s">
        <v>624</v>
      </c>
      <c r="BC2" s="1134" t="s">
        <v>625</v>
      </c>
      <c r="BE2" s="1134">
        <v>2000</v>
      </c>
      <c r="BF2" s="1134" t="s">
        <v>626</v>
      </c>
    </row>
    <row customHeight="1" ht="11.25">
      <c r="A3" s="1087" t="s">
        <v>627</v>
      </c>
      <c r="B3" s="1088">
        <v>2001</v>
      </c>
      <c r="C3" s="1088">
        <v>2023</v>
      </c>
      <c r="D3" s="1088" t="s">
        <v>43</v>
      </c>
      <c r="E3" s="1089" t="s">
        <v>628</v>
      </c>
      <c r="F3" s="1089" t="s">
        <v>629</v>
      </c>
      <c r="G3" s="1089" t="s">
        <v>630</v>
      </c>
      <c r="H3" s="1090" t="s">
        <v>631</v>
      </c>
      <c r="I3" s="1089" t="s">
        <v>112</v>
      </c>
      <c r="J3" s="1089" t="s">
        <v>632</v>
      </c>
      <c r="K3" s="1091" t="s">
        <v>633</v>
      </c>
      <c r="L3" s="1091" t="s">
        <v>633</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92</v>
      </c>
      <c r="J4" s="1089" t="s">
        <v>668</v>
      </c>
      <c r="K4" s="1091" t="s">
        <v>669</v>
      </c>
      <c r="L4" s="1091" t="s">
        <v>669</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93</v>
      </c>
      <c r="K5" s="1091" t="s">
        <v>702</v>
      </c>
      <c r="L5" s="1091" t="s">
        <v>702</v>
      </c>
      <c r="M5" s="1091">
        <v>4</v>
      </c>
      <c r="N5" s="1105" t="s">
        <v>703</v>
      </c>
      <c r="O5" s="1089" t="s">
        <v>704</v>
      </c>
      <c r="Q5" s="1094" t="s">
        <v>705</v>
      </c>
      <c r="R5" s="129" t="s">
        <v>706</v>
      </c>
      <c r="T5" s="1090" t="s">
        <v>707</v>
      </c>
      <c r="U5" s="1092" t="s">
        <v>554</v>
      </c>
      <c r="V5" s="1096">
        <v>4</v>
      </c>
      <c r="W5" s="1097"/>
      <c r="X5" s="1097" t="s">
        <v>167</v>
      </c>
      <c r="Y5" s="1088" t="s">
        <v>708</v>
      </c>
      <c r="Z5" s="1104">
        <v>1</v>
      </c>
      <c r="AF5" s="1090" t="s">
        <v>709</v>
      </c>
      <c r="AH5" s="1089" t="s">
        <v>710</v>
      </c>
      <c r="AK5" s="1089" t="s">
        <v>711</v>
      </c>
      <c r="AM5" s="1089" t="s">
        <v>712</v>
      </c>
      <c r="AP5" s="1100" t="s">
        <v>167</v>
      </c>
      <c r="AQ5" s="1101" t="s">
        <v>167</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614</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113</v>
      </c>
      <c r="J6" s="1080" t="s">
        <v>726</v>
      </c>
      <c r="N6" s="1105" t="s">
        <v>727</v>
      </c>
      <c r="O6" s="1089" t="s">
        <v>728</v>
      </c>
      <c r="R6" s="129" t="s">
        <v>609</v>
      </c>
      <c r="T6" s="1090" t="s">
        <v>729</v>
      </c>
      <c r="U6" s="1092" t="s">
        <v>709</v>
      </c>
      <c r="V6" s="1096">
        <v>5</v>
      </c>
      <c r="W6" s="1097"/>
      <c r="X6" s="1088" t="s">
        <v>173</v>
      </c>
      <c r="Y6" s="1088" t="s">
        <v>730</v>
      </c>
      <c r="Z6" s="1104"/>
      <c r="AA6" s="1107"/>
      <c r="AH6" s="1089" t="s">
        <v>731</v>
      </c>
      <c r="AK6" s="1089" t="s">
        <v>732</v>
      </c>
      <c r="AM6" s="1089" t="s">
        <v>733</v>
      </c>
      <c r="AP6" s="1100" t="s">
        <v>173</v>
      </c>
      <c r="AQ6" s="1101" t="s">
        <v>173</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649</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94</v>
      </c>
      <c r="J7" s="1089" t="s">
        <v>745</v>
      </c>
      <c r="N7" s="1109" t="s">
        <v>746</v>
      </c>
      <c r="O7" s="1089" t="s">
        <v>747</v>
      </c>
      <c r="U7" s="1092" t="s">
        <v>43</v>
      </c>
      <c r="V7" s="370" t="s">
        <v>94</v>
      </c>
      <c r="W7" s="1097"/>
      <c r="X7" s="1088" t="s">
        <v>179</v>
      </c>
      <c r="Y7" s="1088" t="s">
        <v>708</v>
      </c>
      <c r="Z7" s="1104"/>
      <c r="AA7" s="1107"/>
      <c r="AH7" s="1089" t="s">
        <v>748</v>
      </c>
      <c r="AK7" s="1089" t="s">
        <v>749</v>
      </c>
      <c r="AM7" s="1089" t="s">
        <v>750</v>
      </c>
      <c r="AP7" s="1100" t="s">
        <v>179</v>
      </c>
      <c r="AQ7" s="1101" t="s">
        <v>179</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642</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95</v>
      </c>
      <c r="J8" s="1089" t="s">
        <v>761</v>
      </c>
      <c r="N8" s="1177" t="s">
        <v>762</v>
      </c>
      <c r="O8" s="1089" t="s">
        <v>763</v>
      </c>
      <c r="V8" s="370" t="s">
        <v>95</v>
      </c>
      <c r="W8" s="1097"/>
      <c r="X8" s="1088" t="s">
        <v>185</v>
      </c>
      <c r="Y8" s="1088" t="s">
        <v>708</v>
      </c>
      <c r="Z8" s="1104"/>
      <c r="AA8" s="1107"/>
      <c r="AK8" s="1089" t="s">
        <v>764</v>
      </c>
      <c r="AP8" s="1100" t="s">
        <v>185</v>
      </c>
      <c r="AQ8" s="1101" t="s">
        <v>185</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167</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114</v>
      </c>
      <c r="O9" s="1089" t="s">
        <v>779</v>
      </c>
      <c r="V9" s="370" t="s">
        <v>114</v>
      </c>
      <c r="W9" s="1097"/>
      <c r="X9" s="1088" t="s">
        <v>191</v>
      </c>
      <c r="Y9" s="1088" t="s">
        <v>615</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173</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101</v>
      </c>
      <c r="J10" s="1080" t="s">
        <v>793</v>
      </c>
      <c r="K10" s="1080" t="s">
        <v>794</v>
      </c>
      <c r="O10" s="1089" t="s">
        <v>795</v>
      </c>
      <c r="V10" s="371" t="s">
        <v>101</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179</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150</v>
      </c>
      <c r="J11" s="1090" t="s">
        <v>809</v>
      </c>
      <c r="K11" s="1112" t="s">
        <v>810</v>
      </c>
      <c r="O11" s="1090" t="s">
        <v>811</v>
      </c>
      <c r="V11" s="370" t="s">
        <v>150</v>
      </c>
      <c r="W11" s="261"/>
      <c r="X11" s="1097" t="s">
        <v>781</v>
      </c>
      <c r="Y11" s="1088" t="s">
        <v>812</v>
      </c>
      <c r="Z11" s="1104"/>
      <c r="AP11" s="1100" t="s">
        <v>191</v>
      </c>
      <c r="AQ11" s="1102" t="s">
        <v>191</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185</v>
      </c>
      <c r="BS11" s="1465"/>
      <c r="BW11" s="1736"/>
      <c r="BX11" s="1736"/>
    </row>
    <row customHeight="1" ht="11.25">
      <c r="A12" s="1087" t="s">
        <v>819</v>
      </c>
      <c r="B12" s="1088">
        <v>2010</v>
      </c>
      <c r="E12" s="1089" t="s">
        <v>820</v>
      </c>
      <c r="F12" s="1106"/>
      <c r="G12" s="1089" t="s">
        <v>808</v>
      </c>
      <c r="I12" s="1089" t="s">
        <v>151</v>
      </c>
      <c r="J12" s="1090" t="s">
        <v>821</v>
      </c>
      <c r="K12" s="1112" t="s">
        <v>822</v>
      </c>
      <c r="O12" s="1090" t="s">
        <v>609</v>
      </c>
      <c r="V12" s="370" t="s">
        <v>151</v>
      </c>
      <c r="W12" s="1102"/>
      <c r="X12" s="1097" t="s">
        <v>823</v>
      </c>
      <c r="Y12" s="1088" t="s">
        <v>615</v>
      </c>
      <c r="AP12" s="1100"/>
      <c r="AW12" s="1134" t="s">
        <v>150</v>
      </c>
      <c r="AX12" s="1134" t="s">
        <v>150</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152</v>
      </c>
      <c r="K13" s="1112" t="s">
        <v>780</v>
      </c>
      <c r="V13" s="370" t="s">
        <v>152</v>
      </c>
      <c r="W13" s="1102"/>
      <c r="X13" s="1102"/>
      <c r="Y13" s="1102"/>
      <c r="AW13" s="1134" t="s">
        <v>151</v>
      </c>
      <c r="AX13" s="1134" t="s">
        <v>151</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153</v>
      </c>
      <c r="J14" s="1080" t="s">
        <v>838</v>
      </c>
      <c r="N14" s="1080" t="s">
        <v>839</v>
      </c>
      <c r="V14" s="1096">
        <v>13</v>
      </c>
      <c r="W14" s="1097"/>
      <c r="X14" s="1097" t="s">
        <v>649</v>
      </c>
      <c r="Y14" s="1088" t="s">
        <v>615</v>
      </c>
      <c r="AW14" s="1134" t="s">
        <v>152</v>
      </c>
      <c r="AX14" s="1134" t="s">
        <v>152</v>
      </c>
      <c r="AZ14" s="1080" t="s">
        <v>840</v>
      </c>
      <c r="BB14" s="1134" t="s">
        <v>841</v>
      </c>
      <c r="BC14" s="1134" t="s">
        <v>833</v>
      </c>
      <c r="BE14" s="1134">
        <v>2012</v>
      </c>
      <c r="BH14" s="1081" t="s">
        <v>757</v>
      </c>
      <c r="BJ14" s="1235" t="s">
        <v>842</v>
      </c>
      <c r="BL14" s="1235" t="s">
        <v>842</v>
      </c>
      <c r="BN14" s="1081" t="s">
        <v>843</v>
      </c>
      <c r="BQ14" s="1317">
        <v>4213782</v>
      </c>
      <c r="BR14" s="1081" t="s">
        <v>191</v>
      </c>
      <c r="BS14" s="1465"/>
      <c r="BT14" s="1083"/>
      <c r="BU14" s="1083"/>
      <c r="BV14" s="1083"/>
      <c r="BW14" s="1740"/>
      <c r="BX14" s="1736"/>
    </row>
    <row customHeight="1" ht="19.5">
      <c r="A15" s="1087" t="s">
        <v>844</v>
      </c>
      <c r="B15" s="1088">
        <v>2013</v>
      </c>
      <c r="E15" s="1744" t="s">
        <v>845</v>
      </c>
      <c r="G15" s="1080" t="s">
        <v>846</v>
      </c>
      <c r="H15" s="1080" t="s">
        <v>847</v>
      </c>
      <c r="I15" s="1091" t="s">
        <v>154</v>
      </c>
      <c r="J15" s="1102" t="s">
        <v>848</v>
      </c>
      <c r="N15" s="1172" t="s">
        <v>849</v>
      </c>
      <c r="X15" s="1100"/>
      <c r="AW15" s="1134" t="s">
        <v>153</v>
      </c>
      <c r="AX15" s="1134" t="s">
        <v>153</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632</v>
      </c>
      <c r="N16" s="1172" t="s">
        <v>858</v>
      </c>
      <c r="AW16" s="1134" t="s">
        <v>154</v>
      </c>
      <c r="AX16" s="1134" t="s">
        <v>154</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660</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690</v>
      </c>
      <c r="BR18" s="1173" t="s">
        <v>691</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64235586</v>
      </c>
      <c r="BU19" s="1081" t="s">
        <v>895</v>
      </c>
      <c r="BV19" s="1083"/>
      <c r="BW19" s="1741">
        <v>4189706</v>
      </c>
      <c r="BX19" s="1739" t="s">
        <v>896</v>
      </c>
      <c r="BZ19" s="1317">
        <v>64235589</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64235587</v>
      </c>
      <c r="BU20" s="1081" t="s">
        <v>905</v>
      </c>
      <c r="BV20" s="1083"/>
      <c r="BW20" s="1741">
        <v>4189705</v>
      </c>
      <c r="BX20" s="1739" t="s">
        <v>906</v>
      </c>
      <c r="BZ20" s="1317">
        <v>64235590</v>
      </c>
      <c r="CA20" s="1081" t="s">
        <v>907</v>
      </c>
      <c r="CC20" s="1317">
        <v>4189709</v>
      </c>
      <c r="CD20" s="1081" t="s">
        <v>908</v>
      </c>
    </row>
    <row customHeight="1" ht="21">
      <c r="A21" s="1087" t="s">
        <v>909</v>
      </c>
      <c r="B21" s="1088">
        <v>2019</v>
      </c>
      <c r="I21" s="1089" t="s">
        <v>910</v>
      </c>
      <c r="N21" s="1172" t="s">
        <v>911</v>
      </c>
      <c r="AW21" s="1134" t="s">
        <v>900</v>
      </c>
      <c r="AX21" s="1134" t="s">
        <v>900</v>
      </c>
      <c r="AZ21" s="1134" t="s">
        <v>912</v>
      </c>
      <c r="BB21" s="1134" t="s">
        <v>913</v>
      </c>
      <c r="BC21" s="1134" t="s">
        <v>717</v>
      </c>
      <c r="BE21" s="1134">
        <v>2019</v>
      </c>
      <c r="BH21" s="1081" t="s">
        <v>836</v>
      </c>
      <c r="BJ21" s="1081" t="s">
        <v>772</v>
      </c>
      <c r="BL21" s="1081" t="s">
        <v>772</v>
      </c>
      <c r="BQ21" s="1317">
        <v>4190066</v>
      </c>
      <c r="BR21" s="1081" t="s">
        <v>914</v>
      </c>
      <c r="BS21" s="1465"/>
      <c r="BT21" s="1317">
        <v>64235585</v>
      </c>
      <c r="BU21" s="1081" t="s">
        <v>915</v>
      </c>
      <c r="BV21" s="1083"/>
      <c r="BW21" s="1741">
        <v>4189707</v>
      </c>
      <c r="BX21" s="1739" t="s">
        <v>916</v>
      </c>
      <c r="BZ21" s="1317">
        <v>64235591</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717</v>
      </c>
      <c r="BE22" s="1134">
        <v>2020</v>
      </c>
      <c r="BH22" s="1081" t="s">
        <v>843</v>
      </c>
      <c r="BJ22" s="1081" t="s">
        <v>788</v>
      </c>
      <c r="BL22" s="1081" t="s">
        <v>788</v>
      </c>
      <c r="BQ22" s="1317">
        <v>4190067</v>
      </c>
      <c r="BR22" s="1081" t="s">
        <v>923</v>
      </c>
      <c r="BS22" s="1465"/>
      <c r="BT22" s="1083"/>
      <c r="BU22" s="1083"/>
      <c r="BV22" s="1083"/>
      <c r="BW22" s="1083"/>
      <c r="CC22" s="1317">
        <v>4189711</v>
      </c>
      <c r="CD22" s="1081" t="s">
        <v>286</v>
      </c>
    </row>
    <row customHeight="1" ht="21">
      <c r="A23" s="1087" t="s">
        <v>924</v>
      </c>
      <c r="B23" s="1088">
        <v>2021</v>
      </c>
      <c r="AW23" s="1134" t="s">
        <v>925</v>
      </c>
      <c r="AX23" s="1134" t="s">
        <v>925</v>
      </c>
      <c r="AZ23" s="1134" t="s">
        <v>926</v>
      </c>
      <c r="BB23" s="1134" t="s">
        <v>927</v>
      </c>
      <c r="BC23" s="1134" t="s">
        <v>625</v>
      </c>
      <c r="BE23" s="1134">
        <v>2021</v>
      </c>
      <c r="BH23" s="1081" t="s">
        <v>852</v>
      </c>
      <c r="BJ23" s="1081" t="s">
        <v>804</v>
      </c>
      <c r="BL23" s="1081" t="s">
        <v>804</v>
      </c>
      <c r="BQ23" s="1317">
        <v>4190068</v>
      </c>
      <c r="BR23" s="1081" t="s">
        <v>928</v>
      </c>
      <c r="BS23" s="1465"/>
      <c r="BT23" s="1083"/>
      <c r="BU23" s="1083"/>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861</v>
      </c>
      <c r="BJ24" s="1081" t="s">
        <v>818</v>
      </c>
      <c r="BL24" s="1081" t="s">
        <v>818</v>
      </c>
      <c r="BQ24" s="1317">
        <v>4190069</v>
      </c>
      <c r="BR24" s="1081" t="s">
        <v>935</v>
      </c>
      <c r="BS24" s="1465"/>
      <c r="BT24" s="1083"/>
      <c r="BU24" s="1083"/>
      <c r="BV24" s="1083"/>
      <c r="BW24" s="1083"/>
      <c r="CC24" s="1317">
        <v>25575374</v>
      </c>
      <c r="CD24" s="1081" t="s">
        <v>936</v>
      </c>
    </row>
    <row customHeight="1" ht="11.25">
      <c r="A25" s="1087" t="s">
        <v>937</v>
      </c>
      <c r="B25" s="1088">
        <v>2023</v>
      </c>
      <c r="AW25" s="1134" t="s">
        <v>938</v>
      </c>
      <c r="AX25" s="1134" t="s">
        <v>938</v>
      </c>
      <c r="AZ25" s="1134" t="s">
        <v>939</v>
      </c>
      <c r="BB25" s="1134" t="s">
        <v>940</v>
      </c>
      <c r="BC25" s="1134" t="s">
        <v>934</v>
      </c>
      <c r="BE25" s="1134">
        <v>2023</v>
      </c>
      <c r="BH25" s="1081" t="s">
        <v>868</v>
      </c>
      <c r="BJ25" s="1081" t="s">
        <v>892</v>
      </c>
      <c r="BL25" s="1081" t="s">
        <v>892</v>
      </c>
      <c r="BQ25" s="1317">
        <v>4190070</v>
      </c>
      <c r="BR25" s="1081" t="s">
        <v>941</v>
      </c>
      <c r="BS25" s="1465"/>
      <c r="BT25" s="1083"/>
      <c r="BU25" s="1083"/>
      <c r="BV25" s="1083"/>
      <c r="BW25" s="1083"/>
    </row>
    <row customHeight="1" ht="11.25">
      <c r="A26" s="1087" t="s">
        <v>942</v>
      </c>
      <c r="B26" s="1088">
        <v>2024</v>
      </c>
      <c r="J26" s="1777" t="s">
        <v>943</v>
      </c>
      <c r="AX26" s="1134" t="s">
        <v>944</v>
      </c>
      <c r="AZ26" s="1134" t="s">
        <v>811</v>
      </c>
      <c r="BB26" s="1134" t="s">
        <v>945</v>
      </c>
      <c r="BC26" s="1134" t="s">
        <v>934</v>
      </c>
      <c r="BE26" s="1134">
        <v>2024</v>
      </c>
      <c r="BH26" s="1081" t="s">
        <v>878</v>
      </c>
      <c r="BJ26" s="1081" t="s">
        <v>829</v>
      </c>
      <c r="BL26" s="1081" t="s">
        <v>829</v>
      </c>
      <c r="BQ26" s="1317">
        <v>4190071</v>
      </c>
      <c r="BR26" s="1081" t="s">
        <v>946</v>
      </c>
      <c r="BS26" s="1465"/>
      <c r="BT26" s="1083"/>
      <c r="BU26" s="1083"/>
      <c r="BV26" s="1083"/>
      <c r="BW26" s="1083"/>
    </row>
    <row customHeight="1" ht="11.25">
      <c r="A27" s="1087" t="s">
        <v>947</v>
      </c>
      <c r="B27" s="1088">
        <v>2025</v>
      </c>
      <c r="J27" s="162" t="s">
        <v>394</v>
      </c>
      <c r="AX27" s="1134" t="s">
        <v>948</v>
      </c>
      <c r="BB27" s="1134" t="s">
        <v>949</v>
      </c>
      <c r="BC27" s="1134" t="s">
        <v>934</v>
      </c>
      <c r="BE27" s="1134">
        <v>2025</v>
      </c>
      <c r="BH27" s="1083" t="s">
        <v>24</v>
      </c>
      <c r="BJ27" s="1081" t="s">
        <v>836</v>
      </c>
      <c r="BL27" s="1081" t="s">
        <v>836</v>
      </c>
      <c r="BN27" s="1083" t="s">
        <v>24</v>
      </c>
      <c r="BQ27" s="1317">
        <v>4190072</v>
      </c>
      <c r="BR27" s="1081" t="s">
        <v>950</v>
      </c>
      <c r="BS27" s="1465"/>
      <c r="BT27" s="1083"/>
      <c r="BU27" s="1083"/>
      <c r="BV27" s="1083"/>
      <c r="BW27" s="1083"/>
    </row>
    <row customHeight="1" ht="11.25">
      <c r="A28" s="1087" t="s">
        <v>951</v>
      </c>
      <c r="D28" s="1114"/>
      <c r="E28" s="1115"/>
      <c r="F28" s="1115"/>
      <c r="H28" s="1116" t="s">
        <v>952</v>
      </c>
      <c r="AX28" s="1134" t="s">
        <v>953</v>
      </c>
      <c r="AZ28" s="1080" t="s">
        <v>954</v>
      </c>
      <c r="BB28" s="1134" t="s">
        <v>955</v>
      </c>
      <c r="BC28" s="1134" t="s">
        <v>956</v>
      </c>
      <c r="BE28" s="1134">
        <v>2026</v>
      </c>
      <c r="BH28" s="1083" t="s">
        <v>24</v>
      </c>
      <c r="BJ28" s="1081" t="s">
        <v>843</v>
      </c>
      <c r="BL28" s="1081" t="s">
        <v>843</v>
      </c>
      <c r="BN28" s="1083" t="s">
        <v>24</v>
      </c>
      <c r="BQ28" s="1317">
        <v>4190073</v>
      </c>
      <c r="BR28" s="1081" t="s">
        <v>957</v>
      </c>
      <c r="BS28" s="1465"/>
      <c r="BT28" s="1083"/>
      <c r="BU28" s="1083"/>
      <c r="BV28" s="1083"/>
      <c r="BW28" s="1083"/>
    </row>
    <row customHeight="1" ht="11.25">
      <c r="A29" s="1087" t="s">
        <v>958</v>
      </c>
      <c r="D29" s="1117" t="s">
        <v>959</v>
      </c>
      <c r="E29" s="1118" t="str">
        <f>IF(TEMPLATE_GROUP="","",INDEX(StartDateList,MATCH(TEMPLATE_GROUP,CodeTemplateList,0),1))</f>
        <v>45175.368101851855</v>
      </c>
      <c r="F29" s="1118" t="str">
        <f>IF(TEMPLATE_GROUP="","",INDEX(EndDateList,MATCH(TEMPLATE_GROUP,CodeTemplateList,0),1))</f>
        <v>45722.36820601852</v>
      </c>
      <c r="H29" s="1119" t="s">
        <v>960</v>
      </c>
      <c r="AX29" s="1134" t="s">
        <v>961</v>
      </c>
      <c r="AZ29" s="1134" t="s">
        <v>610</v>
      </c>
      <c r="BB29" s="1134" t="s">
        <v>811</v>
      </c>
      <c r="BC29" s="1104"/>
      <c r="BE29" s="1134">
        <v>2027</v>
      </c>
      <c r="BJ29" s="1081" t="s">
        <v>852</v>
      </c>
      <c r="BL29" s="1081" t="s">
        <v>852</v>
      </c>
    </row>
    <row customHeight="1" ht="11.25">
      <c r="A30" s="1087" t="s">
        <v>962</v>
      </c>
      <c r="D30" s="1120"/>
      <c r="E30" s="1121"/>
      <c r="F30" s="1121"/>
      <c r="AX30" s="1134" t="s">
        <v>963</v>
      </c>
      <c r="AZ30" s="1134" t="s">
        <v>638</v>
      </c>
      <c r="BE30" s="1134">
        <v>2028</v>
      </c>
      <c r="BJ30" s="1081" t="s">
        <v>964</v>
      </c>
      <c r="BL30" s="1081" t="s">
        <v>964</v>
      </c>
    </row>
    <row customHeight="1" ht="12.75">
      <c r="A31" s="1087" t="s">
        <v>965</v>
      </c>
      <c r="D31" s="1114"/>
      <c r="E31" s="1115"/>
      <c r="F31" s="1115"/>
      <c r="H31" s="1122"/>
      <c r="AX31" s="1134" t="s">
        <v>966</v>
      </c>
      <c r="AZ31" s="1134" t="s">
        <v>967</v>
      </c>
      <c r="BE31" s="1134">
        <v>2029</v>
      </c>
      <c r="BJ31" s="1081" t="s">
        <v>968</v>
      </c>
      <c r="BL31" s="1081" t="s">
        <v>968</v>
      </c>
    </row>
    <row customHeight="1" ht="11.25">
      <c r="A32" s="1087" t="s">
        <v>969</v>
      </c>
      <c r="D32" s="1117" t="s">
        <v>970</v>
      </c>
      <c r="E32" s="1118" t="str">
        <f>IF(TEMPLATE_GROUP="","",INDEX(StartDateList,MATCH(TEMPLATE_GROUP,CodeTemplateList,0),1))</f>
        <v>45175.368101851855</v>
      </c>
      <c r="F32" s="1118" t="str">
        <f>IF(TEMPLATE_GROUP="","",INDEX(EndDateList,MATCH(TEMPLATE_GROUP,CodeTemplateList,0),1))</f>
        <v>45722.36820601852</v>
      </c>
      <c r="H32" s="1123" t="s">
        <v>971</v>
      </c>
      <c r="O32" s="1087" t="s">
        <v>608</v>
      </c>
      <c r="AX32" s="1134" t="s">
        <v>972</v>
      </c>
      <c r="AZ32" s="1134" t="s">
        <v>706</v>
      </c>
      <c r="BE32" s="1134">
        <v>2030</v>
      </c>
      <c r="BJ32" s="1081" t="s">
        <v>861</v>
      </c>
      <c r="BL32" s="1081" t="s">
        <v>861</v>
      </c>
    </row>
    <row customHeight="1" ht="11.25">
      <c r="A33" s="1087" t="s">
        <v>973</v>
      </c>
      <c r="O33" s="1087" t="s">
        <v>635</v>
      </c>
      <c r="AX33" s="1134" t="s">
        <v>974</v>
      </c>
      <c r="AZ33" s="1134" t="s">
        <v>609</v>
      </c>
      <c r="BE33" s="1134">
        <v>2031</v>
      </c>
      <c r="BJ33" s="1081" t="s">
        <v>868</v>
      </c>
      <c r="BL33" s="1081" t="s">
        <v>868</v>
      </c>
    </row>
    <row customHeight="1" ht="11.25">
      <c r="A34" s="1087" t="s">
        <v>975</v>
      </c>
      <c r="O34" s="1087" t="s">
        <v>671</v>
      </c>
      <c r="AX34" s="1134" t="s">
        <v>976</v>
      </c>
      <c r="BE34" s="1134">
        <v>2032</v>
      </c>
      <c r="BJ34" s="1081" t="s">
        <v>878</v>
      </c>
      <c r="BL34" s="1081" t="s">
        <v>878</v>
      </c>
    </row>
    <row customHeight="1" ht="11.25">
      <c r="A35" s="1087" t="s">
        <v>977</v>
      </c>
      <c r="O35" s="1087" t="s">
        <v>704</v>
      </c>
      <c r="AX35" s="1134" t="s">
        <v>978</v>
      </c>
      <c r="AZ35" s="1080" t="s">
        <v>979</v>
      </c>
      <c r="BE35" s="1134">
        <v>2033</v>
      </c>
      <c r="BL35" s="1081" t="s">
        <v>980</v>
      </c>
    </row>
    <row customHeight="1" ht="11.25">
      <c r="A36" s="1087" t="s">
        <v>981</v>
      </c>
      <c r="D36" s="1124" t="s">
        <v>982</v>
      </c>
      <c r="E36" s="1125" t="s">
        <v>597</v>
      </c>
      <c r="F36" s="1126" t="str">
        <f>INDEX(E37:E41,MATCH(TEMPLATE_SPHERE,F37:F41,0))</f>
        <v>теплоснабжения</v>
      </c>
      <c r="G36" s="1126" t="str">
        <f>INDEX(G37:G41,MATCH(TEMPLATE_SPHERE,F37:F41,0))</f>
        <v>теплоснабжение</v>
      </c>
      <c r="O36" s="1087" t="s">
        <v>728</v>
      </c>
      <c r="AX36" s="1134" t="s">
        <v>983</v>
      </c>
      <c r="AZ36" s="1134" t="s">
        <v>609</v>
      </c>
      <c r="BE36" s="1134">
        <v>2034</v>
      </c>
      <c r="BL36" s="1081" t="s">
        <v>984</v>
      </c>
    </row>
    <row customHeight="1" ht="11.25">
      <c r="A37" s="1087" t="s">
        <v>985</v>
      </c>
      <c r="E37" s="414" t="s">
        <v>986</v>
      </c>
      <c r="F37" s="1127" t="s">
        <v>597</v>
      </c>
      <c r="G37" s="414" t="s">
        <v>987</v>
      </c>
      <c r="O37" s="1087" t="s">
        <v>747</v>
      </c>
      <c r="AX37" s="1134" t="s">
        <v>988</v>
      </c>
      <c r="AZ37" s="1134" t="s">
        <v>637</v>
      </c>
      <c r="BE37" s="1134">
        <v>2035</v>
      </c>
    </row>
    <row customHeight="1" ht="11.25">
      <c r="A38" s="1087" t="s">
        <v>989</v>
      </c>
      <c r="E38" s="414" t="s">
        <v>990</v>
      </c>
      <c r="F38" s="1128" t="s">
        <v>991</v>
      </c>
      <c r="G38" s="414" t="s">
        <v>992</v>
      </c>
      <c r="O38" s="1087" t="s">
        <v>763</v>
      </c>
      <c r="AX38" s="1134" t="s">
        <v>993</v>
      </c>
      <c r="AZ38" s="1134" t="s">
        <v>672</v>
      </c>
      <c r="BE38" s="1134">
        <v>2036</v>
      </c>
      <c r="BH38" s="1080" t="s">
        <v>994</v>
      </c>
      <c r="BJ38" s="1080" t="s">
        <v>995</v>
      </c>
      <c r="BL38" s="1080" t="s">
        <v>996</v>
      </c>
      <c r="BN38" s="1080" t="s">
        <v>997</v>
      </c>
    </row>
    <row customHeight="1" ht="11.25">
      <c r="A39" s="1087" t="s">
        <v>998</v>
      </c>
      <c r="E39" s="414" t="s">
        <v>999</v>
      </c>
      <c r="F39" s="1128" t="s">
        <v>599</v>
      </c>
      <c r="G39" s="414" t="s">
        <v>1000</v>
      </c>
      <c r="O39" s="1087" t="s">
        <v>779</v>
      </c>
      <c r="AX39" s="1134" t="s">
        <v>1001</v>
      </c>
      <c r="AZ39" s="1134" t="s">
        <v>705</v>
      </c>
      <c r="BE39" s="1134">
        <v>2037</v>
      </c>
      <c r="BH39" s="1081" t="s">
        <v>1002</v>
      </c>
      <c r="BJ39" s="1235" t="s">
        <v>1002</v>
      </c>
      <c r="BL39" s="1235" t="s">
        <v>1002</v>
      </c>
      <c r="BN39" s="1081" t="s">
        <v>1003</v>
      </c>
    </row>
    <row customHeight="1" ht="11.25">
      <c r="A40" s="1087" t="s">
        <v>1004</v>
      </c>
      <c r="E40" s="414" t="s">
        <v>1005</v>
      </c>
      <c r="F40" s="1128" t="s">
        <v>1006</v>
      </c>
      <c r="G40" s="414" t="s">
        <v>1007</v>
      </c>
      <c r="O40" s="1087" t="s">
        <v>795</v>
      </c>
      <c r="AX40" s="1134" t="s">
        <v>1008</v>
      </c>
      <c r="BE40" s="1134">
        <v>2038</v>
      </c>
      <c r="BH40" s="1081" t="s">
        <v>1009</v>
      </c>
      <c r="BJ40" s="1235" t="s">
        <v>1010</v>
      </c>
      <c r="BL40" s="1235" t="s">
        <v>1010</v>
      </c>
      <c r="BN40" s="1081" t="s">
        <v>1011</v>
      </c>
    </row>
    <row customHeight="1" ht="11.25">
      <c r="A41" s="1087" t="s">
        <v>1012</v>
      </c>
      <c r="E41" s="414" t="s">
        <v>1013</v>
      </c>
      <c r="F41" s="1128" t="s">
        <v>1014</v>
      </c>
      <c r="G41" s="414" t="s">
        <v>1013</v>
      </c>
      <c r="O41" s="1087" t="s">
        <v>811</v>
      </c>
      <c r="AX41" s="1134" t="s">
        <v>1015</v>
      </c>
      <c r="AZ41" s="1080" t="s">
        <v>1016</v>
      </c>
      <c r="BE41" s="1134">
        <v>2039</v>
      </c>
      <c r="BH41" s="1081" t="s">
        <v>1017</v>
      </c>
      <c r="BJ41" s="1235" t="s">
        <v>1018</v>
      </c>
      <c r="BL41" s="1235" t="s">
        <v>1018</v>
      </c>
      <c r="BN41" s="1081" t="s">
        <v>1019</v>
      </c>
    </row>
    <row customHeight="1" ht="11.25">
      <c r="A42" s="1087" t="s">
        <v>1020</v>
      </c>
      <c r="AX42" s="1134" t="s">
        <v>1021</v>
      </c>
      <c r="AZ42" s="1134" t="s">
        <v>608</v>
      </c>
      <c r="BE42" s="1134">
        <v>2040</v>
      </c>
      <c r="BH42" s="1081" t="s">
        <v>1022</v>
      </c>
      <c r="BJ42" s="1235" t="s">
        <v>1023</v>
      </c>
      <c r="BL42" s="1235" t="s">
        <v>1023</v>
      </c>
      <c r="BN42" s="1081" t="s">
        <v>1024</v>
      </c>
    </row>
    <row customHeight="1" ht="11.25">
      <c r="A43" s="1087" t="s">
        <v>1025</v>
      </c>
      <c r="AX43" s="1134" t="s">
        <v>1026</v>
      </c>
      <c r="AZ43" s="1134" t="s">
        <v>635</v>
      </c>
      <c r="BE43" s="1134">
        <v>2041</v>
      </c>
      <c r="BH43" s="1081" t="s">
        <v>1027</v>
      </c>
      <c r="BJ43" s="1235" t="s">
        <v>1017</v>
      </c>
      <c r="BL43" s="1235" t="s">
        <v>1017</v>
      </c>
      <c r="BN43" s="1081" t="s">
        <v>1028</v>
      </c>
    </row>
    <row customHeight="1" ht="11.25">
      <c r="A44" s="1087" t="s">
        <v>1029</v>
      </c>
      <c r="I44" s="809" t="s">
        <v>1030</v>
      </c>
      <c r="J44" s="1102" t="s">
        <v>1031</v>
      </c>
      <c r="K44" s="1102" t="s">
        <v>1032</v>
      </c>
      <c r="AX44" s="1134" t="s">
        <v>1033</v>
      </c>
      <c r="AZ44" s="1134" t="s">
        <v>671</v>
      </c>
      <c r="BE44" s="1134">
        <v>2042</v>
      </c>
      <c r="BH44" s="1081" t="s">
        <v>1034</v>
      </c>
      <c r="BJ44" s="1235" t="s">
        <v>1022</v>
      </c>
      <c r="BL44" s="1235" t="s">
        <v>1022</v>
      </c>
      <c r="BN44" s="1081" t="s">
        <v>1035</v>
      </c>
    </row>
    <row customHeight="1" ht="11.25">
      <c r="A45" s="1087" t="s">
        <v>1036</v>
      </c>
      <c r="D45" s="1124" t="s">
        <v>1037</v>
      </c>
      <c r="E45" s="1125" t="s">
        <v>1038</v>
      </c>
      <c r="F45" s="807" t="s">
        <v>1039</v>
      </c>
      <c r="G45" s="806" t="s">
        <v>1040</v>
      </c>
      <c r="H45" s="809" t="s">
        <v>1041</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1042</v>
      </c>
      <c r="AZ45" s="1134" t="s">
        <v>704</v>
      </c>
      <c r="BE45" s="1134">
        <v>2043</v>
      </c>
      <c r="BH45" s="1081" t="s">
        <v>1043</v>
      </c>
      <c r="BJ45" s="1235" t="s">
        <v>1044</v>
      </c>
      <c r="BL45" s="1235" t="s">
        <v>1044</v>
      </c>
      <c r="BN45" s="1081" t="s">
        <v>1045</v>
      </c>
    </row>
    <row customHeight="1" ht="11.25">
      <c r="A46" s="1087" t="s">
        <v>14</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1019</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1024</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1028</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1035</v>
      </c>
      <c r="BJ50" s="1235" t="s">
        <v>1072</v>
      </c>
      <c r="BL50" s="1235" t="s">
        <v>1072</v>
      </c>
    </row>
    <row customHeight="1" ht="11.25">
      <c r="A51" s="1087" t="s">
        <v>1073</v>
      </c>
      <c r="E51" s="414" t="s">
        <v>1074</v>
      </c>
      <c r="F51" s="1128" t="s">
        <v>1075</v>
      </c>
      <c r="G51" s="1130" t="str">
        <f>IF(TITLE_PERIOD_START="","",TITLE_PERIOD_START)</f>
        <v>45175.368101851855</v>
      </c>
      <c r="H51" s="1130" t="str">
        <f>IF(TITLE_PERIOD_END="","",TITLE_PERIOD_END)</f>
        <v>45722.36820601852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1076</v>
      </c>
      <c r="AZ51" s="1134" t="s">
        <v>811</v>
      </c>
      <c r="BE51" s="1134">
        <v>2049</v>
      </c>
      <c r="BH51" s="1081" t="s">
        <v>1045</v>
      </c>
      <c r="BJ51" s="1235" t="s">
        <v>1077</v>
      </c>
      <c r="BL51" s="1235" t="s">
        <v>1077</v>
      </c>
    </row>
    <row customHeight="1" ht="11.25">
      <c r="A52" s="1087" t="s">
        <v>1078</v>
      </c>
      <c r="E52" s="414" t="s">
        <v>1079</v>
      </c>
      <c r="F52" s="1128" t="s">
        <v>1038</v>
      </c>
      <c r="G52" s="1130" t="str">
        <f>IF(TITLE_PERIOD_START="","",TITLE_PERIOD_START)</f>
        <v>45175.368101851855</v>
      </c>
      <c r="H52" s="1130" t="str">
        <f>IF(TITLE_PERIOD_END="","",TITLE_PERIOD_END)</f>
        <v>45722.36820601852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609</v>
      </c>
      <c r="BE52" s="1134">
        <v>2050</v>
      </c>
      <c r="BH52" s="1081" t="s">
        <v>1049</v>
      </c>
      <c r="BJ52" s="1235" t="s">
        <v>1019</v>
      </c>
      <c r="BL52" s="1235" t="s">
        <v>1019</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1024</v>
      </c>
      <c r="BL53" s="1235" t="s">
        <v>1024</v>
      </c>
    </row>
    <row customHeight="1" ht="11.25">
      <c r="A54" s="1087" t="s">
        <v>1085</v>
      </c>
      <c r="AX54" s="1134" t="s">
        <v>1086</v>
      </c>
      <c r="AZ54" s="1080" t="s">
        <v>1087</v>
      </c>
      <c r="BE54" s="1134">
        <v>2052</v>
      </c>
      <c r="BH54" s="1081" t="s">
        <v>1061</v>
      </c>
      <c r="BJ54" s="1235" t="s">
        <v>1028</v>
      </c>
      <c r="BL54" s="1235" t="s">
        <v>1028</v>
      </c>
    </row>
    <row customHeight="1" ht="11.25">
      <c r="A55" s="1087" t="s">
        <v>1088</v>
      </c>
      <c r="AX55" s="1134" t="s">
        <v>1089</v>
      </c>
      <c r="AZ55" s="1134" t="s">
        <v>611</v>
      </c>
      <c r="BE55" s="1134">
        <v>2053</v>
      </c>
      <c r="BH55" s="1083" t="s">
        <v>24</v>
      </c>
      <c r="BJ55" s="1235" t="s">
        <v>1066</v>
      </c>
      <c r="BL55" s="1235" t="s">
        <v>1066</v>
      </c>
    </row>
    <row customHeight="1" ht="11.25">
      <c r="A56" s="1087" t="s">
        <v>1090</v>
      </c>
      <c r="D56" s="1132" t="s">
        <v>1091</v>
      </c>
      <c r="E56" s="1108">
        <v>55</v>
      </c>
      <c r="F56" s="1087" t="s">
        <v>1092</v>
      </c>
      <c r="AX56" s="1134" t="s">
        <v>1093</v>
      </c>
      <c r="AZ56" s="1134" t="s">
        <v>639</v>
      </c>
      <c r="BE56" s="1134">
        <v>2054</v>
      </c>
      <c r="BH56" s="1083" t="s">
        <v>24</v>
      </c>
      <c r="BJ56" s="1235" t="s">
        <v>1035</v>
      </c>
      <c r="BL56" s="1235" t="s">
        <v>1035</v>
      </c>
    </row>
    <row customHeight="1" ht="11.25">
      <c r="A57" s="1087" t="s">
        <v>1094</v>
      </c>
      <c r="D57" s="1132" t="s">
        <v>1095</v>
      </c>
      <c r="E57" s="1108">
        <v>66</v>
      </c>
      <c r="F57" s="1087" t="s">
        <v>1092</v>
      </c>
      <c r="AX57" s="1134" t="s">
        <v>1096</v>
      </c>
      <c r="AZ57" s="1134" t="s">
        <v>674</v>
      </c>
      <c r="BE57" s="1134">
        <v>2055</v>
      </c>
      <c r="BJ57" s="1235" t="s">
        <v>1045</v>
      </c>
      <c r="BL57" s="1235" t="s">
        <v>1045</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133</v>
      </c>
      <c r="E59" s="1108" t="s">
        <v>910</v>
      </c>
      <c r="F59" s="1087" t="s">
        <v>1101</v>
      </c>
      <c r="AX59" s="1134" t="s">
        <v>1102</v>
      </c>
      <c r="AZ59" s="1080" t="s">
        <v>1103</v>
      </c>
      <c r="BE59" s="1134">
        <v>2057</v>
      </c>
      <c r="BJ59" s="1235" t="s">
        <v>1054</v>
      </c>
      <c r="BL59" s="1235" t="s">
        <v>1054</v>
      </c>
    </row>
    <row customHeight="1" ht="11.25">
      <c r="A60" s="1087" t="s">
        <v>1104</v>
      </c>
      <c r="D60" s="1132" t="s">
        <v>1105</v>
      </c>
      <c r="E60" s="1108" t="s">
        <v>910</v>
      </c>
      <c r="F60" s="1087" t="s">
        <v>1101</v>
      </c>
      <c r="AX60" s="1134" t="s">
        <v>1106</v>
      </c>
      <c r="AZ60" s="1134" t="s">
        <v>612</v>
      </c>
      <c r="BE60" s="1134">
        <v>2058</v>
      </c>
      <c r="BJ60" s="1235" t="s">
        <v>1061</v>
      </c>
      <c r="BL60" s="1235" t="s">
        <v>1061</v>
      </c>
    </row>
    <row customHeight="1" ht="11.25">
      <c r="A61" s="1087" t="s">
        <v>1107</v>
      </c>
      <c r="D61" s="1132" t="s">
        <v>1108</v>
      </c>
      <c r="E61" s="1108">
        <v>26</v>
      </c>
      <c r="F61" s="1087" t="s">
        <v>1101</v>
      </c>
      <c r="AX61" s="1134" t="s">
        <v>1109</v>
      </c>
      <c r="AZ61" s="1134" t="s">
        <v>640</v>
      </c>
      <c r="BE61" s="1134">
        <v>2059</v>
      </c>
      <c r="BL61" s="1235" t="s">
        <v>1110</v>
      </c>
    </row>
    <row customHeight="1" ht="11.25">
      <c r="A62" s="1087" t="s">
        <v>1111</v>
      </c>
      <c r="D62" s="1132" t="s">
        <v>132</v>
      </c>
      <c r="E62" s="1108">
        <v>30</v>
      </c>
      <c r="F62" s="1087" t="s">
        <v>1101</v>
      </c>
      <c r="AZ62" s="1134" t="s">
        <v>675</v>
      </c>
      <c r="BE62" s="1134">
        <v>2060</v>
      </c>
      <c r="BL62" s="1235" t="s">
        <v>1112</v>
      </c>
    </row>
    <row customHeight="1" ht="11.25">
      <c r="A63" s="1087" t="s">
        <v>1113</v>
      </c>
      <c r="D63" s="1132" t="s">
        <v>1114</v>
      </c>
      <c r="E63" s="1108">
        <v>30</v>
      </c>
      <c r="F63" s="1087" t="s">
        <v>1101</v>
      </c>
      <c r="AZ63" s="1134" t="s">
        <v>707</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613</v>
      </c>
      <c r="BE67" s="1134">
        <v>2065</v>
      </c>
    </row>
    <row customHeight="1" ht="11.25">
      <c r="A68" s="1087" t="s">
        <v>1121</v>
      </c>
      <c r="AZ68" s="1134" t="s">
        <v>641</v>
      </c>
      <c r="BE68" s="1134">
        <v>2066</v>
      </c>
      <c r="BH68" s="1080" t="s">
        <v>1122</v>
      </c>
      <c r="BJ68" s="1080" t="s">
        <v>1123</v>
      </c>
      <c r="BL68" s="1080" t="s">
        <v>1124</v>
      </c>
      <c r="BN68" s="1080" t="s">
        <v>1125</v>
      </c>
    </row>
    <row customHeight="1" ht="11.25">
      <c r="A69" s="1087" t="s">
        <v>1126</v>
      </c>
      <c r="AZ69" s="1134" t="s">
        <v>676</v>
      </c>
      <c r="BE69" s="1134">
        <v>2067</v>
      </c>
      <c r="BH69" s="1081" t="s">
        <v>1127</v>
      </c>
      <c r="BI69" s="1131" t="s">
        <v>111</v>
      </c>
      <c r="BJ69" s="1081" t="s">
        <v>1128</v>
      </c>
      <c r="BK69" s="1131" t="s">
        <v>111</v>
      </c>
      <c r="BL69" s="1081" t="s">
        <v>1129</v>
      </c>
      <c r="BN69" s="1081" t="s">
        <v>1130</v>
      </c>
    </row>
    <row customHeight="1" ht="11.25">
      <c r="A70" s="1087" t="s">
        <v>1131</v>
      </c>
      <c r="AZ70" s="1134" t="s">
        <v>554</v>
      </c>
      <c r="BE70" s="1134">
        <v>2068</v>
      </c>
      <c r="BH70" s="1081" t="s">
        <v>1132</v>
      </c>
      <c r="BJ70" s="1081" t="s">
        <v>1133</v>
      </c>
      <c r="BL70" s="1081" t="s">
        <v>1134</v>
      </c>
      <c r="BN70" s="1081" t="s">
        <v>1135</v>
      </c>
    </row>
    <row customHeight="1" ht="11.25">
      <c r="A71" s="1087" t="s">
        <v>1136</v>
      </c>
      <c r="AZ71" s="1134" t="s">
        <v>709</v>
      </c>
      <c r="BE71" s="1134">
        <v>2069</v>
      </c>
      <c r="BH71" s="1081" t="s">
        <v>1137</v>
      </c>
      <c r="BI71" s="1131" t="s">
        <v>92</v>
      </c>
      <c r="BJ71" s="1081" t="s">
        <v>1138</v>
      </c>
      <c r="BK71" s="1131" t="s">
        <v>92</v>
      </c>
      <c r="BL71" s="1081" t="s">
        <v>1139</v>
      </c>
      <c r="BN71" s="1081" t="s">
        <v>1140</v>
      </c>
    </row>
    <row customHeight="1" ht="11.25">
      <c r="A72" s="1087" t="s">
        <v>1141</v>
      </c>
      <c r="AZ72" s="1134" t="s">
        <v>43</v>
      </c>
      <c r="BE72" s="1134">
        <v>2070</v>
      </c>
      <c r="BH72" s="1081" t="s">
        <v>1142</v>
      </c>
      <c r="BJ72" s="1081" t="s">
        <v>1142</v>
      </c>
      <c r="BL72" s="1081" t="s">
        <v>1142</v>
      </c>
      <c r="BN72" s="1081" t="s">
        <v>1143</v>
      </c>
    </row>
    <row customHeight="1" ht="11.25">
      <c r="A73" s="1087" t="s">
        <v>1144</v>
      </c>
      <c r="BH73" s="1081" t="s">
        <v>1145</v>
      </c>
      <c r="BI73" s="1131" t="s">
        <v>113</v>
      </c>
      <c r="BJ73" s="1081" t="s">
        <v>1146</v>
      </c>
      <c r="BK73" s="1131" t="s">
        <v>113</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622</v>
      </c>
      <c r="BH76" s="1081" t="s">
        <v>1158</v>
      </c>
      <c r="BJ76" s="1081" t="s">
        <v>1159</v>
      </c>
      <c r="BL76" s="1081" t="s">
        <v>1160</v>
      </c>
    </row>
    <row customHeight="1" ht="11.25">
      <c r="A77" s="1087" t="s">
        <v>1161</v>
      </c>
      <c r="AZ77" s="1134" t="s">
        <v>651</v>
      </c>
    </row>
    <row customHeight="1" ht="11.25">
      <c r="A78" s="1087" t="s">
        <v>1162</v>
      </c>
      <c r="AZ78" s="1134" t="s">
        <v>683</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AC2DF-92EE-0CDD-7752-AF283FC13C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1252</v>
      </c>
      <c r="B1" s="856"/>
      <c r="C1" s="995" t="s">
        <v>1253</v>
      </c>
      <c r="D1" s="993" t="s">
        <v>597</v>
      </c>
      <c r="E1" s="993" t="s">
        <v>991</v>
      </c>
      <c r="F1" s="993" t="s">
        <v>599</v>
      </c>
      <c r="G1" s="993" t="s">
        <v>1006</v>
      </c>
      <c r="H1" s="993" t="s">
        <v>1014</v>
      </c>
    </row>
    <row customHeight="1" ht="9">
      <c r="A2" s="996" t="s">
        <v>1254</v>
      </c>
      <c r="B2" s="996"/>
      <c r="C2" s="997" t="str">
        <f>INDEX(TEMPLATE_NUMBER_FORM_LIST,MATCH(TEMPLATE_SPHERE,TEMPLATE_SPHERE_LIST,0))</f>
        <v>16</v>
      </c>
      <c r="D2" s="996" t="s">
        <v>863</v>
      </c>
      <c r="E2" s="996" t="s">
        <v>150</v>
      </c>
      <c r="F2" s="998" t="s">
        <v>150</v>
      </c>
      <c r="G2" s="996" t="s">
        <v>150</v>
      </c>
      <c r="H2" s="999"/>
    </row>
    <row customHeight="1" ht="63">
      <c r="A3" s="856"/>
      <c r="B3" s="856" t="s">
        <v>111</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112</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92</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93</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113</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94</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961</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5D14F3-CD53-C267-5C65-B4DA590E628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597</v>
      </c>
      <c r="D2" s="851" t="s">
        <v>991</v>
      </c>
      <c r="E2" s="851" t="s">
        <v>599</v>
      </c>
      <c r="F2" s="851" t="s">
        <v>1006</v>
      </c>
      <c r="G2" s="851" t="s">
        <v>1014</v>
      </c>
      <c r="H2" s="853"/>
      <c r="I2" s="853"/>
      <c r="J2" s="853"/>
      <c r="K2" s="853"/>
      <c r="L2" s="853"/>
      <c r="M2" s="853"/>
      <c r="N2" s="853"/>
      <c r="O2" s="851" t="s">
        <v>597</v>
      </c>
      <c r="P2" s="851" t="s">
        <v>991</v>
      </c>
      <c r="Q2" s="851" t="s">
        <v>1006</v>
      </c>
      <c r="R2" s="851" t="s">
        <v>599</v>
      </c>
      <c r="S2" s="851" t="s">
        <v>1014</v>
      </c>
      <c r="T2" s="851" t="s">
        <v>597</v>
      </c>
      <c r="U2" s="851" t="s">
        <v>991</v>
      </c>
      <c r="V2" s="851" t="s">
        <v>1006</v>
      </c>
      <c r="W2" s="851" t="s">
        <v>599</v>
      </c>
      <c r="X2" s="851" t="s">
        <v>1014</v>
      </c>
      <c r="Y2" s="851"/>
      <c r="Z2" s="851" t="s">
        <v>597</v>
      </c>
      <c r="AA2" s="860" t="s">
        <v>991</v>
      </c>
      <c r="AB2" s="851" t="s">
        <v>1006</v>
      </c>
      <c r="AC2" s="851" t="s">
        <v>599</v>
      </c>
      <c r="AD2" s="851" t="s">
        <v>1014</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948</v>
      </c>
      <c r="D11" s="2084" t="s">
        <v>944</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92</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93</v>
      </c>
      <c r="P52" s="970" t="s">
        <v>92</v>
      </c>
      <c r="Q52" s="970" t="s">
        <v>92</v>
      </c>
      <c r="R52" s="970" t="s">
        <v>92</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113</v>
      </c>
      <c r="P54" s="970" t="s">
        <v>93</v>
      </c>
      <c r="Q54" s="970" t="s">
        <v>93</v>
      </c>
      <c r="R54" s="970" t="s">
        <v>93</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113</v>
      </c>
      <c r="Q59" s="970" t="s">
        <v>113</v>
      </c>
      <c r="R59" s="970" t="s">
        <v>113</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94</v>
      </c>
      <c r="P60" s="970" t="s">
        <v>94</v>
      </c>
      <c r="Q60" s="970" t="s">
        <v>94</v>
      </c>
      <c r="R60" s="970" t="s">
        <v>94</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95</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114</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101</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95</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114</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101</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95</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114</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101</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95</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114</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101</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953</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0DDD2-3DBE-AFB9-8BFB-42C2136D67E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2.28125" hidden="1" customWidth="1"/>
    <col min="6" max="8" style="3669" width="12.28125" hidden="1"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A8" s="1404"/>
      <c r="B8" s="1404"/>
      <c r="C8" s="1404"/>
      <c r="D8" s="1404"/>
      <c r="E8" s="1404"/>
      <c r="F8" s="1404"/>
      <c r="G8" s="1404"/>
      <c r="H8" s="1404"/>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A9" s="1404"/>
      <c r="B9" s="1404"/>
      <c r="C9" s="1404"/>
      <c r="D9" s="1404"/>
      <c r="E9" s="1404"/>
      <c r="F9" s="1404"/>
      <c r="G9" s="1404"/>
      <c r="H9" s="1404"/>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43/6</v>
      </c>
      <c r="P10" s="2190"/>
      <c r="Q10" s="2190"/>
      <c r="R10" s="2190"/>
      <c r="S10" s="2190"/>
      <c r="T10" s="2190"/>
      <c r="U10" s="2190"/>
      <c r="V10" s="322"/>
      <c r="W10" s="322"/>
      <c r="X10" s="268"/>
      <c r="Y10" s="368"/>
      <c r="Z10" s="368"/>
      <c r="AA10" s="368"/>
      <c r="AB10" s="368"/>
      <c r="AC10" s="368"/>
    </row>
    <row s="3678" customFormat="1" customHeight="1" ht="22.5">
      <c r="A11" s="1404"/>
      <c r="B11" s="1404"/>
      <c r="C11" s="1404"/>
      <c r="D11" s="1404"/>
      <c r="E11" s="1404"/>
      <c r="F11" s="1404"/>
      <c r="G11" s="1404"/>
      <c r="H11" s="1404"/>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136</v>
      </c>
      <c r="B17" s="1406" t="s">
        <v>137</v>
      </c>
      <c r="C17" s="1406" t="s">
        <v>138</v>
      </c>
      <c r="D17" s="1406" t="s">
        <v>139</v>
      </c>
      <c r="E17" s="1406"/>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406"/>
      <c r="B18" s="1406"/>
      <c r="C18" s="1406"/>
      <c r="D18" s="1406"/>
      <c r="E18" s="1406"/>
      <c r="F18" s="1398"/>
      <c r="G18" s="1398"/>
      <c r="H18" s="1398"/>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125</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169</v>
      </c>
      <c r="B23" s="1399" t="s">
        <v>170</v>
      </c>
      <c r="C23" s="1399" t="s">
        <v>171</v>
      </c>
      <c r="D23" s="1399" t="s">
        <v>172</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169</v>
      </c>
      <c r="B25" s="1399" t="s">
        <v>170</v>
      </c>
      <c r="C25" s="1399" t="s">
        <v>171</v>
      </c>
      <c r="D25" s="1399" t="s">
        <v>172</v>
      </c>
      <c r="E25" s="1399"/>
      <c r="F25" s="2280"/>
      <c r="G25" s="2068"/>
      <c r="H25" s="2068" t="str">
        <f>G24&amp;".1"</f>
        <v>....1.1.1</v>
      </c>
      <c r="I25" s="2201"/>
      <c r="J25" s="2201"/>
      <c r="K25" s="353">
        <v>1</v>
      </c>
      <c r="L25" s="1329" t="str">
        <f>$H$25</f>
        <v>....1.1.1</v>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99" t="s">
        <v>169</v>
      </c>
      <c r="B26" s="1399" t="s">
        <v>170</v>
      </c>
      <c r="C26" s="1399" t="s">
        <v>171</v>
      </c>
      <c r="D26" s="1399" t="s">
        <v>172</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169</v>
      </c>
      <c r="B27" s="1399" t="s">
        <v>170</v>
      </c>
      <c r="C27" s="1399" t="s">
        <v>171</v>
      </c>
      <c r="D27" s="1399" t="s">
        <v>172</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3B8FA-25F4-9048-1B4B-5B976B3553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1.57421875" customWidth="1"/>
    <col min="2" max="2" style="2913" width="10.7109375" customWidth="1"/>
    <col min="3" max="3" style="2913" width="10.00390625" customWidth="1"/>
    <col min="4" max="4" style="2913" width="12.8515625" customWidth="1"/>
    <col min="5" max="5" style="2913" width="12.28125" customWidth="1"/>
    <col min="6" max="8" style="4078" width="12.28125"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43/6</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136</v>
      </c>
      <c r="B17" s="1294" t="s">
        <v>137</v>
      </c>
      <c r="C17" s="1294" t="s">
        <v>138</v>
      </c>
      <c r="D17" s="1294" t="s">
        <v>139</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125</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56929-03B3-C88F-6BC4-AEF5A7B2327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0.57421875"/>
    <col min="2" max="2" style="2913" width="11.00390625" customWidth="1"/>
    <col min="3" max="3" style="2913" width="10.57421875"/>
    <col min="4" max="4" style="2913" width="11.8515625" customWidth="1"/>
    <col min="5" max="5" style="2913" width="12.28125" customWidth="1"/>
    <col min="6" max="8" style="4078" width="12.28125"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43/6</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136</v>
      </c>
      <c r="B17" s="1294" t="s">
        <v>137</v>
      </c>
      <c r="C17" s="1294" t="s">
        <v>138</v>
      </c>
      <c r="D17" s="1294" t="s">
        <v>139</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125</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AAB76-C6B8-AA0F-B068-FD9AF6527F5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5" width="10.57421875"/>
    <col min="7" max="8" style="3773" width="9.140625" customWidth="1"/>
    <col min="9" max="9" style="3743" width="3.7109375" customWidth="1"/>
    <col min="10" max="11" style="3744" width="3.7109375" customWidth="1"/>
    <col min="12" max="12" style="2913" width="12.7109375" customWidth="1"/>
    <col min="13" max="13" style="2913" width="47.421875" customWidth="1"/>
    <col min="14" max="14" style="2913" width="2.7109375" hidden="1" customWidth="1"/>
    <col min="15" max="18" style="2913" width="23.7109375" customWidth="1"/>
    <col min="19" max="19" style="2913" width="11.7109375" customWidth="1"/>
    <col min="20" max="20" style="2913" width="3.7109375" customWidth="1"/>
    <col min="21" max="21" style="2913" width="11.7109375" customWidth="1"/>
    <col min="22" max="22" style="2913" width="8.57421875" hidden="1" customWidth="1"/>
    <col min="23" max="23" style="2913" width="4.7109375" customWidth="1"/>
    <col min="24" max="24" style="2913"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78"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78"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78"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78" customFormat="1" customHeight="1" ht="18.75">
      <c r="A10" s="368"/>
      <c r="B10" s="368"/>
      <c r="C10" s="368"/>
      <c r="D10" s="368"/>
      <c r="E10" s="368"/>
      <c r="F10" s="368"/>
      <c r="G10" s="368"/>
      <c r="H10" s="368"/>
      <c r="L10" s="318"/>
      <c r="M10" s="283" t="s">
        <v>42</v>
      </c>
      <c r="N10" s="292"/>
      <c r="O10" s="2295">
        <f>IF(IstPub_ch="",IF(IstPub="","",IstPub),IstPub_ch)</f>
      </c>
      <c r="P10" s="2296"/>
      <c r="Q10" s="2296"/>
      <c r="R10" s="2296"/>
      <c r="S10" s="2296"/>
      <c r="T10" s="2297"/>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78"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90</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111</v>
      </c>
      <c r="M18" s="456" t="s">
        <v>112</v>
      </c>
      <c r="N18" s="1274" t="s">
        <v>112</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125</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43</v>
      </c>
      <c r="U23" s="1280"/>
      <c r="V23" s="1236" t="s">
        <v>43</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071"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1"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1" customFormat="1" customHeight="1" ht="14.25">
      <c r="A28" s="2201"/>
      <c r="B28" s="385"/>
      <c r="C28" s="385"/>
      <c r="D28" s="385"/>
      <c r="E28" s="385"/>
      <c r="F28" s="385"/>
      <c r="G28" s="386"/>
      <c r="H28" s="385"/>
      <c r="I28" s="356"/>
      <c r="J28" s="376"/>
      <c r="K28" s="378"/>
      <c r="L28" s="297"/>
      <c r="M28" s="422" t="s">
        <v>106</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711D4-98AD-A8DC-9541-938BF6831F64}" mc:Ignorable="x14ac xr xr2 xr3">
  <sheetPr>
    <tabColor theme="6" tint="0.4"/>
  </sheetPr>
  <dimension ref="A1:L47"/>
  <sheetViews>
    <sheetView topLeftCell="A1" showGridLines="0" zoomScale="110" workbookViewId="0">
      <selection activeCell="G42" sqref="G42"/>
    </sheetView>
  </sheetViews>
  <sheetFormatPr defaultColWidth="10.57421875" customHeight="1" defaultRowHeight="14.25"/>
  <cols>
    <col min="1" max="1" style="3669" width="9.140625" hidden="1" customWidth="1"/>
    <col min="2" max="2" style="3570" width="9.140625" hidden="1" customWidth="1"/>
    <col min="3" max="3" style="3593"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922" customFormat="1" customHeight="1" ht="18.75" hidden="1">
      <c r="A2" s="1729"/>
      <c r="B2" s="1174"/>
      <c r="C2" s="1776" t="s">
        <v>394</v>
      </c>
      <c r="D2" s="1719"/>
      <c r="E2" s="185"/>
      <c r="F2" s="1716"/>
      <c r="G2" s="1716" t="s">
        <v>299</v>
      </c>
      <c r="H2" s="1175"/>
      <c r="K2" s="1670"/>
      <c r="L2" s="1670"/>
    </row>
    <row s="2922" customFormat="1" customHeight="1" ht="14.25" hidden="1">
      <c r="A3" s="1398"/>
      <c r="B3" s="1174"/>
      <c r="C3" s="340"/>
      <c r="K3" s="1670"/>
      <c r="L3" s="1670"/>
    </row>
    <row s="2922" customFormat="1" customHeight="1" ht="18.75" hidden="1">
      <c r="A4" s="1729"/>
      <c r="B4" s="1174"/>
      <c r="C4" s="1776" t="s">
        <v>394</v>
      </c>
      <c r="D4" s="1719"/>
      <c r="E4" s="191" t="s">
        <v>1592</v>
      </c>
      <c r="F4" s="1716"/>
      <c r="G4" s="243"/>
      <c r="H4" s="1716" t="s">
        <v>299</v>
      </c>
      <c r="K4" s="1670"/>
      <c r="L4" s="1670"/>
    </row>
    <row s="2922" customFormat="1" customHeight="1" ht="14.25" hidden="1">
      <c r="A5" s="1398"/>
      <c r="B5" s="1174"/>
      <c r="C5" s="340"/>
      <c r="K5" s="1670"/>
      <c r="L5" s="1670"/>
    </row>
    <row s="2922" customFormat="1" customHeight="1" ht="18.75" hidden="1">
      <c r="A6" s="1729"/>
      <c r="B6" s="1174"/>
      <c r="C6" s="1776" t="s">
        <v>394</v>
      </c>
      <c r="D6" s="1719"/>
      <c r="E6" s="192" t="s">
        <v>1593</v>
      </c>
      <c r="F6" s="1716"/>
      <c r="G6" s="243"/>
      <c r="H6" s="1716" t="s">
        <v>299</v>
      </c>
      <c r="K6" s="1670"/>
      <c r="L6" s="1670"/>
    </row>
    <row s="2922" customFormat="1" customHeight="1" ht="14.25" hidden="1">
      <c r="A7" s="1398"/>
      <c r="B7" s="1174"/>
      <c r="C7" s="340"/>
      <c r="K7" s="1670"/>
      <c r="L7" s="1670"/>
    </row>
    <row s="2922" customFormat="1" customHeight="1" ht="18.75" hidden="1">
      <c r="A8" s="1729"/>
      <c r="B8" s="1174"/>
      <c r="C8" s="1776" t="s">
        <v>394</v>
      </c>
      <c r="D8" s="1719"/>
      <c r="E8" s="192" t="s">
        <v>1594</v>
      </c>
      <c r="F8" s="1716"/>
      <c r="G8" s="243"/>
      <c r="H8" s="1716" t="s">
        <v>299</v>
      </c>
      <c r="K8" s="1670"/>
      <c r="L8" s="1670"/>
    </row>
    <row s="2922" customFormat="1" customHeight="1" ht="14.25" hidden="1">
      <c r="A9" s="1398"/>
      <c r="B9" s="1174"/>
      <c r="C9" s="340"/>
      <c r="K9" s="1670"/>
      <c r="L9" s="1670"/>
    </row>
    <row s="2922"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2" customFormat="1" customHeight="1" ht="14.25">
      <c r="A15" s="1398"/>
      <c r="B15" s="1174"/>
      <c r="C15" s="377"/>
      <c r="D15" s="2181" t="str">
        <f>IF(org=0,"Не определено",org)</f>
        <v>АО "ДГК"</v>
      </c>
      <c r="E15" s="2182"/>
      <c r="F15" s="2182"/>
      <c r="G15" s="2182"/>
      <c r="H15" s="2183"/>
      <c r="J15" s="862"/>
      <c r="K15" s="1670"/>
      <c r="L15" s="1670"/>
    </row>
    <row customHeight="1" ht="14.25">
      <c r="C16" s="82"/>
      <c r="D16" s="69"/>
      <c r="E16" s="81"/>
      <c r="F16" s="81"/>
      <c r="G16" s="81"/>
      <c r="H16" s="762"/>
      <c r="I16" s="179"/>
    </row>
    <row s="2922"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90</v>
      </c>
      <c r="E19" s="94" t="s">
        <v>295</v>
      </c>
      <c r="F19" s="94"/>
      <c r="G19" s="94" t="s">
        <v>296</v>
      </c>
      <c r="H19" s="94" t="s">
        <v>385</v>
      </c>
      <c r="I19" s="2184"/>
    </row>
    <row customHeight="1" ht="12">
      <c r="C20" s="82"/>
      <c r="D20" s="72" t="s">
        <v>111</v>
      </c>
      <c r="E20" s="72" t="s">
        <v>112</v>
      </c>
      <c r="F20" s="72"/>
      <c r="G20" s="72" t="s">
        <v>92</v>
      </c>
      <c r="H20" s="72" t="s">
        <v>93</v>
      </c>
      <c r="I20" s="72" t="s">
        <v>113</v>
      </c>
    </row>
    <row customHeight="1" ht="14.25">
      <c r="A21" s="1729"/>
      <c r="C21" s="82"/>
      <c r="D21" s="133">
        <v>1</v>
      </c>
      <c r="E21" s="2299" t="s">
        <v>1597</v>
      </c>
      <c r="F21" s="2299"/>
      <c r="G21" s="2299"/>
      <c r="H21" s="2299"/>
      <c r="I21" s="194"/>
    </row>
    <row customHeight="1" ht="20.25">
      <c r="A22" s="1729"/>
      <c r="C22" s="82"/>
      <c r="D22" s="133" t="s">
        <v>432</v>
      </c>
      <c r="E22" s="180" t="s">
        <v>1598</v>
      </c>
      <c r="F22" s="184"/>
      <c r="G22" s="4141">
        <v>44657.44354166667</v>
      </c>
      <c r="H22" s="184" t="s">
        <v>299</v>
      </c>
      <c r="I22" s="137" t="s">
        <v>1599</v>
      </c>
    </row>
    <row customHeight="1" ht="45">
      <c r="A23" s="1729"/>
      <c r="C23" s="82"/>
      <c r="D23" s="133" t="s">
        <v>443</v>
      </c>
      <c r="E23" s="180" t="s">
        <v>1600</v>
      </c>
      <c r="F23" s="184"/>
      <c r="G23" s="4142" t="s">
        <v>1601</v>
      </c>
      <c r="H23" s="199" t="s">
        <v>1602</v>
      </c>
      <c r="I23" s="244" t="s">
        <v>1603</v>
      </c>
    </row>
    <row customHeight="1" ht="28.333333333333332">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1604</v>
      </c>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1.66666666666666">
      <c r="A26" s="1729"/>
      <c r="C26" s="82"/>
      <c r="D26" s="133" t="s">
        <v>319</v>
      </c>
      <c r="E26" s="185" t="s">
        <v>1605</v>
      </c>
      <c r="F26" s="184"/>
      <c r="G26" s="184" t="s">
        <v>299</v>
      </c>
      <c r="H26" s="199" t="s">
        <v>1604</v>
      </c>
      <c r="I26" s="2000" t="s">
        <v>1606</v>
      </c>
    </row>
    <row customHeight="1" ht="15">
      <c r="A27" s="1729" t="s">
        <v>111</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t="s">
        <v>1607</v>
      </c>
      <c r="H29" s="184" t="s">
        <v>299</v>
      </c>
      <c r="I29" s="2000" t="s">
        <v>1608</v>
      </c>
    </row>
    <row s="4149" customFormat="1" customHeight="1" ht="111.66666666666667">
      <c r="A30" s="4150"/>
      <c r="B30" s="4151"/>
      <c r="C30" s="4152" t="s">
        <v>394</v>
      </c>
      <c r="D30" s="4153" t="s">
        <v>1479</v>
      </c>
      <c r="E30" s="4154" t="s">
        <v>1592</v>
      </c>
      <c r="F30" s="4155"/>
      <c r="G30" s="4156" t="s">
        <v>1609</v>
      </c>
      <c r="H30" s="4155" t="s">
        <v>299</v>
      </c>
      <c r="I30" s="4157"/>
      <c r="J30" s="4157"/>
      <c r="K30" s="4158"/>
      <c r="L30" s="4158"/>
    </row>
    <row s="4157" customFormat="1" customHeight="1" ht="24.166666666666668">
      <c r="A31" s="4150"/>
      <c r="B31" s="4151"/>
      <c r="C31" s="4152" t="s">
        <v>394</v>
      </c>
      <c r="D31" s="4153" t="s">
        <v>1610</v>
      </c>
      <c r="E31" s="4154" t="s">
        <v>1592</v>
      </c>
      <c r="F31" s="4155"/>
      <c r="G31" s="4156" t="s">
        <v>1611</v>
      </c>
      <c r="H31" s="4155" t="s">
        <v>299</v>
      </c>
      <c r="I31" s="4157"/>
      <c r="J31" s="4157"/>
      <c r="K31" s="4158"/>
      <c r="L31" s="4158"/>
    </row>
    <row s="4157" customFormat="1" customHeight="1" ht="78.33333333333333">
      <c r="A32" s="4150"/>
      <c r="B32" s="4151"/>
      <c r="C32" s="4152" t="s">
        <v>394</v>
      </c>
      <c r="D32" s="4153" t="s">
        <v>1612</v>
      </c>
      <c r="E32" s="4154" t="s">
        <v>1592</v>
      </c>
      <c r="F32" s="4155"/>
      <c r="G32" s="4156" t="s">
        <v>1613</v>
      </c>
      <c r="H32" s="4155" t="s">
        <v>299</v>
      </c>
      <c r="I32" s="4157"/>
      <c r="J32" s="4157"/>
      <c r="K32" s="4158"/>
      <c r="L32" s="4158"/>
    </row>
    <row s="4157" customFormat="1" customHeight="1" ht="39.166666666666664">
      <c r="A33" s="4150"/>
      <c r="B33" s="4151"/>
      <c r="C33" s="4152" t="s">
        <v>394</v>
      </c>
      <c r="D33" s="4153" t="s">
        <v>1614</v>
      </c>
      <c r="E33" s="4154" t="s">
        <v>1592</v>
      </c>
      <c r="F33" s="4155"/>
      <c r="G33" s="4156" t="s">
        <v>1615</v>
      </c>
      <c r="H33" s="4155" t="s">
        <v>299</v>
      </c>
      <c r="I33" s="4157"/>
      <c r="J33" s="4157"/>
      <c r="K33" s="4158"/>
      <c r="L33" s="4158"/>
    </row>
    <row s="4157" customFormat="1" customHeight="1" ht="49.166666666666664">
      <c r="A34" s="4150"/>
      <c r="B34" s="4151"/>
      <c r="C34" s="4152" t="s">
        <v>394</v>
      </c>
      <c r="D34" s="4153" t="s">
        <v>1616</v>
      </c>
      <c r="E34" s="4154" t="s">
        <v>1592</v>
      </c>
      <c r="F34" s="4155"/>
      <c r="G34" s="4156" t="s">
        <v>1617</v>
      </c>
      <c r="H34" s="4155" t="s">
        <v>299</v>
      </c>
      <c r="I34" s="4157"/>
      <c r="J34" s="4157"/>
      <c r="K34" s="4158"/>
      <c r="L34" s="4158"/>
    </row>
    <row customHeight="1" ht="15">
      <c r="A35" s="1729" t="s">
        <v>112</v>
      </c>
      <c r="C35" s="82"/>
      <c r="D35" s="95"/>
      <c r="E35" s="189" t="s">
        <v>451</v>
      </c>
      <c r="F35" s="190"/>
      <c r="G35" s="190"/>
      <c r="H35" s="187"/>
      <c r="I35" s="2002"/>
    </row>
    <row customHeight="1" ht="30">
      <c r="A36" s="1729"/>
      <c r="B36" s="132">
        <v>3</v>
      </c>
      <c r="C36" s="82"/>
      <c r="D36" s="133">
        <v>5</v>
      </c>
      <c r="E36"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98"/>
      <c r="G36" s="2298"/>
      <c r="H36" s="2298"/>
      <c r="I36" s="242"/>
    </row>
    <row customHeight="1" ht="26.25">
      <c r="A37" s="1729"/>
      <c r="C37" s="82"/>
      <c r="D37" s="133" t="s">
        <v>308</v>
      </c>
      <c r="E37"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0"/>
      <c r="G37" s="2300"/>
      <c r="H37" s="2300"/>
      <c r="I37" s="242"/>
    </row>
    <row customHeight="1" ht="38.33333333333333">
      <c r="A38" s="1729"/>
      <c r="C38" s="82"/>
      <c r="D38" s="133" t="s">
        <v>1469</v>
      </c>
      <c r="E38" s="192" t="s">
        <v>1593</v>
      </c>
      <c r="F38" s="184"/>
      <c r="G38" s="243" t="s">
        <v>1618</v>
      </c>
      <c r="H38" s="184" t="s">
        <v>299</v>
      </c>
      <c r="I38" s="2000" t="s">
        <v>1619</v>
      </c>
    </row>
    <row customHeight="1" ht="15">
      <c r="A39" s="1729" t="s">
        <v>92</v>
      </c>
      <c r="C39" s="82"/>
      <c r="D39" s="95"/>
      <c r="E39" s="190" t="s">
        <v>451</v>
      </c>
      <c r="F39" s="186"/>
      <c r="G39" s="186"/>
      <c r="H39" s="187"/>
      <c r="I39" s="2002"/>
    </row>
    <row customHeight="1" ht="24">
      <c r="A40" s="1729"/>
      <c r="C40" s="82"/>
      <c r="D40" s="133" t="s">
        <v>310</v>
      </c>
      <c r="E40"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0"/>
      <c r="G40" s="2300"/>
      <c r="H40" s="2300"/>
      <c r="I40" s="242"/>
    </row>
    <row customHeight="1" ht="25">
      <c r="A41" s="1729"/>
      <c r="C41" s="82"/>
      <c r="D41" s="133" t="s">
        <v>1620</v>
      </c>
      <c r="E41" s="192" t="s">
        <v>1594</v>
      </c>
      <c r="F41" s="184"/>
      <c r="G41" s="243" t="s">
        <v>1621</v>
      </c>
      <c r="H41" s="184" t="s">
        <v>299</v>
      </c>
      <c r="I41" s="1978" t="s">
        <v>1622</v>
      </c>
    </row>
    <row customHeight="1" ht="15">
      <c r="A42" s="1729" t="s">
        <v>93</v>
      </c>
      <c r="C42" s="82"/>
      <c r="D42" s="95"/>
      <c r="E42" s="190" t="s">
        <v>451</v>
      </c>
      <c r="F42" s="186"/>
      <c r="G42" s="186"/>
      <c r="H42" s="187"/>
      <c r="I42" s="1978"/>
    </row>
    <row customHeight="1" ht="26.25">
      <c r="A43" s="1729"/>
      <c r="C43" s="82"/>
      <c r="D43" s="133" t="s">
        <v>313</v>
      </c>
      <c r="E43"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0"/>
      <c r="G43" s="2300"/>
      <c r="H43" s="2300"/>
      <c r="I43" s="242"/>
    </row>
    <row customHeight="1" ht="43.63636363636363">
      <c r="A44" s="1729"/>
      <c r="C44" s="82"/>
      <c r="D44" s="133" t="s">
        <v>1623</v>
      </c>
      <c r="E44" s="192" t="s">
        <v>1595</v>
      </c>
      <c r="F44" s="184"/>
      <c r="G44" s="193" t="s">
        <v>1624</v>
      </c>
      <c r="H44" s="184" t="s">
        <v>299</v>
      </c>
      <c r="I44" s="2000" t="s">
        <v>1625</v>
      </c>
      <c r="L44" s="141" t="s">
        <v>1596</v>
      </c>
    </row>
    <row customHeight="1" ht="15">
      <c r="A45" s="1729" t="s">
        <v>113</v>
      </c>
      <c r="C45" s="82"/>
      <c r="D45" s="95"/>
      <c r="E45" s="190" t="s">
        <v>451</v>
      </c>
      <c r="F45" s="186"/>
      <c r="G45" s="186"/>
      <c r="H45" s="187"/>
      <c r="I45" s="2002"/>
    </row>
    <row s="4162" customFormat="1" customHeight="1" ht="3">
      <c r="A46" s="1729"/>
      <c r="K46" s="182"/>
      <c r="L46" s="182"/>
    </row>
    <row customHeight="1" ht="24.75">
      <c r="D47" s="1727" t="s">
        <v>507</v>
      </c>
      <c r="E47"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96"/>
      <c r="G47" s="2196"/>
      <c r="H47" s="2196"/>
      <c r="I47" s="219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F23A98D5-D0FF-A54A-D5D1-31A5F9DF74A9}"/>
    <hyperlink ref="H23" r:id="rId3" tooltip="https://portal.eias.ru/Portal/DownloadPage.aspx?type=12&amp;guid=7862c8d8-133b-4929-b589-103a93e428e3" xr:uid="{19FBC72D-930F-96AA-8D21-C45336FDB5A7}"/>
    <hyperlink ref="H24" r:id="rId4" tooltip="https://portal.eias.ru/Portal/DownloadPage.aspx?type=12&amp;guid=89e2e3ac-af3b-4267-94a8-13203598aa40" xr:uid="{6299ABFB-00EA-CA46-AEC6-8FCFA7C93F86}"/>
    <hyperlink ref="H26" r:id="rId5" tooltip="https://portal.eias.ru/Portal/DownloadPage.aspx?type=12&amp;guid=89e2e3ac-af3b-4267-94a8-13203598aa40" xr:uid="{19678838-346C-7B59-2064-A0FD1707A04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2832F-8DA7-B955-F163-80AB83E38D8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9" width="9.140625" hidden="1" customWidth="1"/>
    <col min="2" max="2" style="3570" width="9.140625" hidden="1" customWidth="1"/>
    <col min="3" max="3" style="3744"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3" width="10.57421875"/>
    <col min="12" max="17" style="4167" width="10.57421875"/>
  </cols>
  <sheetData>
    <row customHeight="1" ht="14.25" hidden="1">
      <c r="N1" s="241"/>
      <c r="O1" s="241"/>
      <c r="Q1" s="241"/>
    </row>
    <row s="2922"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2" customFormat="1" customHeight="1" ht="17.25">
      <c r="A6" s="1715"/>
      <c r="B6" s="1174"/>
      <c r="C6" s="377"/>
      <c r="D6" s="2181" t="str">
        <f>IF(org=0,"Не определено",org)</f>
        <v>АО "ДГК"</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90</v>
      </c>
      <c r="E9" s="94" t="s">
        <v>295</v>
      </c>
      <c r="F9" s="94" t="s">
        <v>296</v>
      </c>
      <c r="G9" s="94" t="s">
        <v>385</v>
      </c>
      <c r="H9" s="2184"/>
    </row>
    <row customHeight="1" ht="14.25">
      <c r="A10" s="339"/>
      <c r="C10" s="377"/>
      <c r="D10" s="133" t="s">
        <v>111</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0" t="s">
        <v>1626</v>
      </c>
    </row>
    <row customHeight="1" ht="14.25">
      <c r="A11" s="339"/>
      <c r="C11" s="377"/>
      <c r="D11" s="133" t="s">
        <v>112</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1"/>
    </row>
    <row customHeight="1" ht="2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1"/>
      <c r="I13" s="346"/>
      <c r="K13" s="374"/>
    </row>
    <row customHeight="1" ht="14.25">
      <c r="A14" s="339"/>
      <c r="C14" s="377"/>
      <c r="D14" s="343"/>
      <c r="E14" s="401" t="s">
        <v>451</v>
      </c>
      <c r="F14" s="345"/>
      <c r="G14" s="187"/>
      <c r="H14" s="2002"/>
    </row>
    <row s="2922" customFormat="1" customHeight="1" ht="14.25">
      <c r="A15" s="339"/>
      <c r="B15" s="1174"/>
      <c r="C15" s="377"/>
      <c r="D15" s="402"/>
      <c r="E15" s="1723"/>
      <c r="F15" s="1724"/>
      <c r="G15" s="1725"/>
      <c r="H15" s="1726"/>
      <c r="J15" s="1670"/>
      <c r="K15" s="1670"/>
    </row>
    <row customHeight="1" ht="21.75">
      <c r="D16" s="1727" t="s">
        <v>507</v>
      </c>
      <c r="E16" s="2301" t="s">
        <v>1627</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D4FB9-452E-0761-1B62-5E93661ECF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B3B8B-2A87-288B-159D-91C7C496310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47.8515625" customWidth="1"/>
    <col min="6" max="6" style="3127" width="9.57421875" customWidth="1"/>
    <col min="7" max="7" style="2597" width="25.7109375" hidden="1" customWidth="1"/>
    <col min="8" max="8" style="2597" width="34.00390625" hidden="1" customWidth="1"/>
    <col min="9" max="9" style="3127" width="25.7109375" customWidth="1"/>
    <col min="10" max="10" style="3127" width="34.00390625" customWidth="1"/>
    <col min="11" max="11" style="2598" width="50.8515625" customWidth="1"/>
    <col min="12" max="20" style="3127" width="10.57421875"/>
    <col min="21" max="21" style="4185"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2004" t="s">
        <v>1628</v>
      </c>
      <c r="E5" s="2005"/>
      <c r="F5" s="2005"/>
      <c r="G5" s="2005"/>
      <c r="H5" s="2005"/>
      <c r="I5" s="2005"/>
      <c r="J5" s="2006"/>
    </row>
    <row customHeight="1" ht="15">
      <c r="C6" s="162"/>
      <c r="D6" s="2065" t="str">
        <f>IF(org=0,"Не определено",org)</f>
        <v>АО "ДГК"</v>
      </c>
      <c r="E6" s="2066"/>
      <c r="F6" s="2066"/>
      <c r="G6" s="2066"/>
      <c r="H6" s="2066"/>
      <c r="I6" s="2066"/>
      <c r="J6" s="2067"/>
      <c r="K6" s="545"/>
    </row>
    <row customHeight="1" ht="15">
      <c r="C7" s="162"/>
      <c r="D7" s="762"/>
      <c r="E7" s="517"/>
      <c r="F7" s="517"/>
      <c r="G7" s="545">
        <v>22</v>
      </c>
      <c r="I7" s="545">
        <v>1</v>
      </c>
      <c r="J7" s="762"/>
    </row>
    <row s="2597" customFormat="1" customHeight="1" ht="0.75">
      <c r="A8" s="769"/>
      <c r="C8" s="162"/>
      <c r="D8" s="517"/>
      <c r="E8" s="517"/>
      <c r="F8" s="517"/>
      <c r="G8" s="545"/>
      <c r="H8" s="762"/>
      <c r="I8" s="545" t="s">
        <v>119</v>
      </c>
      <c r="J8" s="762"/>
      <c r="K8" s="424"/>
      <c r="U8" s="683"/>
    </row>
    <row customHeight="1" ht="15">
      <c r="C9" s="162"/>
      <c r="D9" s="719"/>
      <c r="E9" s="2304" t="s">
        <v>107</v>
      </c>
      <c r="F9" s="2305"/>
      <c r="G9" s="2302" t="str">
        <f>IF(G8="","",INDEX(DIFFERENTIATION_UNMERGE_VD,MATCH(G8,DIFFERENTIATION_ID_DIFF,0)))</f>
        <v/>
      </c>
      <c r="H9" s="2303"/>
      <c r="I9" s="2302">
        <f>IF(I8="","",INDEX(DIFFERENTIATION_UNMERGE_VD,MATCH(I8,DIFFERENTIATION_ID_DIFF,0)))</f>
        <v>0</v>
      </c>
      <c r="J9" s="2303"/>
      <c r="K9" s="2013" t="s">
        <v>294</v>
      </c>
    </row>
    <row s="2597"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7"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7" customFormat="1" customHeight="1" ht="15">
      <c r="A12" s="769"/>
      <c r="C12" s="162"/>
      <c r="D12" s="2306" t="s">
        <v>293</v>
      </c>
      <c r="E12" s="2307"/>
      <c r="F12" s="2307"/>
      <c r="G12" s="898"/>
      <c r="H12" s="898"/>
      <c r="I12" s="898"/>
      <c r="J12" s="898"/>
      <c r="K12" s="2021"/>
      <c r="U12" s="683"/>
    </row>
    <row customHeight="1" ht="33.75">
      <c r="C13" s="162"/>
      <c r="D13" s="815" t="s">
        <v>90</v>
      </c>
      <c r="E13" s="817" t="s">
        <v>295</v>
      </c>
      <c r="F13" s="817" t="s">
        <v>1629</v>
      </c>
      <c r="G13" s="818" t="s">
        <v>296</v>
      </c>
      <c r="H13" s="817" t="s">
        <v>385</v>
      </c>
      <c r="I13" s="818" t="s">
        <v>296</v>
      </c>
      <c r="J13" s="817" t="s">
        <v>385</v>
      </c>
      <c r="K13" s="2075"/>
    </row>
    <row customHeight="1" ht="15" hidden="1">
      <c r="C14" s="162"/>
      <c r="D14" s="601" t="s">
        <v>111</v>
      </c>
      <c r="E14" s="601" t="s">
        <v>112</v>
      </c>
      <c r="F14" s="601" t="s">
        <v>92</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299</v>
      </c>
      <c r="G17" s="686"/>
      <c r="H17" s="686"/>
      <c r="I17" s="686"/>
      <c r="J17" s="686"/>
      <c r="K17" s="277" t="s">
        <v>1637</v>
      </c>
    </row>
    <row customHeight="1" ht="45">
      <c r="A18" s="513"/>
      <c r="C18" s="534"/>
      <c r="D18" s="529">
        <v>4</v>
      </c>
      <c r="E18" s="267" t="s">
        <v>1638</v>
      </c>
      <c r="F18" s="529" t="s">
        <v>299</v>
      </c>
      <c r="G18" s="819" t="s">
        <v>299</v>
      </c>
      <c r="H18" s="820" t="s">
        <v>299</v>
      </c>
      <c r="I18" s="529" t="s">
        <v>299</v>
      </c>
      <c r="J18" s="586" t="s">
        <v>299</v>
      </c>
      <c r="K18" s="277" t="s">
        <v>1639</v>
      </c>
    </row>
    <row customHeight="1" ht="33.75">
      <c r="A19" s="513"/>
      <c r="C19" s="534"/>
      <c r="D19" s="547" t="s">
        <v>1462</v>
      </c>
      <c r="E19" s="567" t="s">
        <v>1640</v>
      </c>
      <c r="F19" s="529" t="s">
        <v>1641</v>
      </c>
      <c r="G19" s="827"/>
      <c r="H19" s="92"/>
      <c r="I19" s="827"/>
      <c r="J19" s="828"/>
      <c r="K19" s="687"/>
    </row>
    <row customHeight="1" ht="33.75">
      <c r="A20" s="513"/>
      <c r="C20" s="534"/>
      <c r="D20" s="547" t="s">
        <v>1479</v>
      </c>
      <c r="E20" s="567" t="s">
        <v>1642</v>
      </c>
      <c r="F20" s="529" t="s">
        <v>1643</v>
      </c>
      <c r="G20" s="827"/>
      <c r="H20" s="92"/>
      <c r="I20" s="827"/>
      <c r="J20" s="92"/>
      <c r="K20" s="687"/>
    </row>
    <row customHeight="1" ht="45">
      <c r="A21" s="513"/>
      <c r="C21" s="534"/>
      <c r="D21" s="547" t="s">
        <v>1610</v>
      </c>
      <c r="E21" s="567" t="s">
        <v>1644</v>
      </c>
      <c r="F21" s="529" t="s">
        <v>1240</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A8086-C8A5-A0DA-5868-187A2292F97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36.7109375" customWidth="1"/>
    <col min="6" max="6" style="3127" width="9.57421875" customWidth="1"/>
    <col min="7" max="7" style="2597" width="42.421875" hidden="1" customWidth="1"/>
    <col min="8" max="8" style="3127" width="40.7109375" customWidth="1"/>
    <col min="9" max="9" style="2598" width="93.421875" customWidth="1"/>
    <col min="10" max="17" style="3127" width="10.57421875"/>
    <col min="18" max="18" style="4185" width="10.57421875"/>
  </cols>
  <sheetData>
    <row s="2598"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8"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119</v>
      </c>
    </row>
    <row customHeight="1" ht="15">
      <c r="C9" s="162"/>
      <c r="D9" s="719"/>
      <c r="E9" s="2304" t="s">
        <v>107</v>
      </c>
      <c r="F9" s="2305"/>
      <c r="G9" s="826" t="str">
        <f>IF(G8="","",INDEX(DIFFERENTIATION_UNMERGE_VD,MATCH(G8,DIFFERENTIATION_ID_DIFF,0)))</f>
        <v/>
      </c>
      <c r="H9" s="826">
        <f>IF(H8="","",INDEX(DIFFERENTIATION_UNMERGE_VD,MATCH(H8,DIFFERENTIATION_ID_DIFF,0)))</f>
        <v>0</v>
      </c>
      <c r="I9" s="1956" t="s">
        <v>294</v>
      </c>
    </row>
    <row s="2597"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7"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7" customFormat="1" customHeight="1" ht="15">
      <c r="A12" s="769"/>
      <c r="C12" s="162"/>
      <c r="D12" s="2306" t="s">
        <v>293</v>
      </c>
      <c r="E12" s="2307"/>
      <c r="F12" s="2307"/>
      <c r="G12" s="898"/>
      <c r="H12" s="898"/>
      <c r="I12" s="1956"/>
      <c r="R12" s="683"/>
    </row>
    <row customHeight="1" ht="33.75">
      <c r="C13" s="162"/>
      <c r="D13" s="771" t="s">
        <v>90</v>
      </c>
      <c r="E13" s="770" t="s">
        <v>295</v>
      </c>
      <c r="F13" s="770" t="s">
        <v>1629</v>
      </c>
      <c r="G13" s="818" t="s">
        <v>296</v>
      </c>
      <c r="H13" s="764" t="s">
        <v>296</v>
      </c>
      <c r="I13" s="1956"/>
    </row>
    <row customHeight="1" ht="15" hidden="1">
      <c r="C14" s="162"/>
      <c r="D14" s="601" t="s">
        <v>111</v>
      </c>
      <c r="E14" s="601" t="s">
        <v>112</v>
      </c>
      <c r="F14" s="601" t="s">
        <v>92</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9AB59-7A34-8CE4-E829-1D4C3A039FA6}"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36.7109375" customWidth="1"/>
    <col min="6" max="6" style="3127" width="9.57421875" customWidth="1"/>
    <col min="7" max="7" style="2597" width="25.7109375" hidden="1" customWidth="1"/>
    <col min="8" max="8" style="2597" width="33.7109375" hidden="1" customWidth="1"/>
    <col min="9" max="9" style="3127" width="25.7109375" customWidth="1"/>
    <col min="10" max="10" style="3127" width="33.7109375" customWidth="1"/>
    <col min="11" max="11" style="2598" width="93.421875" customWidth="1"/>
    <col min="12" max="20" style="3127" width="10.57421875"/>
    <col min="21" max="21" style="4185" width="10.57421875"/>
  </cols>
  <sheetData>
    <row s="2598" customFormat="1" customHeight="1" ht="15" hidden="1">
      <c r="C1" s="680"/>
      <c r="G1" s="424">
        <v>4</v>
      </c>
      <c r="I1" s="424">
        <v>4</v>
      </c>
      <c r="U1" s="427"/>
    </row>
    <row s="2598" customFormat="1" customHeight="1" ht="15" hidden="1">
      <c r="C2" s="680"/>
      <c r="U2" s="427"/>
    </row>
    <row customHeight="1" ht="22.5" hidden="1">
      <c r="A3" s="513"/>
      <c r="B3" s="2309"/>
      <c r="C3" s="2310"/>
      <c r="D3" s="697" t="str">
        <f>B3&amp;".1"</f>
        <v>.1</v>
      </c>
      <c r="E3" s="698" t="s">
        <v>1654</v>
      </c>
      <c r="F3" s="699" t="s">
        <v>299</v>
      </c>
      <c r="G3" s="694"/>
      <c r="H3" s="408"/>
      <c r="I3" s="694"/>
      <c r="J3" s="408"/>
      <c r="K3" s="277" t="s">
        <v>1655</v>
      </c>
    </row>
    <row customHeight="1" ht="15" hidden="1">
      <c r="A4" s="513"/>
      <c r="B4" s="2309"/>
      <c r="C4" s="2310"/>
      <c r="D4" s="697" t="str">
        <f>B3&amp;".2"</f>
        <v>.2</v>
      </c>
      <c r="E4" s="698" t="s">
        <v>1656</v>
      </c>
      <c r="F4" s="699" t="s">
        <v>299</v>
      </c>
      <c r="G4" s="1784" t="s">
        <v>24</v>
      </c>
      <c r="H4" s="408"/>
      <c r="I4" s="1784" t="s">
        <v>24</v>
      </c>
      <c r="J4" s="408"/>
      <c r="K4" s="277" t="s">
        <v>1657</v>
      </c>
    </row>
    <row s="2598" customFormat="1" customHeight="1" ht="15" hidden="1">
      <c r="C5" s="680"/>
      <c r="U5" s="427"/>
    </row>
    <row customHeight="1" ht="22.5" hidden="1">
      <c r="A6" s="513"/>
      <c r="B6" s="2309"/>
      <c r="C6" s="2310"/>
      <c r="D6" s="697" t="str">
        <f>B6&amp;".1"</f>
        <v>.1</v>
      </c>
      <c r="E6" s="698" t="s">
        <v>1658</v>
      </c>
      <c r="F6" s="699" t="s">
        <v>299</v>
      </c>
      <c r="G6" s="694"/>
      <c r="H6" s="408"/>
      <c r="I6" s="694"/>
      <c r="J6" s="408"/>
      <c r="K6" s="277" t="s">
        <v>1659</v>
      </c>
    </row>
    <row customHeight="1" ht="15" hidden="1">
      <c r="A7" s="513"/>
      <c r="B7" s="2309"/>
      <c r="C7" s="2310"/>
      <c r="D7" s="697" t="str">
        <f>B6&amp;".2"</f>
        <v>.2</v>
      </c>
      <c r="E7" s="698" t="s">
        <v>1656</v>
      </c>
      <c r="F7" s="699" t="s">
        <v>299</v>
      </c>
      <c r="G7" s="1784" t="s">
        <v>24</v>
      </c>
      <c r="H7" s="408"/>
      <c r="I7" s="1784" t="s">
        <v>24</v>
      </c>
      <c r="J7" s="408"/>
      <c r="K7" s="277" t="s">
        <v>1657</v>
      </c>
    </row>
    <row s="2598" customFormat="1" customHeight="1" ht="15" hidden="1">
      <c r="C8" s="680"/>
      <c r="U8" s="427"/>
    </row>
    <row customHeight="1" ht="22.5" hidden="1">
      <c r="A9" s="513"/>
      <c r="B9" s="2309"/>
      <c r="C9" s="2310"/>
      <c r="D9" s="697" t="str">
        <f>B9&amp;".1"</f>
        <v>.1</v>
      </c>
      <c r="E9" s="698" t="s">
        <v>1660</v>
      </c>
      <c r="F9" s="699" t="s">
        <v>299</v>
      </c>
      <c r="G9" s="705" t="s">
        <v>24</v>
      </c>
      <c r="H9" s="408" t="s">
        <v>24</v>
      </c>
      <c r="I9" s="705" t="s">
        <v>24</v>
      </c>
      <c r="J9" s="408" t="s">
        <v>24</v>
      </c>
      <c r="K9" s="277"/>
    </row>
    <row customHeight="1" ht="15" hidden="1">
      <c r="A10" s="513"/>
      <c r="B10" s="2309"/>
      <c r="C10" s="2310"/>
      <c r="D10" s="697" t="str">
        <f>B9&amp;".2"</f>
        <v>.2</v>
      </c>
      <c r="E10" s="698" t="s">
        <v>1661</v>
      </c>
      <c r="F10" s="699" t="s">
        <v>299</v>
      </c>
      <c r="G10" s="1778" t="s">
        <v>24</v>
      </c>
      <c r="H10" s="408" t="s">
        <v>24</v>
      </c>
      <c r="I10" s="1778" t="s">
        <v>24</v>
      </c>
      <c r="J10" s="408" t="s">
        <v>24</v>
      </c>
      <c r="K10" s="277" t="s">
        <v>1662</v>
      </c>
    </row>
    <row customHeight="1" ht="15" hidden="1">
      <c r="A11" s="513"/>
      <c r="B11" s="2309"/>
      <c r="C11" s="2310"/>
      <c r="D11" s="697" t="str">
        <f>B9&amp;".3"</f>
        <v>.3</v>
      </c>
      <c r="E11" s="698" t="s">
        <v>1663</v>
      </c>
      <c r="F11" s="699" t="s">
        <v>299</v>
      </c>
      <c r="G11" s="1778" t="s">
        <v>24</v>
      </c>
      <c r="H11" s="408" t="s">
        <v>24</v>
      </c>
      <c r="I11" s="1778" t="s">
        <v>24</v>
      </c>
      <c r="J11" s="408" t="s">
        <v>24</v>
      </c>
      <c r="K11" s="277" t="s">
        <v>1664</v>
      </c>
    </row>
    <row s="2598" customFormat="1" customHeight="1" ht="15" hidden="1">
      <c r="C12" s="680"/>
      <c r="U12" s="427"/>
    </row>
    <row customHeight="1" ht="33.75" hidden="1">
      <c r="A13" s="513"/>
      <c r="B13" s="2309"/>
      <c r="C13" s="2310"/>
      <c r="D13" s="697" t="str">
        <f>B13&amp;".1"</f>
        <v>.1</v>
      </c>
      <c r="E13" s="698" t="s">
        <v>1665</v>
      </c>
      <c r="F13" s="699" t="s">
        <v>299</v>
      </c>
      <c r="G13" s="705" t="s">
        <v>24</v>
      </c>
      <c r="H13" s="408" t="s">
        <v>24</v>
      </c>
      <c r="I13" s="705" t="s">
        <v>24</v>
      </c>
      <c r="J13" s="408" t="s">
        <v>24</v>
      </c>
      <c r="K13" s="277" t="s">
        <v>1666</v>
      </c>
    </row>
    <row customHeight="1" ht="15" hidden="1">
      <c r="B14" s="2309"/>
      <c r="C14" s="2310"/>
      <c r="D14" s="697" t="str">
        <f>B13&amp;".2"</f>
        <v>.2</v>
      </c>
      <c r="E14" s="698" t="s">
        <v>1667</v>
      </c>
      <c r="F14" s="699" t="s">
        <v>299</v>
      </c>
      <c r="G14" s="1778" t="s">
        <v>24</v>
      </c>
      <c r="H14" s="408" t="s">
        <v>24</v>
      </c>
      <c r="I14" s="1778" t="s">
        <v>24</v>
      </c>
      <c r="J14" s="408" t="s">
        <v>24</v>
      </c>
      <c r="K14" s="277" t="s">
        <v>1668</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08" t="s">
        <v>1669</v>
      </c>
      <c r="E22" s="2308"/>
      <c r="F22" s="2308"/>
      <c r="G22" s="2308"/>
      <c r="H22" s="2308"/>
      <c r="I22" s="2308"/>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119</v>
      </c>
      <c r="J25" s="762"/>
      <c r="K25" s="424"/>
      <c r="U25" s="683"/>
    </row>
    <row customHeight="1" ht="15">
      <c r="C26" s="162"/>
      <c r="D26" s="719"/>
      <c r="E26" s="2304" t="s">
        <v>107</v>
      </c>
      <c r="F26" s="2305"/>
      <c r="G26" s="2302" t="str">
        <f>IF(G25="","",INDEX(DIFFERENTIATION_UNMERGE_VD,MATCH(G25,DIFFERENTIATION_ID_DIFF,0)))</f>
        <v/>
      </c>
      <c r="H26" s="2303"/>
      <c r="I26" s="2302">
        <f>IF(I25="","",INDEX(DIFFERENTIATION_UNMERGE_VD,MATCH(I25,DIFFERENTIATION_ID_DIFF,0)))</f>
        <v>0</v>
      </c>
      <c r="J26" s="2303"/>
      <c r="K26" s="2013" t="s">
        <v>294</v>
      </c>
    </row>
    <row s="2597"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7"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7" customFormat="1" customHeight="1" ht="15">
      <c r="A29" s="769"/>
      <c r="C29" s="162"/>
      <c r="D29" s="2306" t="s">
        <v>293</v>
      </c>
      <c r="E29" s="2307"/>
      <c r="F29" s="2307"/>
      <c r="G29" s="898"/>
      <c r="H29" s="898"/>
      <c r="I29" s="898"/>
      <c r="J29" s="899"/>
      <c r="K29" s="2017"/>
      <c r="U29" s="683"/>
    </row>
    <row customHeight="1" ht="33.75">
      <c r="C30" s="162"/>
      <c r="D30" s="771" t="s">
        <v>90</v>
      </c>
      <c r="E30" s="770" t="s">
        <v>295</v>
      </c>
      <c r="F30" s="770" t="s">
        <v>1629</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1672</v>
      </c>
      <c r="F34" s="830" t="s">
        <v>299</v>
      </c>
      <c r="G34" s="830" t="s">
        <v>299</v>
      </c>
      <c r="H34" s="830" t="s">
        <v>299</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299</v>
      </c>
      <c r="G36" s="824" t="s">
        <v>1676</v>
      </c>
      <c r="H36" s="823" t="s">
        <v>299</v>
      </c>
      <c r="I36" s="532" t="s">
        <v>1676</v>
      </c>
      <c r="J36" s="699" t="s">
        <v>299</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299</v>
      </c>
      <c r="G38" s="824" t="s">
        <v>1676</v>
      </c>
      <c r="H38" s="825" t="s">
        <v>299</v>
      </c>
      <c r="I38" s="532" t="s">
        <v>1676</v>
      </c>
      <c r="J38" s="529" t="s">
        <v>299</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24201-695C-2751-3593-FA1254C2B406}"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1" width="25.140625" hidden="1" customWidth="1"/>
    <col min="2" max="2" style="4129" width="9.140625" hidden="1" customWidth="1"/>
    <col min="3" max="3" style="3744"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3" width="10.57421875"/>
    <col min="16" max="32" style="4167" width="10.57421875"/>
  </cols>
  <sheetData>
    <row s="2922" customFormat="1" customHeight="1" ht="14.25" hidden="1">
      <c r="A1" s="1829"/>
      <c r="B1" s="369"/>
      <c r="C1" s="340"/>
      <c r="N1" s="1670"/>
      <c r="O1" s="1670"/>
      <c r="S1" s="841"/>
      <c r="AF1" s="241"/>
    </row>
    <row s="2922"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2"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45175.368622685186</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43/6</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90</v>
      </c>
      <c r="E14" s="2059" t="s">
        <v>124</v>
      </c>
      <c r="F14" s="2059" t="s">
        <v>125</v>
      </c>
      <c r="G14" s="2312" t="s">
        <v>1683</v>
      </c>
      <c r="H14" s="2313"/>
      <c r="I14" s="2314"/>
      <c r="J14" s="2059" t="s">
        <v>296</v>
      </c>
      <c r="K14" s="2059" t="s">
        <v>385</v>
      </c>
      <c r="L14" s="2184"/>
    </row>
    <row customHeight="1" ht="21">
      <c r="C15" s="377"/>
      <c r="D15" s="2221"/>
      <c r="E15" s="2060"/>
      <c r="F15" s="2060"/>
      <c r="G15" s="2054" t="s">
        <v>1547</v>
      </c>
      <c r="H15" s="2070"/>
      <c r="I15" s="94" t="s">
        <v>1684</v>
      </c>
      <c r="J15" s="2060"/>
      <c r="K15" s="2060"/>
      <c r="L15" s="2184"/>
    </row>
    <row customHeight="1" ht="12" hidden="1">
      <c r="C16" s="377"/>
      <c r="D16" s="269"/>
      <c r="E16" s="269"/>
      <c r="F16" s="269"/>
      <c r="G16" s="2315"/>
      <c r="H16" s="2315"/>
      <c r="I16" s="269"/>
      <c r="J16" s="269"/>
      <c r="K16" s="269"/>
      <c r="L16" s="269"/>
    </row>
    <row customHeight="1" ht="18.75">
      <c r="A17" s="1830"/>
      <c r="C17" s="377"/>
      <c r="D17" s="1818" t="s">
        <v>111</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156</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1"/>
      <c r="D19" s="2041"/>
      <c r="E19" s="2111"/>
      <c r="F19" s="2111"/>
      <c r="G19" s="406"/>
      <c r="H19" s="401" t="s">
        <v>1568</v>
      </c>
      <c r="I19" s="345"/>
      <c r="J19" s="407"/>
      <c r="K19" s="187"/>
      <c r="L19" s="2001"/>
      <c r="M19" s="330"/>
    </row>
    <row s="2922" customFormat="1" customHeight="1" ht="26.25" hidden="1">
      <c r="A20" s="1830" t="s">
        <v>162</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2" customFormat="1" customHeight="1" ht="18.75" hidden="1">
      <c r="A21" s="1830"/>
      <c r="B21" s="369" t="s">
        <v>1685</v>
      </c>
      <c r="C21" s="2311"/>
      <c r="D21" s="2041"/>
      <c r="E21" s="2111"/>
      <c r="F21" s="2111"/>
      <c r="G21" s="406"/>
      <c r="H21" s="401" t="s">
        <v>1568</v>
      </c>
      <c r="I21" s="345"/>
      <c r="J21" s="407"/>
      <c r="K21" s="187"/>
      <c r="L21" s="2001"/>
      <c r="M21" s="330"/>
      <c r="N21" s="1670"/>
      <c r="O21" s="1670"/>
    </row>
    <row s="2922" customFormat="1" customHeight="1" ht="18.75" hidden="1">
      <c r="A22" s="1830" t="s">
        <v>168</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2" customFormat="1" customHeight="1" ht="18.75" hidden="1">
      <c r="A23" s="1830"/>
      <c r="B23" s="369" t="s">
        <v>1685</v>
      </c>
      <c r="C23" s="2311"/>
      <c r="D23" s="2041"/>
      <c r="E23" s="2111"/>
      <c r="F23" s="2111"/>
      <c r="G23" s="406"/>
      <c r="H23" s="401" t="s">
        <v>1568</v>
      </c>
      <c r="I23" s="345"/>
      <c r="J23" s="407"/>
      <c r="K23" s="187"/>
      <c r="L23" s="2001"/>
      <c r="M23" s="330"/>
      <c r="N23" s="1670"/>
      <c r="O23" s="1670"/>
    </row>
    <row s="2922" customFormat="1" customHeight="1" ht="41.25" hidden="1">
      <c r="A24" s="1830" t="s">
        <v>174</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2" customFormat="1" customHeight="1" ht="18.75" hidden="1">
      <c r="A25" s="1830"/>
      <c r="B25" s="369" t="s">
        <v>1685</v>
      </c>
      <c r="C25" s="2311"/>
      <c r="D25" s="2041"/>
      <c r="E25" s="2111"/>
      <c r="F25" s="2111"/>
      <c r="G25" s="406"/>
      <c r="H25" s="401" t="s">
        <v>1568</v>
      </c>
      <c r="I25" s="345"/>
      <c r="J25" s="407"/>
      <c r="K25" s="187"/>
      <c r="L25" s="2001"/>
      <c r="M25" s="330"/>
      <c r="N25" s="1670"/>
      <c r="O25" s="1670"/>
    </row>
    <row s="2922" customFormat="1" customHeight="1" ht="18.75" hidden="1">
      <c r="A26" s="1830" t="s">
        <v>180</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2" customFormat="1" customHeight="1" ht="18.75" hidden="1">
      <c r="A27" s="1830"/>
      <c r="B27" s="369" t="s">
        <v>1685</v>
      </c>
      <c r="C27" s="2311"/>
      <c r="D27" s="2041"/>
      <c r="E27" s="2111"/>
      <c r="F27" s="2111"/>
      <c r="G27" s="406"/>
      <c r="H27" s="401" t="s">
        <v>1568</v>
      </c>
      <c r="I27" s="345"/>
      <c r="J27" s="407"/>
      <c r="K27" s="187"/>
      <c r="L27" s="2001"/>
      <c r="M27" s="330"/>
      <c r="N27" s="1670"/>
      <c r="O27" s="1670"/>
    </row>
    <row s="2922" customFormat="1" customHeight="1" ht="18.75" hidden="1">
      <c r="A28" s="1830" t="s">
        <v>186</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2" customFormat="1" customHeight="1" ht="18.75" hidden="1">
      <c r="A29" s="1830"/>
      <c r="B29" s="369" t="s">
        <v>1685</v>
      </c>
      <c r="C29" s="2311"/>
      <c r="D29" s="2041"/>
      <c r="E29" s="2111"/>
      <c r="F29" s="2111"/>
      <c r="G29" s="406"/>
      <c r="H29" s="401" t="s">
        <v>1568</v>
      </c>
      <c r="I29" s="345"/>
      <c r="J29" s="407"/>
      <c r="K29" s="187"/>
      <c r="L29" s="2001"/>
      <c r="M29" s="330"/>
      <c r="N29" s="1670"/>
      <c r="O29" s="1670"/>
    </row>
    <row s="2922" customFormat="1" customHeight="1" ht="18.75" hidden="1">
      <c r="A30" s="1830" t="s">
        <v>192</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2" customFormat="1" customHeight="1" ht="18.75" hidden="1">
      <c r="A31" s="1830"/>
      <c r="B31" s="369" t="s">
        <v>1685</v>
      </c>
      <c r="C31" s="2311"/>
      <c r="D31" s="2041"/>
      <c r="E31" s="2111"/>
      <c r="F31" s="2111"/>
      <c r="G31" s="406"/>
      <c r="H31" s="401" t="s">
        <v>1568</v>
      </c>
      <c r="I31" s="345"/>
      <c r="J31" s="407"/>
      <c r="K31" s="187"/>
      <c r="L31" s="2001"/>
      <c r="M31" s="330"/>
      <c r="N31" s="1670"/>
      <c r="O31" s="1670"/>
    </row>
    <row s="2922"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2" customFormat="1" customHeight="1" ht="18.75" hidden="1">
      <c r="A33" s="1830"/>
      <c r="B33" s="369" t="s">
        <v>1685</v>
      </c>
      <c r="C33" s="2311"/>
      <c r="D33" s="2041"/>
      <c r="E33" s="2111"/>
      <c r="F33" s="2111"/>
      <c r="G33" s="406"/>
      <c r="H33" s="401" t="s">
        <v>1568</v>
      </c>
      <c r="I33" s="345"/>
      <c r="J33" s="407"/>
      <c r="K33" s="187"/>
      <c r="L33" s="2001"/>
      <c r="M33" s="330"/>
      <c r="N33" s="1670"/>
      <c r="O33" s="1670"/>
    </row>
    <row s="2922"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2" customFormat="1" customHeight="1" ht="18.75" hidden="1">
      <c r="A35" s="1830"/>
      <c r="B35" s="369" t="s">
        <v>1685</v>
      </c>
      <c r="C35" s="2311"/>
      <c r="D35" s="2041"/>
      <c r="E35" s="2111"/>
      <c r="F35" s="2111"/>
      <c r="G35" s="406"/>
      <c r="H35" s="401" t="s">
        <v>1568</v>
      </c>
      <c r="I35" s="345"/>
      <c r="J35" s="407"/>
      <c r="K35" s="187"/>
      <c r="L35" s="2001"/>
      <c r="M35" s="330"/>
      <c r="N35" s="1670"/>
      <c r="O35" s="1670"/>
    </row>
    <row s="2922"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2" customFormat="1" customHeight="1" ht="18.75" hidden="1">
      <c r="A37" s="1830"/>
      <c r="B37" s="369" t="s">
        <v>1685</v>
      </c>
      <c r="C37" s="2311"/>
      <c r="D37" s="2041"/>
      <c r="E37" s="2111"/>
      <c r="F37" s="2111"/>
      <c r="G37" s="406"/>
      <c r="H37" s="401" t="s">
        <v>1568</v>
      </c>
      <c r="I37" s="345"/>
      <c r="J37" s="407"/>
      <c r="K37" s="187"/>
      <c r="L37" s="2001"/>
      <c r="M37" s="330"/>
      <c r="N37" s="1670"/>
      <c r="O37" s="1670"/>
    </row>
    <row s="2922"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2" customFormat="1" customHeight="1" ht="18.75" hidden="1">
      <c r="A39" s="1830"/>
      <c r="B39" s="369" t="s">
        <v>1685</v>
      </c>
      <c r="C39" s="2311"/>
      <c r="D39" s="2041"/>
      <c r="E39" s="2111"/>
      <c r="F39" s="2111"/>
      <c r="G39" s="406"/>
      <c r="H39" s="401" t="s">
        <v>1568</v>
      </c>
      <c r="I39" s="345"/>
      <c r="J39" s="407"/>
      <c r="K39" s="187"/>
      <c r="L39" s="2001"/>
      <c r="M39" s="330"/>
      <c r="N39" s="1670"/>
      <c r="O39" s="1670"/>
    </row>
    <row s="2922"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2" customFormat="1" customHeight="1" ht="18.75" hidden="1">
      <c r="A41" s="1830"/>
      <c r="B41" s="369" t="s">
        <v>1685</v>
      </c>
      <c r="C41" s="2311"/>
      <c r="D41" s="2041"/>
      <c r="E41" s="2111"/>
      <c r="F41" s="2111"/>
      <c r="G41" s="406"/>
      <c r="H41" s="401" t="s">
        <v>1568</v>
      </c>
      <c r="I41" s="345"/>
      <c r="J41" s="407"/>
      <c r="K41" s="187"/>
      <c r="L41" s="2001"/>
      <c r="M41" s="330"/>
      <c r="N41" s="1670"/>
      <c r="O41" s="1670"/>
    </row>
    <row s="2922"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2" customFormat="1" customHeight="1" ht="18.75" hidden="1">
      <c r="A43" s="1830"/>
      <c r="B43" s="369" t="s">
        <v>1685</v>
      </c>
      <c r="C43" s="2311"/>
      <c r="D43" s="2041"/>
      <c r="E43" s="2111"/>
      <c r="F43" s="2111"/>
      <c r="G43" s="406"/>
      <c r="H43" s="401" t="s">
        <v>1568</v>
      </c>
      <c r="I43" s="345"/>
      <c r="J43" s="407"/>
      <c r="K43" s="187"/>
      <c r="L43" s="2001"/>
      <c r="M43" s="330"/>
      <c r="N43" s="1670"/>
      <c r="O43" s="1670"/>
    </row>
    <row s="2922"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2" customFormat="1" customHeight="1" ht="18.75" hidden="1">
      <c r="A45" s="1830"/>
      <c r="B45" s="369" t="s">
        <v>1685</v>
      </c>
      <c r="C45" s="2311"/>
      <c r="D45" s="2041"/>
      <c r="E45" s="2111"/>
      <c r="F45" s="2111"/>
      <c r="G45" s="406"/>
      <c r="H45" s="401" t="s">
        <v>1568</v>
      </c>
      <c r="I45" s="345"/>
      <c r="J45" s="407"/>
      <c r="K45" s="187"/>
      <c r="L45" s="2001"/>
      <c r="M45" s="330"/>
      <c r="N45" s="1670"/>
      <c r="O45" s="1670"/>
    </row>
    <row s="2922"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2" customFormat="1" customHeight="1" ht="18.75" hidden="1">
      <c r="A47" s="1830"/>
      <c r="B47" s="369" t="s">
        <v>1685</v>
      </c>
      <c r="C47" s="2311"/>
      <c r="D47" s="2041"/>
      <c r="E47" s="2111"/>
      <c r="F47" s="2111"/>
      <c r="G47" s="406"/>
      <c r="H47" s="401" t="s">
        <v>1568</v>
      </c>
      <c r="I47" s="345"/>
      <c r="J47" s="407"/>
      <c r="K47" s="187"/>
      <c r="L47" s="2001"/>
      <c r="M47" s="330"/>
      <c r="N47" s="1670"/>
      <c r="O47" s="1670"/>
    </row>
    <row s="2922"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2" customFormat="1" customHeight="1" ht="18.75" hidden="1">
      <c r="A49" s="1830"/>
      <c r="B49" s="369" t="s">
        <v>1685</v>
      </c>
      <c r="C49" s="2311"/>
      <c r="D49" s="2041"/>
      <c r="E49" s="2111"/>
      <c r="F49" s="2111"/>
      <c r="G49" s="406"/>
      <c r="H49" s="401" t="s">
        <v>1568</v>
      </c>
      <c r="I49" s="345"/>
      <c r="J49" s="407"/>
      <c r="K49" s="187"/>
      <c r="L49" s="2001"/>
      <c r="M49" s="330"/>
      <c r="N49" s="1670"/>
      <c r="O49" s="1670"/>
    </row>
    <row s="2922"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2" customFormat="1" customHeight="1" ht="18.75" hidden="1">
      <c r="A51" s="1830"/>
      <c r="B51" s="369" t="s">
        <v>1685</v>
      </c>
      <c r="C51" s="2311"/>
      <c r="D51" s="2041"/>
      <c r="E51" s="2111"/>
      <c r="F51" s="2111"/>
      <c r="G51" s="406"/>
      <c r="H51" s="401" t="s">
        <v>1568</v>
      </c>
      <c r="I51" s="345"/>
      <c r="J51" s="407"/>
      <c r="K51" s="187"/>
      <c r="L51" s="2001"/>
      <c r="M51" s="330"/>
      <c r="N51" s="1670"/>
      <c r="O51" s="1670"/>
    </row>
    <row s="2922"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2" customFormat="1" customHeight="1" ht="18.75" hidden="1">
      <c r="A53" s="1830"/>
      <c r="B53" s="369" t="s">
        <v>1685</v>
      </c>
      <c r="C53" s="2311"/>
      <c r="D53" s="2041"/>
      <c r="E53" s="2111"/>
      <c r="F53" s="2111"/>
      <c r="G53" s="406"/>
      <c r="H53" s="401" t="s">
        <v>1568</v>
      </c>
      <c r="I53" s="345"/>
      <c r="J53" s="407"/>
      <c r="K53" s="187"/>
      <c r="L53" s="2001"/>
      <c r="M53" s="330"/>
      <c r="N53" s="1670"/>
      <c r="O53" s="1670"/>
    </row>
    <row s="2922"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2" customFormat="1" customHeight="1" ht="18.75" hidden="1">
      <c r="A55" s="1830"/>
      <c r="B55" s="369" t="s">
        <v>1685</v>
      </c>
      <c r="C55" s="2311"/>
      <c r="D55" s="2041"/>
      <c r="E55" s="2111"/>
      <c r="F55" s="2111"/>
      <c r="G55" s="406"/>
      <c r="H55" s="401" t="s">
        <v>1568</v>
      </c>
      <c r="I55" s="345"/>
      <c r="J55" s="407"/>
      <c r="K55" s="187"/>
      <c r="L55" s="2001"/>
      <c r="M55" s="330"/>
      <c r="N55" s="1670"/>
      <c r="O55" s="1670"/>
    </row>
    <row customHeight="1" ht="18.75">
      <c r="A56" s="1830"/>
      <c r="C56" s="377"/>
      <c r="D56" s="133" t="s">
        <v>112</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1686</v>
      </c>
      <c r="M57" s="330"/>
    </row>
    <row customHeight="1" ht="18.75">
      <c r="A58" s="1830"/>
      <c r="C58" s="377"/>
      <c r="D58" s="133" t="s">
        <v>92</v>
      </c>
      <c r="E58" s="2298" t="s">
        <v>1687</v>
      </c>
      <c r="F58" s="2298"/>
      <c r="G58" s="2298"/>
      <c r="H58" s="2298"/>
      <c r="I58" s="2298"/>
      <c r="J58" s="2298"/>
      <c r="K58" s="2298"/>
      <c r="L58" s="285"/>
      <c r="M58" s="330"/>
    </row>
    <row s="2922" customFormat="1" customHeight="1" ht="56.25" hidden="1">
      <c r="A59" s="1830" t="s">
        <v>156</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2" customFormat="1" customHeight="1" ht="18.75" hidden="1">
      <c r="A60" s="1830"/>
      <c r="B60" s="369" t="s">
        <v>1688</v>
      </c>
      <c r="C60" s="2311"/>
      <c r="D60" s="2041"/>
      <c r="E60" s="2111"/>
      <c r="F60" s="2111"/>
      <c r="G60" s="406"/>
      <c r="H60" s="401" t="s">
        <v>1568</v>
      </c>
      <c r="I60" s="345"/>
      <c r="J60" s="407"/>
      <c r="K60" s="187"/>
      <c r="L60" s="2001"/>
      <c r="M60" s="330"/>
      <c r="N60" s="1670"/>
      <c r="O60" s="1670"/>
    </row>
    <row s="2922" customFormat="1" customHeight="1" ht="26.25" hidden="1">
      <c r="A61" s="1830" t="s">
        <v>162</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2" customFormat="1" customHeight="1" ht="18.75" hidden="1">
      <c r="A62" s="1830"/>
      <c r="B62" s="369" t="s">
        <v>1688</v>
      </c>
      <c r="C62" s="2311"/>
      <c r="D62" s="2041"/>
      <c r="E62" s="2111"/>
      <c r="F62" s="2111"/>
      <c r="G62" s="406"/>
      <c r="H62" s="401" t="s">
        <v>1568</v>
      </c>
      <c r="I62" s="345"/>
      <c r="J62" s="407"/>
      <c r="K62" s="187"/>
      <c r="L62" s="337"/>
      <c r="M62" s="330"/>
      <c r="N62" s="1670"/>
      <c r="O62" s="1670"/>
    </row>
    <row s="2922" customFormat="1" customHeight="1" ht="18.75" hidden="1">
      <c r="A63" s="1830" t="s">
        <v>168</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2" customFormat="1" customHeight="1" ht="18.75" hidden="1">
      <c r="A64" s="1830"/>
      <c r="B64" s="369" t="s">
        <v>1688</v>
      </c>
      <c r="C64" s="2311"/>
      <c r="D64" s="2041"/>
      <c r="E64" s="2111"/>
      <c r="F64" s="2111"/>
      <c r="G64" s="406"/>
      <c r="H64" s="401" t="s">
        <v>1568</v>
      </c>
      <c r="I64" s="345"/>
      <c r="J64" s="407"/>
      <c r="K64" s="187"/>
      <c r="L64" s="337"/>
      <c r="M64" s="330"/>
      <c r="N64" s="1670"/>
      <c r="O64" s="1670"/>
    </row>
    <row s="2922" customFormat="1" customHeight="1" ht="41.25" hidden="1">
      <c r="A65" s="1830" t="s">
        <v>174</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2" customFormat="1" customHeight="1" ht="18.75" hidden="1">
      <c r="A66" s="1830"/>
      <c r="B66" s="369" t="s">
        <v>1688</v>
      </c>
      <c r="C66" s="2311"/>
      <c r="D66" s="2041"/>
      <c r="E66" s="2111"/>
      <c r="F66" s="2111"/>
      <c r="G66" s="406"/>
      <c r="H66" s="401" t="s">
        <v>1568</v>
      </c>
      <c r="I66" s="345"/>
      <c r="J66" s="407"/>
      <c r="K66" s="187"/>
      <c r="L66" s="337"/>
      <c r="M66" s="330"/>
      <c r="N66" s="1670"/>
      <c r="O66" s="1670"/>
    </row>
    <row s="2922" customFormat="1" customHeight="1" ht="18.75" hidden="1">
      <c r="A67" s="1830" t="s">
        <v>180</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2" customFormat="1" customHeight="1" ht="18.75" hidden="1">
      <c r="A68" s="1830"/>
      <c r="B68" s="369" t="s">
        <v>1688</v>
      </c>
      <c r="C68" s="2311"/>
      <c r="D68" s="2041"/>
      <c r="E68" s="2111"/>
      <c r="F68" s="2111"/>
      <c r="G68" s="406"/>
      <c r="H68" s="401" t="s">
        <v>1568</v>
      </c>
      <c r="I68" s="345"/>
      <c r="J68" s="407"/>
      <c r="K68" s="187"/>
      <c r="L68" s="337"/>
      <c r="M68" s="330"/>
      <c r="N68" s="1670"/>
      <c r="O68" s="1670"/>
    </row>
    <row s="2922" customFormat="1" customHeight="1" ht="18.75" hidden="1">
      <c r="A69" s="1830" t="s">
        <v>186</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2" customFormat="1" customHeight="1" ht="18.75" hidden="1">
      <c r="A70" s="1830"/>
      <c r="B70" s="369" t="s">
        <v>1688</v>
      </c>
      <c r="C70" s="2311"/>
      <c r="D70" s="2041"/>
      <c r="E70" s="2111"/>
      <c r="F70" s="2111"/>
      <c r="G70" s="406"/>
      <c r="H70" s="401" t="s">
        <v>1568</v>
      </c>
      <c r="I70" s="345"/>
      <c r="J70" s="407"/>
      <c r="K70" s="187"/>
      <c r="L70" s="337"/>
      <c r="M70" s="330"/>
      <c r="N70" s="1670"/>
      <c r="O70" s="1670"/>
    </row>
    <row s="2922" customFormat="1" customHeight="1" ht="18.75" hidden="1">
      <c r="A71" s="1830" t="s">
        <v>192</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2" customFormat="1" customHeight="1" ht="18.75" hidden="1">
      <c r="A72" s="1830"/>
      <c r="B72" s="369" t="s">
        <v>1688</v>
      </c>
      <c r="C72" s="2311"/>
      <c r="D72" s="2041"/>
      <c r="E72" s="2111"/>
      <c r="F72" s="2111"/>
      <c r="G72" s="406"/>
      <c r="H72" s="401" t="s">
        <v>1568</v>
      </c>
      <c r="I72" s="345"/>
      <c r="J72" s="407"/>
      <c r="K72" s="187"/>
      <c r="L72" s="337"/>
      <c r="M72" s="330"/>
      <c r="N72" s="1670"/>
      <c r="O72" s="1670"/>
    </row>
    <row s="2922"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2" customFormat="1" customHeight="1" ht="18.75" hidden="1">
      <c r="A74" s="1830"/>
      <c r="B74" s="369" t="s">
        <v>1688</v>
      </c>
      <c r="C74" s="2311"/>
      <c r="D74" s="2041"/>
      <c r="E74" s="2111"/>
      <c r="F74" s="2111"/>
      <c r="G74" s="406"/>
      <c r="H74" s="401" t="s">
        <v>1568</v>
      </c>
      <c r="I74" s="345"/>
      <c r="J74" s="407"/>
      <c r="K74" s="187"/>
      <c r="L74" s="337"/>
      <c r="M74" s="330"/>
      <c r="N74" s="1670"/>
      <c r="O74" s="1670"/>
    </row>
    <row s="2922"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2" customFormat="1" customHeight="1" ht="18.75" hidden="1">
      <c r="A76" s="1830"/>
      <c r="B76" s="369" t="s">
        <v>1688</v>
      </c>
      <c r="C76" s="2311"/>
      <c r="D76" s="2041"/>
      <c r="E76" s="2111"/>
      <c r="F76" s="2111"/>
      <c r="G76" s="406"/>
      <c r="H76" s="401" t="s">
        <v>1568</v>
      </c>
      <c r="I76" s="345"/>
      <c r="J76" s="407"/>
      <c r="K76" s="187"/>
      <c r="L76" s="337"/>
      <c r="M76" s="330"/>
      <c r="N76" s="1670"/>
      <c r="O76" s="1670"/>
    </row>
    <row s="2922"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2" customFormat="1" customHeight="1" ht="18.75" hidden="1">
      <c r="A78" s="1830"/>
      <c r="B78" s="369" t="s">
        <v>1688</v>
      </c>
      <c r="C78" s="2311"/>
      <c r="D78" s="2041"/>
      <c r="E78" s="2111"/>
      <c r="F78" s="2111"/>
      <c r="G78" s="406"/>
      <c r="H78" s="401" t="s">
        <v>1568</v>
      </c>
      <c r="I78" s="345"/>
      <c r="J78" s="407"/>
      <c r="K78" s="187"/>
      <c r="L78" s="337"/>
      <c r="M78" s="330"/>
      <c r="N78" s="1670"/>
      <c r="O78" s="1670"/>
    </row>
    <row s="2922"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2" customFormat="1" customHeight="1" ht="18.75" hidden="1">
      <c r="A80" s="1830"/>
      <c r="B80" s="369" t="s">
        <v>1688</v>
      </c>
      <c r="C80" s="2311"/>
      <c r="D80" s="2041"/>
      <c r="E80" s="2111"/>
      <c r="F80" s="2111"/>
      <c r="G80" s="406"/>
      <c r="H80" s="401" t="s">
        <v>1568</v>
      </c>
      <c r="I80" s="345"/>
      <c r="J80" s="407"/>
      <c r="K80" s="187"/>
      <c r="L80" s="337"/>
      <c r="M80" s="330"/>
      <c r="N80" s="1670"/>
      <c r="O80" s="1670"/>
    </row>
    <row s="2922"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2" customFormat="1" customHeight="1" ht="18.75" hidden="1">
      <c r="A82" s="1830"/>
      <c r="B82" s="369" t="s">
        <v>1688</v>
      </c>
      <c r="C82" s="2311"/>
      <c r="D82" s="2041"/>
      <c r="E82" s="2111"/>
      <c r="F82" s="2111"/>
      <c r="G82" s="406"/>
      <c r="H82" s="401" t="s">
        <v>1568</v>
      </c>
      <c r="I82" s="345"/>
      <c r="J82" s="407"/>
      <c r="K82" s="187"/>
      <c r="L82" s="337"/>
      <c r="M82" s="330"/>
      <c r="N82" s="1670"/>
      <c r="O82" s="1670"/>
    </row>
    <row s="2922"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2" customFormat="1" customHeight="1" ht="18.75" hidden="1">
      <c r="A84" s="1830"/>
      <c r="B84" s="369" t="s">
        <v>1688</v>
      </c>
      <c r="C84" s="2311"/>
      <c r="D84" s="2041"/>
      <c r="E84" s="2111"/>
      <c r="F84" s="2111"/>
      <c r="G84" s="406"/>
      <c r="H84" s="401" t="s">
        <v>1568</v>
      </c>
      <c r="I84" s="345"/>
      <c r="J84" s="407"/>
      <c r="K84" s="187"/>
      <c r="L84" s="337"/>
      <c r="M84" s="330"/>
      <c r="N84" s="1670"/>
      <c r="O84" s="1670"/>
    </row>
    <row s="2922"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2" customFormat="1" customHeight="1" ht="18.75" hidden="1">
      <c r="A86" s="1830"/>
      <c r="B86" s="369" t="s">
        <v>1688</v>
      </c>
      <c r="C86" s="2311"/>
      <c r="D86" s="2041"/>
      <c r="E86" s="2111"/>
      <c r="F86" s="2111"/>
      <c r="G86" s="406"/>
      <c r="H86" s="401" t="s">
        <v>1568</v>
      </c>
      <c r="I86" s="345"/>
      <c r="J86" s="407"/>
      <c r="K86" s="187"/>
      <c r="L86" s="337"/>
      <c r="M86" s="330"/>
      <c r="N86" s="1670"/>
      <c r="O86" s="1670"/>
    </row>
    <row s="2922"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2" customFormat="1" customHeight="1" ht="18.75" hidden="1">
      <c r="A88" s="1830"/>
      <c r="B88" s="369" t="s">
        <v>1688</v>
      </c>
      <c r="C88" s="2311"/>
      <c r="D88" s="2041"/>
      <c r="E88" s="2111"/>
      <c r="F88" s="2111"/>
      <c r="G88" s="406"/>
      <c r="H88" s="401" t="s">
        <v>1568</v>
      </c>
      <c r="I88" s="345"/>
      <c r="J88" s="407"/>
      <c r="K88" s="187"/>
      <c r="L88" s="337"/>
      <c r="M88" s="330"/>
      <c r="N88" s="1670"/>
      <c r="O88" s="1670"/>
    </row>
    <row s="2922"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2" customFormat="1" customHeight="1" ht="18.75" hidden="1">
      <c r="A90" s="1830"/>
      <c r="B90" s="369" t="s">
        <v>1688</v>
      </c>
      <c r="C90" s="2311"/>
      <c r="D90" s="2041"/>
      <c r="E90" s="2111"/>
      <c r="F90" s="2111"/>
      <c r="G90" s="406"/>
      <c r="H90" s="401" t="s">
        <v>1568</v>
      </c>
      <c r="I90" s="345"/>
      <c r="J90" s="407"/>
      <c r="K90" s="187"/>
      <c r="L90" s="337"/>
      <c r="M90" s="330"/>
      <c r="N90" s="1670"/>
      <c r="O90" s="1670"/>
    </row>
    <row s="2922"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2" customFormat="1" customHeight="1" ht="18.75" hidden="1">
      <c r="A92" s="1830"/>
      <c r="B92" s="369" t="s">
        <v>1688</v>
      </c>
      <c r="C92" s="2311"/>
      <c r="D92" s="2041"/>
      <c r="E92" s="2111"/>
      <c r="F92" s="2111"/>
      <c r="G92" s="406"/>
      <c r="H92" s="401" t="s">
        <v>1568</v>
      </c>
      <c r="I92" s="345"/>
      <c r="J92" s="407"/>
      <c r="K92" s="187"/>
      <c r="L92" s="337"/>
      <c r="M92" s="330"/>
      <c r="N92" s="1670"/>
      <c r="O92" s="1670"/>
    </row>
    <row s="2922"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2" customFormat="1" customHeight="1" ht="18.75" hidden="1">
      <c r="A94" s="1830"/>
      <c r="B94" s="369" t="s">
        <v>1688</v>
      </c>
      <c r="C94" s="2311"/>
      <c r="D94" s="2041"/>
      <c r="E94" s="2111"/>
      <c r="F94" s="2111"/>
      <c r="G94" s="406"/>
      <c r="H94" s="401" t="s">
        <v>1568</v>
      </c>
      <c r="I94" s="345"/>
      <c r="J94" s="407"/>
      <c r="K94" s="187"/>
      <c r="L94" s="337"/>
      <c r="M94" s="330"/>
      <c r="N94" s="1670"/>
      <c r="O94" s="1670"/>
    </row>
    <row s="2922"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2" customFormat="1" customHeight="1" ht="18.75" hidden="1">
      <c r="A96" s="1830"/>
      <c r="B96" s="369" t="s">
        <v>1688</v>
      </c>
      <c r="C96" s="2311"/>
      <c r="D96" s="2041"/>
      <c r="E96" s="2111"/>
      <c r="F96" s="2111"/>
      <c r="G96" s="406"/>
      <c r="H96" s="401" t="s">
        <v>1568</v>
      </c>
      <c r="I96" s="345"/>
      <c r="J96" s="407"/>
      <c r="K96" s="187"/>
      <c r="L96" s="337"/>
      <c r="M96" s="330"/>
      <c r="N96" s="1670"/>
      <c r="O96" s="1670"/>
    </row>
    <row customHeight="1" ht="18.75">
      <c r="A97" s="1830"/>
      <c r="C97" s="377"/>
      <c r="D97" s="133" t="s">
        <v>93</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2" customFormat="1" customHeight="1" ht="56.25" hidden="1">
      <c r="A98" s="1830" t="s">
        <v>156</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2" customFormat="1" customHeight="1" ht="18.75" hidden="1">
      <c r="A99" s="1830"/>
      <c r="B99" s="369" t="s">
        <v>1688</v>
      </c>
      <c r="C99" s="2311"/>
      <c r="D99" s="2041"/>
      <c r="E99" s="2111"/>
      <c r="F99" s="2111"/>
      <c r="G99" s="406"/>
      <c r="H99" s="401" t="s">
        <v>1568</v>
      </c>
      <c r="I99" s="345"/>
      <c r="J99" s="407"/>
      <c r="K99" s="187"/>
      <c r="L99" s="2001"/>
      <c r="M99" s="330"/>
      <c r="N99" s="1670"/>
      <c r="O99" s="1670"/>
    </row>
    <row s="2922" customFormat="1" customHeight="1" ht="26.25" hidden="1">
      <c r="A100" s="1830" t="s">
        <v>162</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2" customFormat="1" customHeight="1" ht="18.75" hidden="1">
      <c r="A101" s="1830"/>
      <c r="B101" s="369" t="s">
        <v>1688</v>
      </c>
      <c r="C101" s="2311"/>
      <c r="D101" s="2041"/>
      <c r="E101" s="2111"/>
      <c r="F101" s="2111"/>
      <c r="G101" s="406"/>
      <c r="H101" s="401" t="s">
        <v>1568</v>
      </c>
      <c r="I101" s="345"/>
      <c r="J101" s="407"/>
      <c r="K101" s="187"/>
      <c r="L101" s="337"/>
      <c r="M101" s="330"/>
      <c r="N101" s="1670"/>
      <c r="O101" s="1670"/>
    </row>
    <row s="2922" customFormat="1" customHeight="1" ht="18.75" hidden="1">
      <c r="A102" s="1830" t="s">
        <v>168</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2" customFormat="1" customHeight="1" ht="18.75" hidden="1">
      <c r="A103" s="1830"/>
      <c r="B103" s="369" t="s">
        <v>1688</v>
      </c>
      <c r="C103" s="2311"/>
      <c r="D103" s="2041"/>
      <c r="E103" s="2111"/>
      <c r="F103" s="2111"/>
      <c r="G103" s="406"/>
      <c r="H103" s="401" t="s">
        <v>1568</v>
      </c>
      <c r="I103" s="345"/>
      <c r="J103" s="407"/>
      <c r="K103" s="187"/>
      <c r="L103" s="337"/>
      <c r="M103" s="330"/>
      <c r="N103" s="1670"/>
      <c r="O103" s="1670"/>
    </row>
    <row s="2922" customFormat="1" customHeight="1" ht="41.25" hidden="1">
      <c r="A104" s="1830" t="s">
        <v>174</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2" customFormat="1" customHeight="1" ht="18.75" hidden="1">
      <c r="A105" s="1830"/>
      <c r="B105" s="369" t="s">
        <v>1688</v>
      </c>
      <c r="C105" s="2311"/>
      <c r="D105" s="2041"/>
      <c r="E105" s="2111"/>
      <c r="F105" s="2111"/>
      <c r="G105" s="406"/>
      <c r="H105" s="401" t="s">
        <v>1568</v>
      </c>
      <c r="I105" s="345"/>
      <c r="J105" s="407"/>
      <c r="K105" s="187"/>
      <c r="L105" s="337"/>
      <c r="M105" s="330"/>
      <c r="N105" s="1670"/>
      <c r="O105" s="1670"/>
    </row>
    <row s="2922" customFormat="1" customHeight="1" ht="18.75" hidden="1">
      <c r="A106" s="1830" t="s">
        <v>180</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2" customFormat="1" customHeight="1" ht="18.75" hidden="1">
      <c r="A107" s="1830"/>
      <c r="B107" s="369" t="s">
        <v>1688</v>
      </c>
      <c r="C107" s="2311"/>
      <c r="D107" s="2041"/>
      <c r="E107" s="2111"/>
      <c r="F107" s="2111"/>
      <c r="G107" s="406"/>
      <c r="H107" s="401" t="s">
        <v>1568</v>
      </c>
      <c r="I107" s="345"/>
      <c r="J107" s="407"/>
      <c r="K107" s="187"/>
      <c r="L107" s="337"/>
      <c r="M107" s="330"/>
      <c r="N107" s="1670"/>
      <c r="O107" s="1670"/>
    </row>
    <row s="2922" customFormat="1" customHeight="1" ht="18.75" hidden="1">
      <c r="A108" s="1830" t="s">
        <v>186</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2" customFormat="1" customHeight="1" ht="18.75" hidden="1">
      <c r="A109" s="1830"/>
      <c r="B109" s="369" t="s">
        <v>1688</v>
      </c>
      <c r="C109" s="2311"/>
      <c r="D109" s="2041"/>
      <c r="E109" s="2111"/>
      <c r="F109" s="2111"/>
      <c r="G109" s="406"/>
      <c r="H109" s="401" t="s">
        <v>1568</v>
      </c>
      <c r="I109" s="345"/>
      <c r="J109" s="407"/>
      <c r="K109" s="187"/>
      <c r="L109" s="337"/>
      <c r="M109" s="330"/>
      <c r="N109" s="1670"/>
      <c r="O109" s="1670"/>
    </row>
    <row s="2922" customFormat="1" customHeight="1" ht="18.75" hidden="1">
      <c r="A110" s="1830" t="s">
        <v>192</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2" customFormat="1" customHeight="1" ht="18.75" hidden="1">
      <c r="A111" s="1830"/>
      <c r="B111" s="369" t="s">
        <v>1688</v>
      </c>
      <c r="C111" s="2311"/>
      <c r="D111" s="2041"/>
      <c r="E111" s="2111"/>
      <c r="F111" s="2111"/>
      <c r="G111" s="406"/>
      <c r="H111" s="401" t="s">
        <v>1568</v>
      </c>
      <c r="I111" s="345"/>
      <c r="J111" s="407"/>
      <c r="K111" s="187"/>
      <c r="L111" s="337"/>
      <c r="M111" s="330"/>
      <c r="N111" s="1670"/>
      <c r="O111" s="1670"/>
    </row>
    <row s="2922"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2" customFormat="1" customHeight="1" ht="18.75" hidden="1">
      <c r="A113" s="1830"/>
      <c r="B113" s="369" t="s">
        <v>1688</v>
      </c>
      <c r="C113" s="2311"/>
      <c r="D113" s="2041"/>
      <c r="E113" s="2111"/>
      <c r="F113" s="2111"/>
      <c r="G113" s="406"/>
      <c r="H113" s="401" t="s">
        <v>1568</v>
      </c>
      <c r="I113" s="345"/>
      <c r="J113" s="407"/>
      <c r="K113" s="187"/>
      <c r="L113" s="337"/>
      <c r="M113" s="330"/>
      <c r="N113" s="1670"/>
      <c r="O113" s="1670"/>
    </row>
    <row s="2922"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2" customFormat="1" customHeight="1" ht="18.75" hidden="1">
      <c r="A115" s="1830"/>
      <c r="B115" s="369" t="s">
        <v>1688</v>
      </c>
      <c r="C115" s="2311"/>
      <c r="D115" s="2041"/>
      <c r="E115" s="2111"/>
      <c r="F115" s="2111"/>
      <c r="G115" s="406"/>
      <c r="H115" s="401" t="s">
        <v>1568</v>
      </c>
      <c r="I115" s="345"/>
      <c r="J115" s="407"/>
      <c r="K115" s="187"/>
      <c r="L115" s="337"/>
      <c r="M115" s="330"/>
      <c r="N115" s="1670"/>
      <c r="O115" s="1670"/>
    </row>
    <row s="2922"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2" customFormat="1" customHeight="1" ht="18.75" hidden="1">
      <c r="A117" s="1830"/>
      <c r="B117" s="369" t="s">
        <v>1688</v>
      </c>
      <c r="C117" s="2311"/>
      <c r="D117" s="2041"/>
      <c r="E117" s="2111"/>
      <c r="F117" s="2111"/>
      <c r="G117" s="406"/>
      <c r="H117" s="401" t="s">
        <v>1568</v>
      </c>
      <c r="I117" s="345"/>
      <c r="J117" s="407"/>
      <c r="K117" s="187"/>
      <c r="L117" s="337"/>
      <c r="M117" s="330"/>
      <c r="N117" s="1670"/>
      <c r="O117" s="1670"/>
    </row>
    <row s="2922"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2" customFormat="1" customHeight="1" ht="18.75" hidden="1">
      <c r="A119" s="1830"/>
      <c r="B119" s="369" t="s">
        <v>1688</v>
      </c>
      <c r="C119" s="2311"/>
      <c r="D119" s="2041"/>
      <c r="E119" s="2111"/>
      <c r="F119" s="2111"/>
      <c r="G119" s="406"/>
      <c r="H119" s="401" t="s">
        <v>1568</v>
      </c>
      <c r="I119" s="345"/>
      <c r="J119" s="407"/>
      <c r="K119" s="187"/>
      <c r="L119" s="337"/>
      <c r="M119" s="330"/>
      <c r="N119" s="1670"/>
      <c r="O119" s="1670"/>
    </row>
    <row s="2922"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2" customFormat="1" customHeight="1" ht="18.75" hidden="1">
      <c r="A121" s="1830"/>
      <c r="B121" s="369" t="s">
        <v>1688</v>
      </c>
      <c r="C121" s="2311"/>
      <c r="D121" s="2041"/>
      <c r="E121" s="2111"/>
      <c r="F121" s="2111"/>
      <c r="G121" s="406"/>
      <c r="H121" s="401" t="s">
        <v>1568</v>
      </c>
      <c r="I121" s="345"/>
      <c r="J121" s="407"/>
      <c r="K121" s="187"/>
      <c r="L121" s="337"/>
      <c r="M121" s="330"/>
      <c r="N121" s="1670"/>
      <c r="O121" s="1670"/>
    </row>
    <row s="2922"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2" customFormat="1" customHeight="1" ht="18.75" hidden="1">
      <c r="A123" s="1830"/>
      <c r="B123" s="369" t="s">
        <v>1688</v>
      </c>
      <c r="C123" s="2311"/>
      <c r="D123" s="2041"/>
      <c r="E123" s="2111"/>
      <c r="F123" s="2111"/>
      <c r="G123" s="406"/>
      <c r="H123" s="401" t="s">
        <v>1568</v>
      </c>
      <c r="I123" s="345"/>
      <c r="J123" s="407"/>
      <c r="K123" s="187"/>
      <c r="L123" s="337"/>
      <c r="M123" s="330"/>
      <c r="N123" s="1670"/>
      <c r="O123" s="1670"/>
    </row>
    <row s="2922"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2" customFormat="1" customHeight="1" ht="18.75" hidden="1">
      <c r="A125" s="1830"/>
      <c r="B125" s="369" t="s">
        <v>1688</v>
      </c>
      <c r="C125" s="2311"/>
      <c r="D125" s="2041"/>
      <c r="E125" s="2111"/>
      <c r="F125" s="2111"/>
      <c r="G125" s="406"/>
      <c r="H125" s="401" t="s">
        <v>1568</v>
      </c>
      <c r="I125" s="345"/>
      <c r="J125" s="407"/>
      <c r="K125" s="187"/>
      <c r="L125" s="337"/>
      <c r="M125" s="330"/>
      <c r="N125" s="1670"/>
      <c r="O125" s="1670"/>
    </row>
    <row s="2922"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2" customFormat="1" customHeight="1" ht="18.75" hidden="1">
      <c r="A127" s="1830"/>
      <c r="B127" s="369" t="s">
        <v>1688</v>
      </c>
      <c r="C127" s="2311"/>
      <c r="D127" s="2041"/>
      <c r="E127" s="2111"/>
      <c r="F127" s="2111"/>
      <c r="G127" s="406"/>
      <c r="H127" s="401" t="s">
        <v>1568</v>
      </c>
      <c r="I127" s="345"/>
      <c r="J127" s="407"/>
      <c r="K127" s="187"/>
      <c r="L127" s="337"/>
      <c r="M127" s="330"/>
      <c r="N127" s="1670"/>
      <c r="O127" s="1670"/>
    </row>
    <row s="2922"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2" customFormat="1" customHeight="1" ht="18.75" hidden="1">
      <c r="A129" s="1830"/>
      <c r="B129" s="369" t="s">
        <v>1688</v>
      </c>
      <c r="C129" s="2311"/>
      <c r="D129" s="2041"/>
      <c r="E129" s="2111"/>
      <c r="F129" s="2111"/>
      <c r="G129" s="406"/>
      <c r="H129" s="401" t="s">
        <v>1568</v>
      </c>
      <c r="I129" s="345"/>
      <c r="J129" s="407"/>
      <c r="K129" s="187"/>
      <c r="L129" s="337"/>
      <c r="M129" s="330"/>
      <c r="N129" s="1670"/>
      <c r="O129" s="1670"/>
    </row>
    <row s="2922"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2" customFormat="1" customHeight="1" ht="18.75" hidden="1">
      <c r="A131" s="1830"/>
      <c r="B131" s="369" t="s">
        <v>1688</v>
      </c>
      <c r="C131" s="2311"/>
      <c r="D131" s="2041"/>
      <c r="E131" s="2111"/>
      <c r="F131" s="2111"/>
      <c r="G131" s="406"/>
      <c r="H131" s="401" t="s">
        <v>1568</v>
      </c>
      <c r="I131" s="345"/>
      <c r="J131" s="407"/>
      <c r="K131" s="187"/>
      <c r="L131" s="337"/>
      <c r="M131" s="330"/>
      <c r="N131" s="1670"/>
      <c r="O131" s="1670"/>
    </row>
    <row s="2922"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2" customFormat="1" customHeight="1" ht="18.75" hidden="1">
      <c r="A133" s="1830"/>
      <c r="B133" s="369" t="s">
        <v>1688</v>
      </c>
      <c r="C133" s="2311"/>
      <c r="D133" s="2041"/>
      <c r="E133" s="2111"/>
      <c r="F133" s="2111"/>
      <c r="G133" s="406"/>
      <c r="H133" s="401" t="s">
        <v>1568</v>
      </c>
      <c r="I133" s="345"/>
      <c r="J133" s="407"/>
      <c r="K133" s="187"/>
      <c r="L133" s="337"/>
      <c r="M133" s="330"/>
      <c r="N133" s="1670"/>
      <c r="O133" s="1670"/>
    </row>
    <row s="2922"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2" customFormat="1" customHeight="1" ht="18.75" hidden="1">
      <c r="A135" s="1830"/>
      <c r="B135" s="369" t="s">
        <v>1688</v>
      </c>
      <c r="C135" s="2311"/>
      <c r="D135" s="2041"/>
      <c r="E135" s="2111"/>
      <c r="F135" s="2111"/>
      <c r="G135" s="406"/>
      <c r="H135" s="401" t="s">
        <v>1568</v>
      </c>
      <c r="I135" s="345"/>
      <c r="J135" s="407"/>
      <c r="K135" s="187"/>
      <c r="L135" s="337"/>
      <c r="M135" s="330"/>
      <c r="N135" s="1670"/>
      <c r="O135" s="1670"/>
    </row>
    <row customHeight="1" ht="26.25">
      <c r="A136" s="1830"/>
      <c r="C136" s="377"/>
      <c r="D136" s="133" t="s">
        <v>113</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2" customFormat="1" customHeight="1" ht="56.25" hidden="1">
      <c r="A137" s="1830" t="s">
        <v>156</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2" customFormat="1" customHeight="1" ht="18.75" hidden="1">
      <c r="A138" s="1830"/>
      <c r="B138" s="369" t="s">
        <v>1688</v>
      </c>
      <c r="C138" s="2311"/>
      <c r="D138" s="2041"/>
      <c r="E138" s="2111"/>
      <c r="F138" s="2111"/>
      <c r="G138" s="406"/>
      <c r="H138" s="401" t="s">
        <v>1568</v>
      </c>
      <c r="I138" s="345"/>
      <c r="J138" s="407"/>
      <c r="K138" s="187"/>
      <c r="L138" s="2001"/>
      <c r="M138" s="330"/>
      <c r="N138" s="1670"/>
      <c r="O138" s="1670"/>
    </row>
    <row s="2922" customFormat="1" customHeight="1" ht="26.25" hidden="1">
      <c r="A139" s="1830" t="s">
        <v>162</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2" customFormat="1" customHeight="1" ht="18.75" hidden="1">
      <c r="A140" s="1830"/>
      <c r="B140" s="369" t="s">
        <v>1688</v>
      </c>
      <c r="C140" s="2311"/>
      <c r="D140" s="2041"/>
      <c r="E140" s="2111"/>
      <c r="F140" s="2111"/>
      <c r="G140" s="406"/>
      <c r="H140" s="401" t="s">
        <v>1568</v>
      </c>
      <c r="I140" s="345"/>
      <c r="J140" s="407"/>
      <c r="K140" s="187"/>
      <c r="L140" s="337"/>
      <c r="M140" s="330"/>
      <c r="N140" s="1670"/>
      <c r="O140" s="1670"/>
    </row>
    <row s="2922" customFormat="1" customHeight="1" ht="18.75" hidden="1">
      <c r="A141" s="1830" t="s">
        <v>168</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2" customFormat="1" customHeight="1" ht="18.75" hidden="1">
      <c r="A142" s="1830"/>
      <c r="B142" s="369" t="s">
        <v>1688</v>
      </c>
      <c r="C142" s="2311"/>
      <c r="D142" s="2041"/>
      <c r="E142" s="2111"/>
      <c r="F142" s="2111"/>
      <c r="G142" s="406"/>
      <c r="H142" s="401" t="s">
        <v>1568</v>
      </c>
      <c r="I142" s="345"/>
      <c r="J142" s="407"/>
      <c r="K142" s="187"/>
      <c r="L142" s="337"/>
      <c r="M142" s="330"/>
      <c r="N142" s="1670"/>
      <c r="O142" s="1670"/>
    </row>
    <row s="2922" customFormat="1" customHeight="1" ht="40.5" hidden="1">
      <c r="A143" s="1830" t="s">
        <v>174</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2" customFormat="1" customHeight="1" ht="18.75" hidden="1">
      <c r="A144" s="1830"/>
      <c r="B144" s="369" t="s">
        <v>1688</v>
      </c>
      <c r="C144" s="2311"/>
      <c r="D144" s="2041"/>
      <c r="E144" s="2111"/>
      <c r="F144" s="2111"/>
      <c r="G144" s="406"/>
      <c r="H144" s="401" t="s">
        <v>1568</v>
      </c>
      <c r="I144" s="345"/>
      <c r="J144" s="407"/>
      <c r="K144" s="187"/>
      <c r="L144" s="337"/>
      <c r="M144" s="330"/>
      <c r="N144" s="1670"/>
      <c r="O144" s="1670"/>
    </row>
    <row s="2922" customFormat="1" customHeight="1" ht="18.75" hidden="1">
      <c r="A145" s="1830" t="s">
        <v>180</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2" customFormat="1" customHeight="1" ht="18.75" hidden="1">
      <c r="A146" s="1830"/>
      <c r="B146" s="369" t="s">
        <v>1688</v>
      </c>
      <c r="C146" s="2311"/>
      <c r="D146" s="2041"/>
      <c r="E146" s="2111"/>
      <c r="F146" s="2111"/>
      <c r="G146" s="406"/>
      <c r="H146" s="401" t="s">
        <v>1568</v>
      </c>
      <c r="I146" s="345"/>
      <c r="J146" s="407"/>
      <c r="K146" s="187"/>
      <c r="L146" s="337"/>
      <c r="M146" s="330"/>
      <c r="N146" s="1670"/>
      <c r="O146" s="1670"/>
    </row>
    <row s="2922" customFormat="1" customHeight="1" ht="18.75" hidden="1">
      <c r="A147" s="1830" t="s">
        <v>186</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2" customFormat="1" customHeight="1" ht="18.75" hidden="1">
      <c r="A148" s="1830"/>
      <c r="B148" s="369" t="s">
        <v>1688</v>
      </c>
      <c r="C148" s="2311"/>
      <c r="D148" s="2041"/>
      <c r="E148" s="2111"/>
      <c r="F148" s="2111"/>
      <c r="G148" s="406"/>
      <c r="H148" s="401" t="s">
        <v>1568</v>
      </c>
      <c r="I148" s="345"/>
      <c r="J148" s="407"/>
      <c r="K148" s="187"/>
      <c r="L148" s="337"/>
      <c r="M148" s="330"/>
      <c r="N148" s="1670"/>
      <c r="O148" s="1670"/>
    </row>
    <row s="2922" customFormat="1" customHeight="1" ht="18.75" hidden="1">
      <c r="A149" s="1830" t="s">
        <v>192</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2" customFormat="1" customHeight="1" ht="18.75" hidden="1">
      <c r="A150" s="1830"/>
      <c r="B150" s="369" t="s">
        <v>1688</v>
      </c>
      <c r="C150" s="2311"/>
      <c r="D150" s="2041"/>
      <c r="E150" s="2111"/>
      <c r="F150" s="2111"/>
      <c r="G150" s="406"/>
      <c r="H150" s="401" t="s">
        <v>1568</v>
      </c>
      <c r="I150" s="345"/>
      <c r="J150" s="407"/>
      <c r="K150" s="187"/>
      <c r="L150" s="337"/>
      <c r="M150" s="330"/>
      <c r="N150" s="1670"/>
      <c r="O150" s="1670"/>
    </row>
    <row s="2922"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2" customFormat="1" customHeight="1" ht="18.75" hidden="1">
      <c r="A152" s="1830"/>
      <c r="B152" s="369" t="s">
        <v>1688</v>
      </c>
      <c r="C152" s="2311"/>
      <c r="D152" s="2041"/>
      <c r="E152" s="2111"/>
      <c r="F152" s="2111"/>
      <c r="G152" s="406"/>
      <c r="H152" s="401" t="s">
        <v>1568</v>
      </c>
      <c r="I152" s="345"/>
      <c r="J152" s="407"/>
      <c r="K152" s="187"/>
      <c r="L152" s="337"/>
      <c r="M152" s="330"/>
      <c r="N152" s="1670"/>
      <c r="O152" s="1670"/>
    </row>
    <row s="2922"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2" customFormat="1" customHeight="1" ht="18.75" hidden="1">
      <c r="A154" s="1830"/>
      <c r="B154" s="369" t="s">
        <v>1688</v>
      </c>
      <c r="C154" s="2311"/>
      <c r="D154" s="2041"/>
      <c r="E154" s="2111"/>
      <c r="F154" s="2111"/>
      <c r="G154" s="406"/>
      <c r="H154" s="401" t="s">
        <v>1568</v>
      </c>
      <c r="I154" s="345"/>
      <c r="J154" s="407"/>
      <c r="K154" s="187"/>
      <c r="L154" s="337"/>
      <c r="M154" s="330"/>
      <c r="N154" s="1670"/>
      <c r="O154" s="1670"/>
    </row>
    <row s="2922"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2" customFormat="1" customHeight="1" ht="18.75" hidden="1">
      <c r="A156" s="1830"/>
      <c r="B156" s="369" t="s">
        <v>1688</v>
      </c>
      <c r="C156" s="2311"/>
      <c r="D156" s="2041"/>
      <c r="E156" s="2111"/>
      <c r="F156" s="2111"/>
      <c r="G156" s="406"/>
      <c r="H156" s="401" t="s">
        <v>1568</v>
      </c>
      <c r="I156" s="345"/>
      <c r="J156" s="407"/>
      <c r="K156" s="187"/>
      <c r="L156" s="337"/>
      <c r="M156" s="330"/>
      <c r="N156" s="1670"/>
      <c r="O156" s="1670"/>
    </row>
    <row s="2922"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2" customFormat="1" customHeight="1" ht="18.75" hidden="1">
      <c r="A158" s="1830"/>
      <c r="B158" s="369" t="s">
        <v>1688</v>
      </c>
      <c r="C158" s="2311"/>
      <c r="D158" s="2041"/>
      <c r="E158" s="2111"/>
      <c r="F158" s="2111"/>
      <c r="G158" s="406"/>
      <c r="H158" s="401" t="s">
        <v>1568</v>
      </c>
      <c r="I158" s="345"/>
      <c r="J158" s="407"/>
      <c r="K158" s="187"/>
      <c r="L158" s="337"/>
      <c r="M158" s="330"/>
      <c r="N158" s="1670"/>
      <c r="O158" s="1670"/>
    </row>
    <row s="2922"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2" customFormat="1" customHeight="1" ht="18.75" hidden="1">
      <c r="A160" s="1830"/>
      <c r="B160" s="369" t="s">
        <v>1688</v>
      </c>
      <c r="C160" s="2311"/>
      <c r="D160" s="2041"/>
      <c r="E160" s="2111"/>
      <c r="F160" s="2111"/>
      <c r="G160" s="406"/>
      <c r="H160" s="401" t="s">
        <v>1568</v>
      </c>
      <c r="I160" s="345"/>
      <c r="J160" s="407"/>
      <c r="K160" s="187"/>
      <c r="L160" s="337"/>
      <c r="M160" s="330"/>
      <c r="N160" s="1670"/>
      <c r="O160" s="1670"/>
    </row>
    <row s="2922"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2" customFormat="1" customHeight="1" ht="18.75" hidden="1">
      <c r="A162" s="1830"/>
      <c r="B162" s="369" t="s">
        <v>1688</v>
      </c>
      <c r="C162" s="2311"/>
      <c r="D162" s="2041"/>
      <c r="E162" s="2111"/>
      <c r="F162" s="2111"/>
      <c r="G162" s="406"/>
      <c r="H162" s="401" t="s">
        <v>1568</v>
      </c>
      <c r="I162" s="345"/>
      <c r="J162" s="407"/>
      <c r="K162" s="187"/>
      <c r="L162" s="337"/>
      <c r="M162" s="330"/>
      <c r="N162" s="1670"/>
      <c r="O162" s="1670"/>
    </row>
    <row s="2922"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2" customFormat="1" customHeight="1" ht="18.75" hidden="1">
      <c r="A164" s="1830"/>
      <c r="B164" s="369" t="s">
        <v>1688</v>
      </c>
      <c r="C164" s="2311"/>
      <c r="D164" s="2041"/>
      <c r="E164" s="2111"/>
      <c r="F164" s="2111"/>
      <c r="G164" s="406"/>
      <c r="H164" s="401" t="s">
        <v>1568</v>
      </c>
      <c r="I164" s="345"/>
      <c r="J164" s="407"/>
      <c r="K164" s="187"/>
      <c r="L164" s="337"/>
      <c r="M164" s="330"/>
      <c r="N164" s="1670"/>
      <c r="O164" s="1670"/>
    </row>
    <row s="2922"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2" customFormat="1" customHeight="1" ht="18.75" hidden="1">
      <c r="A166" s="1830"/>
      <c r="B166" s="369" t="s">
        <v>1688</v>
      </c>
      <c r="C166" s="2311"/>
      <c r="D166" s="2041"/>
      <c r="E166" s="2111"/>
      <c r="F166" s="2111"/>
      <c r="G166" s="406"/>
      <c r="H166" s="401" t="s">
        <v>1568</v>
      </c>
      <c r="I166" s="345"/>
      <c r="J166" s="407"/>
      <c r="K166" s="187"/>
      <c r="L166" s="337"/>
      <c r="M166" s="330"/>
      <c r="N166" s="1670"/>
      <c r="O166" s="1670"/>
    </row>
    <row s="2922"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2" customFormat="1" customHeight="1" ht="18.75" hidden="1">
      <c r="A168" s="1830"/>
      <c r="B168" s="369" t="s">
        <v>1688</v>
      </c>
      <c r="C168" s="2311"/>
      <c r="D168" s="2041"/>
      <c r="E168" s="2111"/>
      <c r="F168" s="2111"/>
      <c r="G168" s="406"/>
      <c r="H168" s="401" t="s">
        <v>1568</v>
      </c>
      <c r="I168" s="345"/>
      <c r="J168" s="407"/>
      <c r="K168" s="187"/>
      <c r="L168" s="337"/>
      <c r="M168" s="330"/>
      <c r="N168" s="1670"/>
      <c r="O168" s="1670"/>
    </row>
    <row s="2922"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2" customFormat="1" customHeight="1" ht="18.75" hidden="1">
      <c r="A170" s="1830"/>
      <c r="B170" s="369" t="s">
        <v>1688</v>
      </c>
      <c r="C170" s="2311"/>
      <c r="D170" s="2041"/>
      <c r="E170" s="2111"/>
      <c r="F170" s="2111"/>
      <c r="G170" s="406"/>
      <c r="H170" s="401" t="s">
        <v>1568</v>
      </c>
      <c r="I170" s="345"/>
      <c r="J170" s="407"/>
      <c r="K170" s="187"/>
      <c r="L170" s="337"/>
      <c r="M170" s="330"/>
      <c r="N170" s="1670"/>
      <c r="O170" s="1670"/>
    </row>
    <row s="2922"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2" customFormat="1" customHeight="1" ht="18.75" hidden="1">
      <c r="A172" s="1830"/>
      <c r="B172" s="369" t="s">
        <v>1688</v>
      </c>
      <c r="C172" s="2311"/>
      <c r="D172" s="2041"/>
      <c r="E172" s="2111"/>
      <c r="F172" s="2111"/>
      <c r="G172" s="406"/>
      <c r="H172" s="401" t="s">
        <v>1568</v>
      </c>
      <c r="I172" s="345"/>
      <c r="J172" s="407"/>
      <c r="K172" s="187"/>
      <c r="L172" s="337"/>
      <c r="M172" s="330"/>
      <c r="N172" s="1670"/>
      <c r="O172" s="1670"/>
    </row>
    <row s="2922"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2" customFormat="1" customHeight="1" ht="18.75" hidden="1">
      <c r="A174" s="1830"/>
      <c r="B174" s="369" t="s">
        <v>1688</v>
      </c>
      <c r="C174" s="2311"/>
      <c r="D174" s="2041"/>
      <c r="E174" s="2111"/>
      <c r="F174" s="2111"/>
      <c r="G174" s="406"/>
      <c r="H174" s="401" t="s">
        <v>1568</v>
      </c>
      <c r="I174" s="345"/>
      <c r="J174" s="407"/>
      <c r="K174" s="187"/>
      <c r="L174" s="337"/>
      <c r="M174" s="330"/>
      <c r="N174" s="1670"/>
      <c r="O174" s="1670"/>
    </row>
    <row customHeight="1" ht="25.5">
      <c r="A175" s="1830"/>
      <c r="C175" s="377"/>
      <c r="D175" s="133" t="s">
        <v>94</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2" customFormat="1" customHeight="1" ht="56.25" hidden="1">
      <c r="A176" s="1830" t="s">
        <v>156</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2" customFormat="1" customHeight="1" ht="18.75" hidden="1">
      <c r="A177" s="1830"/>
      <c r="B177" s="369" t="s">
        <v>1688</v>
      </c>
      <c r="C177" s="2311"/>
      <c r="D177" s="2041"/>
      <c r="E177" s="2111"/>
      <c r="F177" s="2111"/>
      <c r="G177" s="406"/>
      <c r="H177" s="401" t="s">
        <v>1568</v>
      </c>
      <c r="I177" s="345"/>
      <c r="J177" s="407"/>
      <c r="K177" s="187"/>
      <c r="L177" s="2001"/>
      <c r="M177" s="330"/>
      <c r="N177" s="1670"/>
      <c r="O177" s="1670"/>
    </row>
    <row s="2922" customFormat="1" customHeight="1" ht="26.25" hidden="1">
      <c r="A178" s="1830" t="s">
        <v>162</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2" customFormat="1" customHeight="1" ht="18.75" hidden="1">
      <c r="A179" s="1830"/>
      <c r="B179" s="369" t="s">
        <v>1688</v>
      </c>
      <c r="C179" s="2311"/>
      <c r="D179" s="2041"/>
      <c r="E179" s="2111"/>
      <c r="F179" s="2111"/>
      <c r="G179" s="406"/>
      <c r="H179" s="401" t="s">
        <v>1568</v>
      </c>
      <c r="I179" s="345"/>
      <c r="J179" s="407"/>
      <c r="K179" s="187"/>
      <c r="L179" s="337"/>
      <c r="M179" s="330"/>
      <c r="N179" s="1670"/>
      <c r="O179" s="1670"/>
    </row>
    <row s="2922" customFormat="1" customHeight="1" ht="18.75" hidden="1">
      <c r="A180" s="1830" t="s">
        <v>168</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2" customFormat="1" customHeight="1" ht="18.75" hidden="1">
      <c r="A181" s="1830"/>
      <c r="B181" s="369" t="s">
        <v>1688</v>
      </c>
      <c r="C181" s="2311"/>
      <c r="D181" s="2041"/>
      <c r="E181" s="2111"/>
      <c r="F181" s="2111"/>
      <c r="G181" s="406"/>
      <c r="H181" s="401" t="s">
        <v>1568</v>
      </c>
      <c r="I181" s="345"/>
      <c r="J181" s="407"/>
      <c r="K181" s="187"/>
      <c r="L181" s="337"/>
      <c r="M181" s="330"/>
      <c r="N181" s="1670"/>
      <c r="O181" s="1670"/>
    </row>
    <row s="2922" customFormat="1" customHeight="1" ht="41.25" hidden="1">
      <c r="A182" s="1830" t="s">
        <v>174</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2" customFormat="1" customHeight="1" ht="18.75" hidden="1">
      <c r="A183" s="1830"/>
      <c r="B183" s="369" t="s">
        <v>1688</v>
      </c>
      <c r="C183" s="2311"/>
      <c r="D183" s="2041"/>
      <c r="E183" s="2111"/>
      <c r="F183" s="2111"/>
      <c r="G183" s="406"/>
      <c r="H183" s="401" t="s">
        <v>1568</v>
      </c>
      <c r="I183" s="345"/>
      <c r="J183" s="407"/>
      <c r="K183" s="187"/>
      <c r="L183" s="337"/>
      <c r="M183" s="330"/>
      <c r="N183" s="1670"/>
      <c r="O183" s="1670"/>
    </row>
    <row s="2922" customFormat="1" customHeight="1" ht="18.75" hidden="1">
      <c r="A184" s="1830" t="s">
        <v>180</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2" customFormat="1" customHeight="1" ht="18.75" hidden="1">
      <c r="A185" s="1830"/>
      <c r="B185" s="369" t="s">
        <v>1688</v>
      </c>
      <c r="C185" s="2311"/>
      <c r="D185" s="2041"/>
      <c r="E185" s="2111"/>
      <c r="F185" s="2111"/>
      <c r="G185" s="406"/>
      <c r="H185" s="401" t="s">
        <v>1568</v>
      </c>
      <c r="I185" s="345"/>
      <c r="J185" s="407"/>
      <c r="K185" s="187"/>
      <c r="L185" s="337"/>
      <c r="M185" s="330"/>
      <c r="N185" s="1670"/>
      <c r="O185" s="1670"/>
    </row>
    <row s="2922" customFormat="1" customHeight="1" ht="18.75" hidden="1">
      <c r="A186" s="1830" t="s">
        <v>186</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2" customFormat="1" customHeight="1" ht="18.75" hidden="1">
      <c r="A187" s="1830"/>
      <c r="B187" s="369" t="s">
        <v>1688</v>
      </c>
      <c r="C187" s="2311"/>
      <c r="D187" s="2041"/>
      <c r="E187" s="2111"/>
      <c r="F187" s="2111"/>
      <c r="G187" s="406"/>
      <c r="H187" s="401" t="s">
        <v>1568</v>
      </c>
      <c r="I187" s="345"/>
      <c r="J187" s="407"/>
      <c r="K187" s="187"/>
      <c r="L187" s="337"/>
      <c r="M187" s="330"/>
      <c r="N187" s="1670"/>
      <c r="O187" s="1670"/>
    </row>
    <row s="2922" customFormat="1" customHeight="1" ht="18.75" hidden="1">
      <c r="A188" s="1830" t="s">
        <v>192</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2" customFormat="1" customHeight="1" ht="18.75" hidden="1">
      <c r="A189" s="1830"/>
      <c r="B189" s="369" t="s">
        <v>1688</v>
      </c>
      <c r="C189" s="2311"/>
      <c r="D189" s="2041"/>
      <c r="E189" s="2111"/>
      <c r="F189" s="2111"/>
      <c r="G189" s="406"/>
      <c r="H189" s="401" t="s">
        <v>1568</v>
      </c>
      <c r="I189" s="345"/>
      <c r="J189" s="407"/>
      <c r="K189" s="187"/>
      <c r="L189" s="337"/>
      <c r="M189" s="330"/>
      <c r="N189" s="1670"/>
      <c r="O189" s="1670"/>
    </row>
    <row s="2922"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2" customFormat="1" customHeight="1" ht="18.75" hidden="1">
      <c r="A191" s="1830"/>
      <c r="B191" s="369" t="s">
        <v>1688</v>
      </c>
      <c r="C191" s="2311"/>
      <c r="D191" s="2041"/>
      <c r="E191" s="2111"/>
      <c r="F191" s="2111"/>
      <c r="G191" s="406"/>
      <c r="H191" s="401" t="s">
        <v>1568</v>
      </c>
      <c r="I191" s="345"/>
      <c r="J191" s="407"/>
      <c r="K191" s="187"/>
      <c r="L191" s="337"/>
      <c r="M191" s="330"/>
      <c r="N191" s="1670"/>
      <c r="O191" s="1670"/>
    </row>
    <row s="2922"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2" customFormat="1" customHeight="1" ht="18.75" hidden="1">
      <c r="A193" s="1830"/>
      <c r="B193" s="369" t="s">
        <v>1688</v>
      </c>
      <c r="C193" s="2311"/>
      <c r="D193" s="2041"/>
      <c r="E193" s="2111"/>
      <c r="F193" s="2111"/>
      <c r="G193" s="406"/>
      <c r="H193" s="401" t="s">
        <v>1568</v>
      </c>
      <c r="I193" s="345"/>
      <c r="J193" s="407"/>
      <c r="K193" s="187"/>
      <c r="L193" s="337"/>
      <c r="M193" s="330"/>
      <c r="N193" s="1670"/>
      <c r="O193" s="1670"/>
    </row>
    <row s="2922"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2" customFormat="1" customHeight="1" ht="18.75" hidden="1">
      <c r="A195" s="1830"/>
      <c r="B195" s="369" t="s">
        <v>1688</v>
      </c>
      <c r="C195" s="2311"/>
      <c r="D195" s="2041"/>
      <c r="E195" s="2111"/>
      <c r="F195" s="2111"/>
      <c r="G195" s="406"/>
      <c r="H195" s="401" t="s">
        <v>1568</v>
      </c>
      <c r="I195" s="345"/>
      <c r="J195" s="407"/>
      <c r="K195" s="187"/>
      <c r="L195" s="337"/>
      <c r="M195" s="330"/>
      <c r="N195" s="1670"/>
      <c r="O195" s="1670"/>
    </row>
    <row s="2922"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2" customFormat="1" customHeight="1" ht="18.75" hidden="1">
      <c r="A197" s="1830"/>
      <c r="B197" s="369" t="s">
        <v>1688</v>
      </c>
      <c r="C197" s="2311"/>
      <c r="D197" s="2041"/>
      <c r="E197" s="2111"/>
      <c r="F197" s="2111"/>
      <c r="G197" s="406"/>
      <c r="H197" s="401" t="s">
        <v>1568</v>
      </c>
      <c r="I197" s="345"/>
      <c r="J197" s="407"/>
      <c r="K197" s="187"/>
      <c r="L197" s="337"/>
      <c r="M197" s="330"/>
      <c r="N197" s="1670"/>
      <c r="O197" s="1670"/>
    </row>
    <row s="2922"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2" customFormat="1" customHeight="1" ht="18.75" hidden="1">
      <c r="A199" s="1830"/>
      <c r="B199" s="369" t="s">
        <v>1688</v>
      </c>
      <c r="C199" s="2311"/>
      <c r="D199" s="2041"/>
      <c r="E199" s="2111"/>
      <c r="F199" s="2111"/>
      <c r="G199" s="406"/>
      <c r="H199" s="401" t="s">
        <v>1568</v>
      </c>
      <c r="I199" s="345"/>
      <c r="J199" s="407"/>
      <c r="K199" s="187"/>
      <c r="L199" s="337"/>
      <c r="M199" s="330"/>
      <c r="N199" s="1670"/>
      <c r="O199" s="1670"/>
    </row>
    <row s="2922"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2" customFormat="1" customHeight="1" ht="18.75" hidden="1">
      <c r="A201" s="1830"/>
      <c r="B201" s="369" t="s">
        <v>1688</v>
      </c>
      <c r="C201" s="2311"/>
      <c r="D201" s="2041"/>
      <c r="E201" s="2111"/>
      <c r="F201" s="2111"/>
      <c r="G201" s="406"/>
      <c r="H201" s="401" t="s">
        <v>1568</v>
      </c>
      <c r="I201" s="345"/>
      <c r="J201" s="407"/>
      <c r="K201" s="187"/>
      <c r="L201" s="337"/>
      <c r="M201" s="330"/>
      <c r="N201" s="1670"/>
      <c r="O201" s="1670"/>
    </row>
    <row s="2922"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2" customFormat="1" customHeight="1" ht="18.75" hidden="1">
      <c r="A203" s="1830"/>
      <c r="B203" s="369" t="s">
        <v>1688</v>
      </c>
      <c r="C203" s="2311"/>
      <c r="D203" s="2041"/>
      <c r="E203" s="2111"/>
      <c r="F203" s="2111"/>
      <c r="G203" s="406"/>
      <c r="H203" s="401" t="s">
        <v>1568</v>
      </c>
      <c r="I203" s="345"/>
      <c r="J203" s="407"/>
      <c r="K203" s="187"/>
      <c r="L203" s="337"/>
      <c r="M203" s="330"/>
      <c r="N203" s="1670"/>
      <c r="O203" s="1670"/>
    </row>
    <row s="2922"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2" customFormat="1" customHeight="1" ht="18.75" hidden="1">
      <c r="A205" s="1830"/>
      <c r="B205" s="369" t="s">
        <v>1688</v>
      </c>
      <c r="C205" s="2311"/>
      <c r="D205" s="2041"/>
      <c r="E205" s="2111"/>
      <c r="F205" s="2111"/>
      <c r="G205" s="406"/>
      <c r="H205" s="401" t="s">
        <v>1568</v>
      </c>
      <c r="I205" s="345"/>
      <c r="J205" s="407"/>
      <c r="K205" s="187"/>
      <c r="L205" s="337"/>
      <c r="M205" s="330"/>
      <c r="N205" s="1670"/>
      <c r="O205" s="1670"/>
    </row>
    <row s="2922"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2" customFormat="1" customHeight="1" ht="18.75" hidden="1">
      <c r="A207" s="1830"/>
      <c r="B207" s="369" t="s">
        <v>1688</v>
      </c>
      <c r="C207" s="2311"/>
      <c r="D207" s="2041"/>
      <c r="E207" s="2111"/>
      <c r="F207" s="2111"/>
      <c r="G207" s="406"/>
      <c r="H207" s="401" t="s">
        <v>1568</v>
      </c>
      <c r="I207" s="345"/>
      <c r="J207" s="407"/>
      <c r="K207" s="187"/>
      <c r="L207" s="337"/>
      <c r="M207" s="330"/>
      <c r="N207" s="1670"/>
      <c r="O207" s="1670"/>
    </row>
    <row s="2922"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2" customFormat="1" customHeight="1" ht="18.75" hidden="1">
      <c r="A209" s="1830"/>
      <c r="B209" s="369" t="s">
        <v>1688</v>
      </c>
      <c r="C209" s="2311"/>
      <c r="D209" s="2041"/>
      <c r="E209" s="2111"/>
      <c r="F209" s="2111"/>
      <c r="G209" s="406"/>
      <c r="H209" s="401" t="s">
        <v>1568</v>
      </c>
      <c r="I209" s="345"/>
      <c r="J209" s="407"/>
      <c r="K209" s="187"/>
      <c r="L209" s="337"/>
      <c r="M209" s="330"/>
      <c r="N209" s="1670"/>
      <c r="O209" s="1670"/>
    </row>
    <row s="2922"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2" customFormat="1" customHeight="1" ht="18.75" hidden="1">
      <c r="A211" s="1830"/>
      <c r="B211" s="369" t="s">
        <v>1688</v>
      </c>
      <c r="C211" s="2311"/>
      <c r="D211" s="2041"/>
      <c r="E211" s="2111"/>
      <c r="F211" s="2111"/>
      <c r="G211" s="406"/>
      <c r="H211" s="401" t="s">
        <v>1568</v>
      </c>
      <c r="I211" s="345"/>
      <c r="J211" s="407"/>
      <c r="K211" s="187"/>
      <c r="L211" s="337"/>
      <c r="M211" s="330"/>
      <c r="N211" s="1670"/>
      <c r="O211" s="1670"/>
    </row>
    <row s="2922"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2" customFormat="1" customHeight="1" ht="18.75" hidden="1">
      <c r="A213" s="1830"/>
      <c r="B213" s="369" t="s">
        <v>1688</v>
      </c>
      <c r="C213" s="2311"/>
      <c r="D213" s="2041"/>
      <c r="E213" s="2111"/>
      <c r="F213" s="2111"/>
      <c r="G213" s="406"/>
      <c r="H213" s="401" t="s">
        <v>1568</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FB097-8E1D-A6B4-A178-856DD870EE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296" width="19.140625" hidden="1" customWidth="1"/>
    <col min="13" max="14" style="3669" width="12.28125" hidden="1" customWidth="1"/>
    <col min="15" max="15" style="3669" width="23.421875" hidden="1" customWidth="1"/>
    <col min="16" max="16" style="4306"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57"/>
      <c r="M19" s="1398"/>
      <c r="N19" s="1398"/>
      <c r="O19" s="1398"/>
      <c r="P19" s="1398"/>
      <c r="Q19" s="1407"/>
      <c r="R19" s="1407"/>
      <c r="S19" s="738"/>
      <c r="AB19" s="1402"/>
      <c r="AI19" s="1402"/>
      <c r="AL19" s="519"/>
      <c r="AM19" s="519"/>
      <c r="AN19" s="519"/>
      <c r="AO19" s="519"/>
      <c r="AP19" s="519"/>
    </row>
    <row s="3196"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1697</v>
      </c>
      <c r="W38" s="2208" t="s">
        <v>494</v>
      </c>
      <c r="X38" s="2210"/>
      <c r="Y38" s="2208" t="s">
        <v>495</v>
      </c>
      <c r="Z38" s="2209"/>
      <c r="AA38" s="2210"/>
      <c r="AB38" s="2220"/>
      <c r="AC38" s="1388" t="s">
        <v>1697</v>
      </c>
      <c r="AD38" s="2208" t="s">
        <v>494</v>
      </c>
      <c r="AE38" s="2210"/>
      <c r="AF38" s="2208" t="s">
        <v>495</v>
      </c>
      <c r="AG38" s="2209"/>
      <c r="AH38" s="2210"/>
      <c r="AI38" s="2220"/>
      <c r="AJ38" s="2223"/>
      <c r="AK38" s="1956"/>
    </row>
    <row customHeight="1" ht="33.7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388" t="s">
        <v>1700</v>
      </c>
      <c r="W39" s="1243" t="s">
        <v>1701</v>
      </c>
      <c r="X39" s="1243" t="s">
        <v>1702</v>
      </c>
      <c r="Y39" s="1393" t="s">
        <v>505</v>
      </c>
      <c r="Z39" s="2211" t="s">
        <v>506</v>
      </c>
      <c r="AA39" s="2212"/>
      <c r="AB39" s="2221"/>
      <c r="AC39" s="1388" t="s">
        <v>1700</v>
      </c>
      <c r="AD39" s="1243" t="s">
        <v>1701</v>
      </c>
      <c r="AE39" s="1243" t="s">
        <v>1702</v>
      </c>
      <c r="AF39" s="1393"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1703</v>
      </c>
      <c r="E44" s="2198"/>
      <c r="F44" s="2198"/>
      <c r="G44" s="2198"/>
      <c r="H44" s="2198"/>
      <c r="I44" s="2199" t="str">
        <f>S43&amp;".1"</f>
        <v>...1</v>
      </c>
      <c r="J44" s="1399"/>
      <c r="K44" s="1399"/>
      <c r="L44" s="1400"/>
      <c r="P44" s="2201">
        <v>1</v>
      </c>
      <c r="Q44" s="1390"/>
      <c r="R44" s="352"/>
      <c r="S44" s="1394"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219</v>
      </c>
      <c r="B45" s="1399" t="s">
        <v>220</v>
      </c>
      <c r="C45" s="1399" t="s">
        <v>221</v>
      </c>
      <c r="D45" s="1399" t="s">
        <v>1703</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219</v>
      </c>
      <c r="B46" s="1399" t="s">
        <v>220</v>
      </c>
      <c r="C46" s="1399" t="s">
        <v>221</v>
      </c>
      <c r="D46" s="1399" t="s">
        <v>1703</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1703</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1703</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219</v>
      </c>
      <c r="B49" s="1399" t="s">
        <v>220</v>
      </c>
      <c r="C49" s="1399" t="s">
        <v>221</v>
      </c>
      <c r="D49" s="1399" t="s">
        <v>1703</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1703</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16CCD-340D-71BF-BB1D-2031EFC7BE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1706</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224</v>
      </c>
      <c r="B45" s="1399" t="s">
        <v>225</v>
      </c>
      <c r="C45" s="1399" t="s">
        <v>226</v>
      </c>
      <c r="D45" s="1399" t="s">
        <v>1706</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224</v>
      </c>
      <c r="B46" s="1399" t="s">
        <v>225</v>
      </c>
      <c r="C46" s="1399" t="s">
        <v>226</v>
      </c>
      <c r="D46" s="1399" t="s">
        <v>1706</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1706</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1706</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224</v>
      </c>
      <c r="B49" s="1399" t="s">
        <v>225</v>
      </c>
      <c r="C49" s="1399" t="s">
        <v>226</v>
      </c>
      <c r="D49" s="1399" t="s">
        <v>1706</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1706</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87226-9C9B-E864-A082-2FE32197CE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1707</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229</v>
      </c>
      <c r="B45" s="1399" t="s">
        <v>230</v>
      </c>
      <c r="C45" s="1399" t="s">
        <v>231</v>
      </c>
      <c r="D45" s="1399" t="s">
        <v>1707</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229</v>
      </c>
      <c r="B46" s="1399" t="s">
        <v>230</v>
      </c>
      <c r="C46" s="1399" t="s">
        <v>231</v>
      </c>
      <c r="D46" s="1399" t="s">
        <v>1707</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1707</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1707</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229</v>
      </c>
      <c r="B49" s="1399" t="s">
        <v>230</v>
      </c>
      <c r="C49" s="1399" t="s">
        <v>231</v>
      </c>
      <c r="D49" s="1399" t="s">
        <v>1707</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1707</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6E9E2-76FB-76F1-1AAD-BD7A230F34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1708</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234</v>
      </c>
      <c r="B45" s="1399" t="s">
        <v>235</v>
      </c>
      <c r="C45" s="1399" t="s">
        <v>236</v>
      </c>
      <c r="D45" s="1399" t="s">
        <v>1708</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234</v>
      </c>
      <c r="B46" s="1399" t="s">
        <v>235</v>
      </c>
      <c r="C46" s="1399" t="s">
        <v>236</v>
      </c>
      <c r="D46" s="1399" t="s">
        <v>1708</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1708</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1708</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234</v>
      </c>
      <c r="B49" s="1399" t="s">
        <v>235</v>
      </c>
      <c r="C49" s="1399" t="s">
        <v>236</v>
      </c>
      <c r="D49" s="1399" t="s">
        <v>1708</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1708</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861CD-982C-9507-2C7E-29DEFEE1694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339"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125</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1689</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1690</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64</v>
      </c>
      <c r="AB8" s="1780"/>
      <c r="AC8" s="1495" t="s">
        <v>64</v>
      </c>
      <c r="AD8" s="2029" t="s">
        <v>64</v>
      </c>
      <c r="AE8" s="2270"/>
      <c r="AF8" s="2042">
        <v>1</v>
      </c>
      <c r="AG8" s="2325"/>
      <c r="AH8" s="1966" t="s">
        <v>64</v>
      </c>
      <c r="AI8" s="2270"/>
      <c r="AJ8" s="2042">
        <v>1</v>
      </c>
      <c r="AK8" s="2324" t="s">
        <v>24</v>
      </c>
      <c r="AL8" s="1966" t="s">
        <v>64</v>
      </c>
      <c r="AM8" s="2014"/>
      <c r="AN8" s="2042">
        <v>1</v>
      </c>
      <c r="AO8" s="2329"/>
      <c r="AP8" s="2330" t="s">
        <v>64</v>
      </c>
      <c r="AQ8" s="301"/>
      <c r="AR8" s="1499">
        <v>1</v>
      </c>
      <c r="AS8" s="1502" t="s">
        <v>24</v>
      </c>
      <c r="AT8" s="760"/>
      <c r="AU8" s="1291"/>
      <c r="AV8" s="760"/>
      <c r="AW8" s="1291"/>
      <c r="AX8" s="1780"/>
      <c r="AY8" s="1495" t="s">
        <v>64</v>
      </c>
      <c r="AZ8" s="1780"/>
      <c r="BA8" s="149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496" t="s">
        <v>64</v>
      </c>
      <c r="AZ20" s="1782"/>
      <c r="BA20" s="1496"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43/6</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43/6</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137</v>
      </c>
      <c r="C44" s="1406" t="s">
        <v>138</v>
      </c>
      <c r="D44" s="1406" t="s">
        <v>139</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125</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1690</v>
      </c>
      <c r="BE48" s="508"/>
      <c r="BF48" s="508" t="str">
        <f>IF(T48="","",T48)</f>
        <v>Наименование централизованной системы холодного водоснабжения</v>
      </c>
      <c r="BG48" s="508"/>
      <c r="BH48" s="508"/>
    </row>
    <row s="2585" customFormat="1" customHeight="1" ht="0">
      <c r="A49" s="1379" t="s">
        <v>239</v>
      </c>
      <c r="B49" s="1379" t="s">
        <v>240</v>
      </c>
      <c r="C49" s="1379" t="s">
        <v>241</v>
      </c>
      <c r="D49" s="1379" t="s">
        <v>1723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239</v>
      </c>
      <c r="B50" s="1379" t="s">
        <v>240</v>
      </c>
      <c r="C50" s="1379" t="s">
        <v>241</v>
      </c>
      <c r="D50" s="1379" t="s">
        <v>1723</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239</v>
      </c>
      <c r="B51" s="1379" t="s">
        <v>240</v>
      </c>
      <c r="C51" s="1379" t="s">
        <v>241</v>
      </c>
      <c r="D51" s="1379" t="s">
        <v>1723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64</v>
      </c>
      <c r="AB52" s="1780"/>
      <c r="AC52" s="149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499">
        <v>1</v>
      </c>
      <c r="AS52" s="1502" t="s">
        <v>24</v>
      </c>
      <c r="AT52" s="760"/>
      <c r="AU52" s="1291"/>
      <c r="AV52" s="760"/>
      <c r="AW52" s="1291"/>
      <c r="AX52" s="1780"/>
      <c r="AY52" s="1495" t="s">
        <v>64</v>
      </c>
      <c r="AZ52" s="1780"/>
      <c r="BA52" s="149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239</v>
      </c>
      <c r="B58" s="1379" t="s">
        <v>240</v>
      </c>
      <c r="C58" s="1379" t="s">
        <v>241</v>
      </c>
      <c r="D58" s="1379" t="s">
        <v>1723</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239</v>
      </c>
      <c r="B59" s="1379" t="s">
        <v>240</v>
      </c>
      <c r="C59" s="1379" t="s">
        <v>241</v>
      </c>
      <c r="D59" s="1379" t="s">
        <v>1723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EC66C-C7BB-07F5-3667-534A88161BD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customHeight="1" ht="11.25" hidden="1"/>
    <row customHeight="1" ht="23.25" hidden="1">
      <c r="B2" s="1938"/>
      <c r="C2" s="1181" t="s">
        <v>1726</v>
      </c>
      <c r="D2" s="1684"/>
      <c r="E2" s="554">
        <f>B2</f>
        <v>0</v>
      </c>
      <c r="F2" s="555"/>
      <c r="G2" s="1692" t="s">
        <v>431</v>
      </c>
      <c r="H2" s="1692" t="s">
        <v>431</v>
      </c>
      <c r="I2" s="1692" t="s">
        <v>431</v>
      </c>
      <c r="J2" s="277" t="s">
        <v>1727</v>
      </c>
      <c r="K2" s="551"/>
    </row>
    <row s="3202"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431</v>
      </c>
      <c r="H7" s="563"/>
      <c r="I7" s="563"/>
      <c r="J7" s="277"/>
      <c r="K7" s="551"/>
    </row>
    <row s="3196" customFormat="1" customHeight="1" ht="11.25" hidden="1">
      <c r="A8" s="1000"/>
      <c r="C8" s="1682"/>
      <c r="D8" s="545"/>
      <c r="H8" s="1174">
        <v>4</v>
      </c>
      <c r="I8" s="1174">
        <v>4</v>
      </c>
      <c r="L8" s="1682"/>
      <c r="M8" s="1682"/>
      <c r="R8" s="1682"/>
    </row>
    <row s="3196"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1"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v>
      </c>
      <c r="F22" s="2182"/>
      <c r="G22" s="2182"/>
      <c r="H22" s="2182"/>
      <c r="I22" s="2183"/>
    </row>
    <row customHeight="1" ht="11.25">
      <c r="E23" s="1149"/>
      <c r="F23" s="1149"/>
      <c r="G23" s="1149"/>
      <c r="H23" s="1149"/>
      <c r="I23" s="1149"/>
    </row>
    <row s="3202" customFormat="1" customHeight="1" ht="0.75">
      <c r="A24" s="1181"/>
      <c r="D24" s="1688"/>
      <c r="H24" s="900"/>
      <c r="I24" s="900" t="s">
        <v>119</v>
      </c>
    </row>
    <row customHeight="1" ht="11.25">
      <c r="E25" s="719"/>
      <c r="F25" s="2304" t="s">
        <v>107</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90</v>
      </c>
      <c r="F29" s="1699" t="s">
        <v>295</v>
      </c>
      <c r="G29" s="1699" t="s">
        <v>1629</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3"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2"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6" customFormat="1" customHeight="1" ht="15">
      <c r="A40" s="2333"/>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1745</v>
      </c>
      <c r="D41" s="1684"/>
      <c r="E41" s="554" t="str">
        <f>FHD_NUM_P_5</f>
        <v/>
      </c>
      <c r="F41" s="967" t="str">
        <f>FHD_P_5</f>
        <v/>
      </c>
      <c r="G41" s="1692" t="s">
        <v>1732</v>
      </c>
      <c r="H41" s="565"/>
      <c r="I41" s="565"/>
      <c r="J41" s="277" t="str">
        <f>FHD_NOTE_P_5</f>
        <v/>
      </c>
      <c r="K41" s="1682" t="str">
        <f>IF((LEN(E41)-LEN(SUBSTITUTE(E41,".","")))/LEN(".")=1,"p","")</f>
        <v/>
      </c>
    </row>
    <row customHeight="1" ht="11.25" hidden="1">
      <c r="A42" s="2333"/>
      <c r="D42" s="1684"/>
      <c r="E42" s="554" t="str">
        <f>FHD_NUM_P_6</f>
        <v/>
      </c>
      <c r="F42" s="967" t="str">
        <f>FHD_P_6</f>
        <v/>
      </c>
      <c r="G42" s="1692" t="s">
        <v>1732</v>
      </c>
      <c r="H42" s="565"/>
      <c r="I42" s="565"/>
      <c r="J42" s="277" t="str">
        <f>FHD_NOTE_P_6</f>
        <v/>
      </c>
      <c r="K42" s="1682" t="str">
        <f>IF((LEN(E42)-LEN(SUBSTITUTE(E42,".","")))/LEN(".")=1,"p","")</f>
        <v/>
      </c>
    </row>
    <row customHeight="1" ht="11.25" hidden="1">
      <c r="A43" s="2333"/>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6"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6"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6"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2"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2"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2"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6"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6"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6"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6"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6"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6"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6"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6"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6"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6"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6"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6"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6"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6"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6"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6" customFormat="1" customHeight="1" ht="11.25" hidden="1">
      <c r="A67" s="2333"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6"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6"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2" customFormat="1" customHeight="1" ht="0.75">
      <c r="A70" s="1181"/>
      <c r="D70" s="556"/>
      <c r="E70" s="812" t="str">
        <f>E69&amp;".0"</f>
        <v>2.13.0</v>
      </c>
      <c r="F70" s="1004"/>
      <c r="G70" s="559"/>
      <c r="H70" s="1005"/>
      <c r="I70" s="1005"/>
      <c r="J70" s="1006"/>
      <c r="K70" s="1682" t="str">
        <f>IF((LEN(E70)-LEN(SUBSTITUTE(E70,".","")))/LEN(".")=1,"p","")</f>
        <v/>
      </c>
    </row>
    <row s="3196"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6"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6"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6"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6"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6"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6"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6"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6"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6"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6"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3"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3" customFormat="1" customHeight="1" ht="18.75" hidden="1">
      <c r="A83" s="2333"/>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3" customFormat="1" customHeight="1" ht="18.75" hidden="1">
      <c r="A84" s="2333"/>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3" customFormat="1" customHeight="1" ht="18.75" hidden="1">
      <c r="A85" s="2333"/>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2" customFormat="1" customHeight="1" ht="18.75" hidden="1">
      <c r="A86" s="2333"/>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3"/>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3"/>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3"/>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3"/>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5"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3" customFormat="1" customHeight="1" ht="18.75" hidden="1">
      <c r="A92" s="2335"/>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3"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2" customFormat="1" customHeight="1" ht="18.75" hidden="1">
      <c r="A95" s="2335"/>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1756</v>
      </c>
      <c r="D96" s="1684"/>
      <c r="E96" s="554" t="str">
        <f>FHD_NUM_P_58</f>
        <v/>
      </c>
      <c r="F96" s="715" t="str">
        <f>FHD_P_58</f>
        <v/>
      </c>
      <c r="G96" s="729" t="s">
        <v>1754</v>
      </c>
      <c r="H96" s="990"/>
      <c r="I96" s="585"/>
      <c r="J96" s="277" t="str">
        <f>FHD_NOTE_P_58</f>
        <v/>
      </c>
      <c r="K96" s="551"/>
    </row>
    <row customHeight="1" ht="18.75" hidden="1">
      <c r="A97" s="2333"/>
      <c r="D97" s="1684"/>
      <c r="E97" s="554" t="str">
        <f>FHD_NUM_P_59</f>
        <v/>
      </c>
      <c r="F97" s="715" t="str">
        <f>FHD_P_59</f>
        <v/>
      </c>
      <c r="G97" s="729" t="s">
        <v>1754</v>
      </c>
      <c r="H97" s="990"/>
      <c r="I97" s="585"/>
      <c r="J97" s="277" t="str">
        <f>FHD_NOTE_P_59</f>
        <v/>
      </c>
      <c r="K97" s="551"/>
    </row>
    <row customHeight="1" ht="18.75" hidden="1">
      <c r="A98" s="2333"/>
      <c r="D98" s="1684"/>
      <c r="E98" s="554" t="str">
        <f>FHD_NUM_P_60</f>
        <v/>
      </c>
      <c r="F98" s="715" t="str">
        <f>FHD_P_60</f>
        <v/>
      </c>
      <c r="G98" s="729" t="s">
        <v>1754</v>
      </c>
      <c r="H98" s="990"/>
      <c r="I98" s="585"/>
      <c r="J98" s="277" t="str">
        <f>FHD_NOTE_P_60</f>
        <v/>
      </c>
      <c r="K98" s="551"/>
    </row>
    <row s="3196" customFormat="1" customHeight="1" ht="18.75">
      <c r="A99" s="2333"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2"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1758</v>
      </c>
      <c r="K101" s="551"/>
    </row>
    <row s="3196"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6"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6" customFormat="1" customHeight="1" ht="18.75">
      <c r="A104" s="2333"/>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6"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6"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6"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6"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6"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6"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6" customFormat="1" customHeight="1" ht="22.5">
      <c r="A111" s="2333"/>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2" customFormat="1" customHeight="1" ht="18.75" hidden="1">
      <c r="A115" s="2335"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5"/>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5"/>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2" customFormat="1" customHeight="1" ht="0.75" hidden="1">
      <c r="A118" s="2335"/>
      <c r="D118" s="556"/>
      <c r="E118" s="812" t="str">
        <f>E117&amp;".0"</f>
        <v>.0</v>
      </c>
      <c r="F118" s="1010"/>
      <c r="G118" s="1697"/>
      <c r="H118" s="1005"/>
      <c r="I118" s="1005"/>
      <c r="J118" s="1009"/>
    </row>
    <row s="4412" customFormat="1" customHeight="1" ht="15" hidden="1">
      <c r="A119" s="2335"/>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2"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1769</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2"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1770</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1759</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CBC2C-6E22-8772-3B37-E3AC0736225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3"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45" width="10.57421875" customWidth="1"/>
    <col min="22" max="22" style="4445" width="11.7109375" customWidth="1"/>
    <col min="23" max="23" style="4446"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7"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90</v>
      </c>
      <c r="E10" s="1956" t="s">
        <v>90</v>
      </c>
      <c r="F10" s="1956"/>
      <c r="G10" s="529" t="s">
        <v>295</v>
      </c>
      <c r="H10" s="1956" t="s">
        <v>90</v>
      </c>
      <c r="I10" s="1956"/>
      <c r="J10" s="529" t="s">
        <v>1773</v>
      </c>
      <c r="K10" s="529" t="s">
        <v>1774</v>
      </c>
      <c r="L10" s="1956" t="s">
        <v>90</v>
      </c>
      <c r="M10" s="1956"/>
      <c r="N10" s="529" t="s">
        <v>1775</v>
      </c>
      <c r="O10" s="529" t="s">
        <v>1776</v>
      </c>
      <c r="P10" s="529" t="s">
        <v>1777</v>
      </c>
      <c r="Q10" s="529" t="s">
        <v>1778</v>
      </c>
      <c r="R10" s="529" t="s">
        <v>1779</v>
      </c>
      <c r="S10" s="1956"/>
      <c r="T10" s="330"/>
    </row>
    <row s="2585" customFormat="1" customHeight="1" ht="15" hidden="1">
      <c r="A11" s="1065"/>
      <c r="D11" s="1038" t="s">
        <v>111</v>
      </c>
      <c r="E11" s="1038"/>
      <c r="F11" s="1038" t="s">
        <v>112</v>
      </c>
      <c r="G11" s="1038" t="s">
        <v>92</v>
      </c>
      <c r="H11" s="1038"/>
      <c r="I11" s="1038" t="s">
        <v>93</v>
      </c>
      <c r="J11" s="1038" t="s">
        <v>113</v>
      </c>
      <c r="K11" s="1038" t="s">
        <v>94</v>
      </c>
      <c r="L11" s="1038"/>
      <c r="M11" s="1038" t="s">
        <v>95</v>
      </c>
      <c r="N11" s="1038" t="s">
        <v>114</v>
      </c>
      <c r="O11" s="1038" t="s">
        <v>101</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119</v>
      </c>
      <c r="B14" s="632"/>
      <c r="C14" s="632"/>
      <c r="D14" s="2336" t="s">
        <v>111</v>
      </c>
      <c r="E14" s="2108" t="s">
        <v>107</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CA907-4401-0A8D-A5AE-6E4AAF8FD55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6.14062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1781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119</v>
      </c>
    </row>
    <row customHeight="1" ht="11.25">
      <c r="E10" s="719"/>
      <c r="F10" s="2304" t="s">
        <v>107</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90</v>
      </c>
      <c r="F14" s="1680" t="s">
        <v>295</v>
      </c>
      <c r="G14" s="1680" t="s">
        <v>1629</v>
      </c>
      <c r="H14" s="1680" t="s">
        <v>296</v>
      </c>
      <c r="I14" s="1680" t="s">
        <v>296</v>
      </c>
      <c r="J14" s="1956"/>
    </row>
    <row customHeight="1" ht="18.75">
      <c r="D15" s="1684"/>
      <c r="E15" s="1676" t="s">
        <v>111</v>
      </c>
      <c r="F15" s="715" t="s">
        <v>1782</v>
      </c>
      <c r="G15" s="1692" t="s">
        <v>1732</v>
      </c>
      <c r="H15" s="565"/>
      <c r="I15" s="565"/>
      <c r="J15" s="277" t="s">
        <v>1783</v>
      </c>
      <c r="K15" s="551" t="s">
        <v>1784</v>
      </c>
    </row>
    <row customHeight="1" ht="33.75">
      <c r="D16" s="1684"/>
      <c r="E16" s="1676" t="s">
        <v>112</v>
      </c>
      <c r="F16" s="715" t="s">
        <v>1785</v>
      </c>
      <c r="G16" s="1692" t="s">
        <v>1732</v>
      </c>
      <c r="H16" s="566">
        <f>SUM(H17,H20:H32)</f>
        <v>0</v>
      </c>
      <c r="I16" s="566">
        <f>SUM(I17,I20:I32)</f>
        <v>0</v>
      </c>
      <c r="J16" s="277" t="s">
        <v>1786</v>
      </c>
      <c r="K16" s="551" t="s">
        <v>1784</v>
      </c>
    </row>
    <row customHeight="1" ht="18.75">
      <c r="D17" s="1684"/>
      <c r="E17" s="1710" t="s">
        <v>453</v>
      </c>
      <c r="F17" s="967" t="s">
        <v>1787</v>
      </c>
      <c r="G17" s="1689" t="s">
        <v>1732</v>
      </c>
      <c r="H17" s="565"/>
      <c r="I17" s="565"/>
      <c r="J17" s="277" t="s">
        <v>1788</v>
      </c>
      <c r="K17" s="551"/>
    </row>
    <row customHeight="1" ht="22.5">
      <c r="D18" s="1684"/>
      <c r="E18" s="1710" t="s">
        <v>455</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300</v>
      </c>
      <c r="F20" s="967" t="s">
        <v>1793</v>
      </c>
      <c r="G20" s="1689" t="s">
        <v>1732</v>
      </c>
      <c r="H20" s="565"/>
      <c r="I20" s="565"/>
      <c r="J20" s="277" t="s">
        <v>1794</v>
      </c>
      <c r="K20" s="551"/>
    </row>
    <row customHeight="1" ht="18.75">
      <c r="D21" s="1684"/>
      <c r="E21" s="1710" t="s">
        <v>1369</v>
      </c>
      <c r="F21" s="1696" t="s">
        <v>1795</v>
      </c>
      <c r="G21" s="1689" t="s">
        <v>1732</v>
      </c>
      <c r="H21" s="565"/>
      <c r="I21" s="565"/>
      <c r="J21" s="277"/>
      <c r="K21" s="551"/>
    </row>
    <row customHeight="1" ht="18.75">
      <c r="D22" s="1684"/>
      <c r="E22" s="1710" t="s">
        <v>1374</v>
      </c>
      <c r="F22" s="1696" t="s">
        <v>1796</v>
      </c>
      <c r="G22" s="1689" t="s">
        <v>1732</v>
      </c>
      <c r="H22" s="565"/>
      <c r="I22" s="565"/>
      <c r="J22" s="277"/>
      <c r="K22" s="551"/>
    </row>
    <row customHeight="1" ht="22.5">
      <c r="D23" s="1684"/>
      <c r="E23" s="1710" t="s">
        <v>303</v>
      </c>
      <c r="F23" s="967" t="s">
        <v>1797</v>
      </c>
      <c r="G23" s="1689" t="s">
        <v>1732</v>
      </c>
      <c r="H23" s="565"/>
      <c r="I23" s="565"/>
      <c r="J23" s="277" t="s">
        <v>1798</v>
      </c>
      <c r="K23" s="551"/>
    </row>
    <row customHeight="1" ht="18.75">
      <c r="D24" s="1684"/>
      <c r="E24" s="1710" t="s">
        <v>1368</v>
      </c>
      <c r="F24" s="1696" t="s">
        <v>1799</v>
      </c>
      <c r="G24" s="1689" t="s">
        <v>1732</v>
      </c>
      <c r="H24" s="565"/>
      <c r="I24" s="565"/>
      <c r="J24" s="277"/>
      <c r="K24" s="551"/>
    </row>
    <row customHeight="1" ht="33.75">
      <c r="D25" s="1684"/>
      <c r="E25" s="1710" t="s">
        <v>1373</v>
      </c>
      <c r="F25" s="1696" t="s">
        <v>1800</v>
      </c>
      <c r="G25" s="1689" t="s">
        <v>1732</v>
      </c>
      <c r="H25" s="565"/>
      <c r="I25" s="565"/>
      <c r="J25" s="277"/>
      <c r="K25" s="551"/>
    </row>
    <row customHeight="1" ht="22.5">
      <c r="D26" s="1684"/>
      <c r="E26" s="1710" t="s">
        <v>1363</v>
      </c>
      <c r="F26" s="967" t="s">
        <v>1801</v>
      </c>
      <c r="G26" s="1689" t="s">
        <v>1732</v>
      </c>
      <c r="H26" s="565"/>
      <c r="I26" s="565"/>
      <c r="J26" s="277" t="s">
        <v>1802</v>
      </c>
      <c r="K26" s="551"/>
    </row>
    <row customHeight="1" ht="18.75">
      <c r="D27" s="1684"/>
      <c r="E27" s="1721" t="s">
        <v>1384</v>
      </c>
      <c r="F27" s="1696" t="s">
        <v>1803</v>
      </c>
      <c r="G27" s="1700" t="s">
        <v>1732</v>
      </c>
      <c r="H27" s="1722"/>
      <c r="I27" s="1722"/>
      <c r="J27" s="277"/>
      <c r="K27" s="551"/>
    </row>
    <row customHeight="1" ht="18.75">
      <c r="D28" s="1684"/>
      <c r="E28" s="1721" t="s">
        <v>1388</v>
      </c>
      <c r="F28" s="1696" t="s">
        <v>1804</v>
      </c>
      <c r="G28" s="1700" t="s">
        <v>1732</v>
      </c>
      <c r="H28" s="1722"/>
      <c r="I28" s="1722"/>
      <c r="J28" s="277"/>
      <c r="K28" s="551"/>
    </row>
    <row customHeight="1" ht="18.75">
      <c r="D29" s="1684"/>
      <c r="E29" s="1721" t="s">
        <v>1365</v>
      </c>
      <c r="F29" s="967" t="s">
        <v>1805</v>
      </c>
      <c r="G29" s="1700" t="s">
        <v>1732</v>
      </c>
      <c r="H29" s="1722"/>
      <c r="I29" s="1722"/>
      <c r="J29" s="277"/>
      <c r="K29" s="551"/>
    </row>
    <row customHeight="1" ht="18.75">
      <c r="D30" s="1684"/>
      <c r="E30" s="1721" t="s">
        <v>1379</v>
      </c>
      <c r="F30" s="967" t="s">
        <v>1806</v>
      </c>
      <c r="G30" s="1700" t="s">
        <v>1732</v>
      </c>
      <c r="H30" s="1722"/>
      <c r="I30" s="1722"/>
      <c r="J30" s="277"/>
      <c r="K30" s="551"/>
    </row>
    <row customHeight="1" ht="18.75">
      <c r="D31" s="1684"/>
      <c r="E31" s="1721" t="s">
        <v>1390</v>
      </c>
      <c r="F31" s="967" t="s">
        <v>1807</v>
      </c>
      <c r="G31" s="1700" t="s">
        <v>1732</v>
      </c>
      <c r="H31" s="1722"/>
      <c r="I31" s="1722"/>
      <c r="J31" s="277"/>
      <c r="K31" s="551"/>
    </row>
    <row s="3196" customFormat="1" customHeight="1" ht="22.5">
      <c r="A32" s="1000"/>
      <c r="C32" s="1682"/>
      <c r="D32" s="1684"/>
      <c r="E32" s="1721" t="s">
        <v>1401</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2" customFormat="1" customHeight="1" ht="0.75">
      <c r="A33" s="1181"/>
      <c r="D33" s="556"/>
      <c r="E33" s="812" t="str">
        <f>E32&amp;".0"</f>
        <v>2.8.0</v>
      </c>
      <c r="F33" s="1004"/>
      <c r="G33" s="559"/>
      <c r="H33" s="1005"/>
      <c r="I33" s="1005"/>
      <c r="J33" s="1006"/>
    </row>
    <row s="3196"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1409</v>
      </c>
      <c r="F35" s="967" t="s">
        <v>1811</v>
      </c>
      <c r="G35" s="1700" t="s">
        <v>1732</v>
      </c>
      <c r="H35" s="1722"/>
      <c r="I35" s="1722"/>
      <c r="J35" s="277" t="s">
        <v>1812</v>
      </c>
      <c r="K35" s="551"/>
    </row>
    <row s="3196" customFormat="1" customHeight="1" ht="22.5">
      <c r="A36" s="1002" t="s">
        <v>1751</v>
      </c>
      <c r="C36" s="1682"/>
      <c r="D36" s="1684"/>
      <c r="E36" s="1710" t="s">
        <v>92</v>
      </c>
      <c r="F36" s="715" t="s">
        <v>1813</v>
      </c>
      <c r="G36" s="1689" t="s">
        <v>1732</v>
      </c>
      <c r="H36" s="565"/>
      <c r="I36" s="565"/>
      <c r="J36" s="277" t="s">
        <v>1461</v>
      </c>
      <c r="K36" s="551"/>
      <c r="L36" s="1682"/>
      <c r="M36" s="1682"/>
      <c r="R36" s="1682"/>
      <c r="U36" s="552"/>
      <c r="AA36" s="1678"/>
      <c r="AB36" s="1678"/>
      <c r="AC36" s="1678"/>
      <c r="AD36" s="1678"/>
      <c r="AE36" s="1678"/>
    </row>
    <row s="3196" customFormat="1" customHeight="1" ht="22.5">
      <c r="A37" s="1002"/>
      <c r="C37" s="1682"/>
      <c r="D37" s="1684"/>
      <c r="E37" s="1710" t="s">
        <v>319</v>
      </c>
      <c r="F37" s="967" t="s">
        <v>1814</v>
      </c>
      <c r="G37" s="1700"/>
      <c r="H37" s="565"/>
      <c r="I37" s="565"/>
      <c r="J37" s="277"/>
      <c r="K37" s="551"/>
      <c r="L37" s="1682"/>
      <c r="M37" s="1682"/>
      <c r="R37" s="1682"/>
      <c r="U37" s="552"/>
      <c r="AA37" s="1678"/>
      <c r="AB37" s="1678"/>
      <c r="AC37" s="1678"/>
      <c r="AD37" s="1678"/>
      <c r="AE37" s="1678"/>
    </row>
    <row s="3196" customFormat="1" customHeight="1" ht="18.75">
      <c r="A38" s="1000"/>
      <c r="C38" s="1682"/>
      <c r="D38" s="583"/>
      <c r="E38" s="1710" t="s">
        <v>93</v>
      </c>
      <c r="F38" s="715" t="s">
        <v>1464</v>
      </c>
      <c r="G38" s="1689" t="s">
        <v>1732</v>
      </c>
      <c r="H38" s="565"/>
      <c r="I38" s="565"/>
      <c r="J38" s="277" t="s">
        <v>1465</v>
      </c>
      <c r="K38" s="551"/>
      <c r="L38" s="1682"/>
      <c r="M38" s="1682"/>
      <c r="R38" s="1682"/>
      <c r="U38" s="552"/>
      <c r="AA38" s="1678"/>
      <c r="AB38" s="1678"/>
      <c r="AC38" s="1678"/>
      <c r="AD38" s="1678"/>
      <c r="AE38" s="1678"/>
    </row>
    <row s="3196" customFormat="1" customHeight="1" ht="22.5">
      <c r="A39" s="1000"/>
      <c r="C39" s="1682"/>
      <c r="D39" s="583"/>
      <c r="E39" s="1710" t="s">
        <v>1462</v>
      </c>
      <c r="F39" s="967" t="s">
        <v>1815</v>
      </c>
      <c r="G39" s="1700" t="s">
        <v>1732</v>
      </c>
      <c r="H39" s="565"/>
      <c r="I39" s="565"/>
      <c r="J39" s="277" t="s">
        <v>1816</v>
      </c>
      <c r="K39" s="551"/>
      <c r="L39" s="1682"/>
      <c r="M39" s="1682"/>
      <c r="R39" s="1682"/>
      <c r="U39" s="552"/>
      <c r="AA39" s="1678"/>
      <c r="AB39" s="1678"/>
      <c r="AC39" s="1678"/>
      <c r="AD39" s="1678"/>
      <c r="AE39" s="1678"/>
    </row>
    <row s="3196" customFormat="1" customHeight="1" ht="22.5">
      <c r="A40" s="1000"/>
      <c r="C40" s="1682"/>
      <c r="D40" s="1684"/>
      <c r="E40" s="1710" t="s">
        <v>1470</v>
      </c>
      <c r="F40" s="1696" t="s">
        <v>1817</v>
      </c>
      <c r="G40" s="1689" t="s">
        <v>1732</v>
      </c>
      <c r="H40" s="565"/>
      <c r="I40" s="565"/>
      <c r="J40" s="277" t="s">
        <v>1473</v>
      </c>
      <c r="K40" s="551"/>
      <c r="L40" s="1682"/>
      <c r="M40" s="1682"/>
      <c r="R40" s="1682"/>
      <c r="U40" s="552"/>
      <c r="AA40" s="1678"/>
      <c r="AB40" s="1678"/>
      <c r="AC40" s="1678"/>
      <c r="AD40" s="1678"/>
      <c r="AE40" s="1678"/>
    </row>
    <row s="3196" customFormat="1" customHeight="1" ht="22.5">
      <c r="A41" s="1000"/>
      <c r="C41" s="1682"/>
      <c r="D41" s="1684"/>
      <c r="E41" s="1710" t="s">
        <v>1475</v>
      </c>
      <c r="F41" s="1696" t="s">
        <v>1818</v>
      </c>
      <c r="G41" s="1689" t="s">
        <v>1732</v>
      </c>
      <c r="H41" s="565"/>
      <c r="I41" s="565"/>
      <c r="J41" s="277" t="s">
        <v>1478</v>
      </c>
      <c r="K41" s="551"/>
      <c r="L41" s="1682"/>
      <c r="M41" s="1682"/>
      <c r="R41" s="1682"/>
      <c r="U41" s="552"/>
      <c r="AA41" s="1678"/>
      <c r="AB41" s="1678"/>
      <c r="AC41" s="1678"/>
      <c r="AD41" s="1678"/>
      <c r="AE41" s="1678"/>
    </row>
    <row s="3196"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6" customFormat="1" customHeight="1" ht="33.75">
      <c r="A43" s="1000"/>
      <c r="C43" s="1682" t="s">
        <v>1759</v>
      </c>
      <c r="D43" s="1684"/>
      <c r="E43" s="1710" t="s">
        <v>113</v>
      </c>
      <c r="F43" s="715" t="s">
        <v>1485</v>
      </c>
      <c r="G43" s="1692" t="s">
        <v>1822</v>
      </c>
      <c r="H43" s="408"/>
      <c r="I43" s="408"/>
      <c r="J43" s="277" t="s">
        <v>1823</v>
      </c>
      <c r="K43" s="551"/>
      <c r="L43" s="1682"/>
      <c r="M43" s="1682"/>
      <c r="R43" s="1682"/>
      <c r="U43" s="552"/>
      <c r="AA43" s="1678"/>
      <c r="AB43" s="1678"/>
      <c r="AC43" s="1678"/>
      <c r="AD43" s="1678"/>
      <c r="AE43" s="1678"/>
    </row>
    <row s="3196" customFormat="1" customHeight="1" ht="22.5">
      <c r="A44" s="1000"/>
      <c r="C44" s="1682"/>
      <c r="D44" s="1684"/>
      <c r="E44" s="1710" t="s">
        <v>94</v>
      </c>
      <c r="F44" s="715" t="s">
        <v>1824</v>
      </c>
      <c r="G44" s="1689" t="s">
        <v>1825</v>
      </c>
      <c r="H44" s="553"/>
      <c r="I44" s="553"/>
      <c r="J44" s="277" t="s">
        <v>1826</v>
      </c>
      <c r="K44" s="551"/>
      <c r="L44" s="1682"/>
      <c r="M44" s="1682"/>
      <c r="R44" s="1682"/>
      <c r="U44" s="552"/>
      <c r="AA44" s="1678"/>
      <c r="AB44" s="1678"/>
      <c r="AC44" s="1678"/>
      <c r="AD44" s="1678"/>
      <c r="AE44" s="1678"/>
    </row>
    <row s="3196" customFormat="1" customHeight="1" ht="22.5">
      <c r="A45" s="1000"/>
      <c r="C45" s="1682"/>
      <c r="D45" s="1684"/>
      <c r="E45" s="1710" t="s">
        <v>95</v>
      </c>
      <c r="F45" s="715" t="s">
        <v>1827</v>
      </c>
      <c r="G45" s="1700" t="s">
        <v>1828</v>
      </c>
      <c r="H45" s="553"/>
      <c r="I45" s="553"/>
      <c r="J45" s="277" t="s">
        <v>1829</v>
      </c>
      <c r="K45" s="551"/>
      <c r="L45" s="1682"/>
      <c r="M45" s="1682"/>
      <c r="R45" s="1682"/>
      <c r="U45" s="552"/>
      <c r="AA45" s="1678"/>
      <c r="AB45" s="1678"/>
      <c r="AC45" s="1678"/>
      <c r="AD45" s="1678"/>
      <c r="AE45" s="1678"/>
    </row>
    <row s="3196" customFormat="1" customHeight="1" ht="18.75">
      <c r="A46" s="1000"/>
      <c r="C46" s="1682"/>
      <c r="D46" s="1684"/>
      <c r="E46" s="1710" t="s">
        <v>114</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372"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FA2C2-D0EF-2662-258D-566B7FBFD12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1831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119</v>
      </c>
    </row>
    <row customHeight="1" ht="11.25">
      <c r="E10" s="719"/>
      <c r="F10" s="2304" t="s">
        <v>107</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90</v>
      </c>
      <c r="F14" s="1706" t="s">
        <v>295</v>
      </c>
      <c r="G14" s="1706" t="s">
        <v>1629</v>
      </c>
      <c r="H14" s="1706" t="s">
        <v>296</v>
      </c>
      <c r="I14" s="1706" t="s">
        <v>296</v>
      </c>
      <c r="J14" s="1956"/>
    </row>
    <row customHeight="1" ht="18.75">
      <c r="D15" s="1684"/>
      <c r="E15" s="1676" t="s">
        <v>111</v>
      </c>
      <c r="F15" s="715" t="s">
        <v>1832</v>
      </c>
      <c r="G15" s="1703" t="s">
        <v>1732</v>
      </c>
      <c r="H15" s="565"/>
      <c r="I15" s="565"/>
      <c r="J15" s="277" t="s">
        <v>1833</v>
      </c>
      <c r="K15" s="551" t="s">
        <v>1784</v>
      </c>
    </row>
    <row customHeight="1" ht="22.5">
      <c r="D16" s="1684"/>
      <c r="E16" s="1676" t="s">
        <v>112</v>
      </c>
      <c r="F16" s="1711" t="s">
        <v>1834</v>
      </c>
      <c r="G16" s="1703" t="s">
        <v>1732</v>
      </c>
      <c r="H16" s="566">
        <f>SUM(H17,H20:H27)</f>
        <v>0</v>
      </c>
      <c r="I16" s="566">
        <f>SUM(I17,I20:I27)</f>
        <v>0</v>
      </c>
      <c r="J16" s="277" t="s">
        <v>1835</v>
      </c>
      <c r="K16" s="551" t="s">
        <v>1784</v>
      </c>
    </row>
    <row customHeight="1" ht="33.75">
      <c r="D17" s="1684"/>
      <c r="E17" s="1710" t="s">
        <v>453</v>
      </c>
      <c r="F17" s="1713" t="s">
        <v>1836</v>
      </c>
      <c r="G17" s="1700" t="s">
        <v>1732</v>
      </c>
      <c r="H17" s="565"/>
      <c r="I17" s="565"/>
      <c r="J17" s="277" t="s">
        <v>1837</v>
      </c>
      <c r="K17" s="551"/>
    </row>
    <row customHeight="1" ht="18.75">
      <c r="D18" s="1684"/>
      <c r="E18" s="1710" t="s">
        <v>455</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300</v>
      </c>
      <c r="F20" s="1713" t="s">
        <v>1840</v>
      </c>
      <c r="G20" s="1700" t="s">
        <v>1732</v>
      </c>
      <c r="H20" s="565"/>
      <c r="I20" s="565"/>
      <c r="J20" s="277"/>
      <c r="K20" s="551"/>
    </row>
    <row customHeight="1" ht="33.75">
      <c r="D21" s="1684"/>
      <c r="E21" s="1710" t="s">
        <v>303</v>
      </c>
      <c r="F21" s="1713" t="s">
        <v>1841</v>
      </c>
      <c r="G21" s="1700" t="s">
        <v>1732</v>
      </c>
      <c r="H21" s="565"/>
      <c r="I21" s="565"/>
      <c r="J21" s="277"/>
      <c r="K21" s="551"/>
    </row>
    <row customHeight="1" ht="56.25">
      <c r="D22" s="1684"/>
      <c r="E22" s="1710" t="s">
        <v>1363</v>
      </c>
      <c r="F22" s="1713" t="s">
        <v>1842</v>
      </c>
      <c r="G22" s="1700" t="s">
        <v>1732</v>
      </c>
      <c r="H22" s="565"/>
      <c r="I22" s="565"/>
      <c r="J22" s="277"/>
      <c r="K22" s="551"/>
    </row>
    <row customHeight="1" ht="33.75">
      <c r="D23" s="1684"/>
      <c r="E23" s="1710" t="s">
        <v>1365</v>
      </c>
      <c r="F23" s="1713" t="s">
        <v>1843</v>
      </c>
      <c r="G23" s="1700" t="s">
        <v>1732</v>
      </c>
      <c r="H23" s="565"/>
      <c r="I23" s="565"/>
      <c r="J23" s="277"/>
      <c r="K23" s="551"/>
    </row>
    <row customHeight="1" ht="33.75">
      <c r="D24" s="1684"/>
      <c r="E24" s="1710" t="s">
        <v>1379</v>
      </c>
      <c r="F24" s="1713" t="s">
        <v>1844</v>
      </c>
      <c r="G24" s="1700" t="s">
        <v>1732</v>
      </c>
      <c r="H24" s="565"/>
      <c r="I24" s="565"/>
      <c r="J24" s="277"/>
      <c r="K24" s="551"/>
    </row>
    <row customHeight="1" ht="22.5">
      <c r="D25" s="1684"/>
      <c r="E25" s="1710" t="s">
        <v>1390</v>
      </c>
      <c r="F25" s="1713" t="s">
        <v>1845</v>
      </c>
      <c r="G25" s="1700" t="s">
        <v>1732</v>
      </c>
      <c r="H25" s="565"/>
      <c r="I25" s="565"/>
      <c r="J25" s="277"/>
      <c r="K25" s="551"/>
    </row>
    <row customHeight="1" ht="67.5">
      <c r="D26" s="1684"/>
      <c r="E26" s="1710" t="s">
        <v>1401</v>
      </c>
      <c r="F26" s="1713" t="s">
        <v>1846</v>
      </c>
      <c r="G26" s="1700" t="s">
        <v>1732</v>
      </c>
      <c r="H26" s="565"/>
      <c r="I26" s="565"/>
      <c r="J26" s="277"/>
      <c r="K26" s="551"/>
    </row>
    <row s="3196" customFormat="1" customHeight="1" ht="22.5">
      <c r="A27" s="1000"/>
      <c r="C27" s="1682"/>
      <c r="D27" s="1684"/>
      <c r="E27" s="1675" t="s">
        <v>1409</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2" customFormat="1" customHeight="1" ht="0.75">
      <c r="A28" s="1181"/>
      <c r="D28" s="556"/>
      <c r="E28" s="812" t="str">
        <f>E27&amp;".0"</f>
        <v>2.9.0</v>
      </c>
      <c r="F28" s="1004"/>
      <c r="G28" s="559"/>
      <c r="H28" s="1005"/>
      <c r="I28" s="1005"/>
      <c r="J28" s="1006"/>
    </row>
    <row s="3196"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6" customFormat="1" customHeight="1" ht="22.5">
      <c r="A30" s="1000"/>
      <c r="C30" s="1682"/>
      <c r="D30" s="1684"/>
      <c r="E30" s="1710" t="s">
        <v>92</v>
      </c>
      <c r="F30" s="1707" t="s">
        <v>1848</v>
      </c>
      <c r="G30" s="1700" t="s">
        <v>1732</v>
      </c>
      <c r="H30" s="565"/>
      <c r="I30" s="565"/>
      <c r="J30" s="277"/>
      <c r="K30" s="551"/>
      <c r="L30" s="1682"/>
      <c r="M30" s="1682"/>
      <c r="R30" s="1682"/>
      <c r="U30" s="552"/>
      <c r="AA30" s="1678"/>
      <c r="AB30" s="1678"/>
      <c r="AC30" s="1678"/>
      <c r="AD30" s="1678"/>
      <c r="AE30" s="1678"/>
    </row>
    <row s="3196" customFormat="1" customHeight="1" ht="33.75">
      <c r="A31" s="1000"/>
      <c r="C31" s="1682"/>
      <c r="D31" s="583"/>
      <c r="E31" s="1710" t="s">
        <v>93</v>
      </c>
      <c r="F31" s="1707" t="s">
        <v>1849</v>
      </c>
      <c r="G31" s="1700" t="s">
        <v>1732</v>
      </c>
      <c r="H31" s="565"/>
      <c r="I31" s="565"/>
      <c r="J31" s="277" t="s">
        <v>1850</v>
      </c>
      <c r="K31" s="551"/>
      <c r="L31" s="1682"/>
      <c r="M31" s="1682"/>
      <c r="R31" s="1682"/>
      <c r="U31" s="552"/>
      <c r="AA31" s="1678"/>
      <c r="AB31" s="1678"/>
      <c r="AC31" s="1678"/>
      <c r="AD31" s="1678"/>
      <c r="AE31" s="1678"/>
    </row>
    <row s="3196" customFormat="1" customHeight="1" ht="22.5">
      <c r="A32" s="1000"/>
      <c r="C32" s="1682"/>
      <c r="D32" s="1684"/>
      <c r="E32" s="1710" t="s">
        <v>1462</v>
      </c>
      <c r="F32" s="698" t="s">
        <v>1817</v>
      </c>
      <c r="G32" s="1700" t="s">
        <v>1732</v>
      </c>
      <c r="H32" s="565"/>
      <c r="I32" s="565"/>
      <c r="J32" s="277" t="s">
        <v>1851</v>
      </c>
      <c r="K32" s="551"/>
      <c r="L32" s="1682"/>
      <c r="M32" s="1682"/>
      <c r="R32" s="1682"/>
      <c r="U32" s="552"/>
      <c r="AA32" s="1678"/>
      <c r="AB32" s="1678"/>
      <c r="AC32" s="1678"/>
      <c r="AD32" s="1678"/>
      <c r="AE32" s="1678"/>
    </row>
    <row s="3196" customFormat="1" customHeight="1" ht="22.5">
      <c r="A33" s="1000"/>
      <c r="C33" s="1682"/>
      <c r="D33" s="1684"/>
      <c r="E33" s="1710" t="s">
        <v>1479</v>
      </c>
      <c r="F33" s="698" t="s">
        <v>1852</v>
      </c>
      <c r="G33" s="1700" t="s">
        <v>1732</v>
      </c>
      <c r="H33" s="565"/>
      <c r="I33" s="565"/>
      <c r="J33" s="277" t="s">
        <v>1853</v>
      </c>
      <c r="K33" s="551"/>
      <c r="L33" s="1682"/>
      <c r="M33" s="1682"/>
      <c r="R33" s="1682"/>
      <c r="U33" s="552"/>
      <c r="AA33" s="1678"/>
      <c r="AB33" s="1678"/>
      <c r="AC33" s="1678"/>
      <c r="AD33" s="1678"/>
      <c r="AE33" s="1678"/>
    </row>
    <row s="3196" customFormat="1" customHeight="1" ht="22.5">
      <c r="A34" s="1000"/>
      <c r="C34" s="1682"/>
      <c r="D34" s="1684"/>
      <c r="E34" s="1710" t="s">
        <v>1610</v>
      </c>
      <c r="F34" s="698" t="s">
        <v>1820</v>
      </c>
      <c r="G34" s="1700" t="s">
        <v>1732</v>
      </c>
      <c r="H34" s="565"/>
      <c r="I34" s="565"/>
      <c r="J34" s="277" t="s">
        <v>1854</v>
      </c>
      <c r="K34" s="551"/>
      <c r="L34" s="1682"/>
      <c r="M34" s="1682"/>
      <c r="R34" s="1682"/>
      <c r="U34" s="552"/>
      <c r="AA34" s="1678"/>
      <c r="AB34" s="1678"/>
      <c r="AC34" s="1678"/>
      <c r="AD34" s="1678"/>
      <c r="AE34" s="1678"/>
    </row>
    <row s="3196" customFormat="1" customHeight="1" ht="33.75">
      <c r="A35" s="1000"/>
      <c r="C35" s="1682" t="s">
        <v>1759</v>
      </c>
      <c r="D35" s="1684"/>
      <c r="E35" s="1710" t="s">
        <v>113</v>
      </c>
      <c r="F35" s="1707" t="s">
        <v>1485</v>
      </c>
      <c r="G35" s="1703" t="s">
        <v>299</v>
      </c>
      <c r="H35" s="408"/>
      <c r="I35" s="408"/>
      <c r="J35" s="277" t="s">
        <v>1855</v>
      </c>
      <c r="K35" s="551"/>
      <c r="L35" s="1682"/>
      <c r="M35" s="1682"/>
      <c r="R35" s="1682"/>
      <c r="U35" s="552"/>
      <c r="AA35" s="1678"/>
      <c r="AB35" s="1678"/>
      <c r="AC35" s="1678"/>
      <c r="AD35" s="1678"/>
      <c r="AE35" s="1678"/>
    </row>
    <row s="3196" customFormat="1" customHeight="1" ht="22.5">
      <c r="A36" s="1000"/>
      <c r="C36" s="1682"/>
      <c r="D36" s="1684"/>
      <c r="E36" s="1710" t="s">
        <v>94</v>
      </c>
      <c r="F36" s="1707" t="s">
        <v>1856</v>
      </c>
      <c r="G36" s="1700" t="s">
        <v>1825</v>
      </c>
      <c r="H36" s="553"/>
      <c r="I36" s="553"/>
      <c r="J36" s="277" t="s">
        <v>1826</v>
      </c>
      <c r="K36" s="551"/>
      <c r="L36" s="1682"/>
      <c r="M36" s="1682"/>
      <c r="R36" s="1682"/>
      <c r="U36" s="552"/>
      <c r="AA36" s="1678"/>
      <c r="AB36" s="1678"/>
      <c r="AC36" s="1678"/>
      <c r="AD36" s="1678"/>
      <c r="AE36" s="1678"/>
    </row>
    <row s="3196" customFormat="1" customHeight="1" ht="22.5">
      <c r="A37" s="1000"/>
      <c r="C37" s="1682"/>
      <c r="D37" s="1684"/>
      <c r="E37" s="1710" t="s">
        <v>95</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507</v>
      </c>
      <c r="F39" s="2196" t="s">
        <v>1858</v>
      </c>
      <c r="G39" s="2196"/>
      <c r="H39" s="2196"/>
      <c r="I39" s="2196"/>
      <c r="J39" s="2196"/>
    </row>
    <row s="4372" customFormat="1" customHeight="1" ht="37.5">
      <c r="A40" s="1000"/>
      <c r="B40" s="1682"/>
      <c r="C40" s="1682"/>
      <c r="D40" s="347"/>
      <c r="F40" s="2196" t="s">
        <v>1859</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4FB23-4286-17AC-D086-A10C583D136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3" width="9.140625" hidden="1" customWidth="1"/>
    <col min="2" max="2" style="2585"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7" width="44.00390625" customWidth="1"/>
    <col min="11" max="11" style="3127" width="74.00390625" customWidth="1"/>
    <col min="12" max="12" style="3127" width="3.7109375" customWidth="1"/>
    <col min="13" max="23" style="3127" width="10.57421875"/>
  </cols>
  <sheetData>
    <row s="2598"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7" customFormat="1" customHeight="1" ht="20.25">
      <c r="A4" s="964"/>
      <c r="B4" s="519"/>
      <c r="D4" s="2065" t="str">
        <f>IF(org=0,"Не определено",org)</f>
        <v>АО "ДГК"</v>
      </c>
      <c r="E4" s="2066"/>
      <c r="F4" s="2067"/>
    </row>
    <row customHeight="1" ht="11.25">
      <c r="C5" s="517"/>
      <c r="D5" s="596"/>
      <c r="E5" s="596"/>
      <c r="F5" s="596"/>
      <c r="G5" s="596"/>
      <c r="H5" s="762"/>
      <c r="I5" s="596"/>
      <c r="J5" s="762"/>
      <c r="K5" s="596"/>
    </row>
    <row customHeight="1" ht="0.75">
      <c r="C6" s="517"/>
      <c r="D6" s="517"/>
      <c r="E6" s="530"/>
      <c r="F6" s="622"/>
      <c r="G6" s="1035"/>
      <c r="H6" s="1035"/>
      <c r="I6" s="1035" t="s">
        <v>119</v>
      </c>
      <c r="J6" s="1035"/>
    </row>
    <row customHeight="1" ht="11.25">
      <c r="D7" s="719"/>
      <c r="E7" s="2304" t="s">
        <v>107</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7" customFormat="1" customHeight="1" ht="11.25">
      <c r="A10" s="1034"/>
      <c r="B10" s="519"/>
      <c r="D10" s="1940" t="s">
        <v>293</v>
      </c>
      <c r="E10" s="1941"/>
      <c r="F10" s="1941"/>
      <c r="G10" s="1941"/>
      <c r="H10" s="1941"/>
      <c r="I10" s="1941"/>
      <c r="J10" s="1942"/>
      <c r="K10" s="2021"/>
      <c r="L10" s="517"/>
    </row>
    <row s="2601" customFormat="1" customHeight="1" ht="22.5">
      <c r="A11" s="2301"/>
      <c r="B11" s="2301"/>
      <c r="C11" s="665"/>
      <c r="D11" s="711" t="s">
        <v>90</v>
      </c>
      <c r="E11" s="713" t="s">
        <v>1860</v>
      </c>
      <c r="F11" s="713" t="s">
        <v>1629</v>
      </c>
      <c r="G11" s="473" t="s">
        <v>296</v>
      </c>
      <c r="H11" s="473" t="s">
        <v>385</v>
      </c>
      <c r="I11" s="817" t="s">
        <v>296</v>
      </c>
      <c r="J11" s="818" t="s">
        <v>385</v>
      </c>
      <c r="K11" s="2075"/>
      <c r="L11" s="666"/>
    </row>
    <row s="2585" customFormat="1" customHeight="1" ht="10.5">
      <c r="A12" s="965"/>
      <c r="D12" s="1038" t="s">
        <v>111</v>
      </c>
      <c r="E12" s="1038" t="s">
        <v>112</v>
      </c>
      <c r="F12" s="1038" t="s">
        <v>92</v>
      </c>
      <c r="G12" s="1039" t="str">
        <f>G1&amp;".1"</f>
        <v>4.1</v>
      </c>
      <c r="H12" s="1039" t="str">
        <f>G1&amp;".2"</f>
        <v>4.2</v>
      </c>
      <c r="I12" s="1039" t="str">
        <f>I1&amp;".1"</f>
        <v>4.1</v>
      </c>
      <c r="J12" s="1039" t="str">
        <f>I1&amp;".2"</f>
        <v>4.2</v>
      </c>
      <c r="K12" s="1039"/>
    </row>
    <row customHeight="1" ht="22.5">
      <c r="A13" s="2344" t="s">
        <v>597</v>
      </c>
      <c r="D13" s="966" t="s">
        <v>111</v>
      </c>
      <c r="E13" s="267" t="s">
        <v>1630</v>
      </c>
      <c r="F13" s="668" t="s">
        <v>1631</v>
      </c>
      <c r="G13" s="565"/>
      <c r="H13" s="669"/>
      <c r="I13" s="565"/>
      <c r="J13" s="669"/>
      <c r="K13" s="277" t="s">
        <v>1632</v>
      </c>
      <c r="L13" s="728"/>
    </row>
    <row customHeight="1" ht="22.5">
      <c r="A14" s="2344"/>
      <c r="D14" s="547" t="s">
        <v>112</v>
      </c>
      <c r="E14" s="267" t="s">
        <v>1633</v>
      </c>
      <c r="F14" s="668" t="s">
        <v>1634</v>
      </c>
      <c r="G14" s="565"/>
      <c r="H14" s="670"/>
      <c r="I14" s="565"/>
      <c r="J14" s="670"/>
      <c r="K14" s="277" t="s">
        <v>1635</v>
      </c>
      <c r="L14" s="728"/>
    </row>
    <row s="2597" customFormat="1" customHeight="1" ht="78.75">
      <c r="A15" s="2344"/>
      <c r="B15" s="519"/>
      <c r="D15" s="966" t="s">
        <v>92</v>
      </c>
      <c r="E15" s="715" t="s">
        <v>1638</v>
      </c>
      <c r="F15" s="963" t="s">
        <v>299</v>
      </c>
      <c r="G15" s="963" t="s">
        <v>299</v>
      </c>
      <c r="H15" s="92"/>
      <c r="I15" s="963" t="s">
        <v>299</v>
      </c>
      <c r="J15" s="92"/>
      <c r="K15" s="277" t="s">
        <v>1861</v>
      </c>
      <c r="L15" s="728"/>
    </row>
    <row s="2597" customFormat="1" customHeight="1" ht="22.5">
      <c r="A16" s="2344"/>
      <c r="B16" s="519"/>
      <c r="D16" s="966" t="s">
        <v>319</v>
      </c>
      <c r="E16" s="967" t="s">
        <v>1640</v>
      </c>
      <c r="F16" s="963" t="s">
        <v>1641</v>
      </c>
      <c r="G16" s="827"/>
      <c r="H16" s="92"/>
      <c r="I16" s="827"/>
      <c r="J16" s="92"/>
      <c r="K16" s="277"/>
      <c r="L16" s="728"/>
    </row>
    <row s="2597" customFormat="1" customHeight="1" ht="22.5">
      <c r="A17" s="2344"/>
      <c r="B17" s="519"/>
      <c r="D17" s="966" t="s">
        <v>327</v>
      </c>
      <c r="E17" s="967" t="s">
        <v>1642</v>
      </c>
      <c r="F17" s="963" t="s">
        <v>1643</v>
      </c>
      <c r="G17" s="827"/>
      <c r="H17" s="92"/>
      <c r="I17" s="827"/>
      <c r="J17" s="92"/>
      <c r="K17" s="277"/>
      <c r="L17" s="728"/>
    </row>
    <row s="2597" customFormat="1" customHeight="1" ht="33.75">
      <c r="A18" s="2344"/>
      <c r="B18" s="519"/>
      <c r="D18" s="966" t="s">
        <v>329</v>
      </c>
      <c r="E18" s="967" t="s">
        <v>1644</v>
      </c>
      <c r="F18" s="963" t="s">
        <v>1240</v>
      </c>
      <c r="G18" s="688"/>
      <c r="H18" s="92"/>
      <c r="I18" s="688"/>
      <c r="J18" s="92"/>
      <c r="K18" s="277"/>
      <c r="L18" s="728"/>
    </row>
    <row customHeight="1" ht="101.25">
      <c r="A19" s="2344"/>
      <c r="D19" s="966" t="s">
        <v>93</v>
      </c>
      <c r="E19" s="267" t="s">
        <v>1862</v>
      </c>
      <c r="F19" s="668" t="s">
        <v>431</v>
      </c>
      <c r="G19" s="671"/>
      <c r="H19" s="670"/>
      <c r="I19" s="968"/>
      <c r="J19" s="670"/>
      <c r="K19" s="277" t="s">
        <v>1863</v>
      </c>
      <c r="L19" s="728"/>
    </row>
    <row s="2597" customFormat="1" customHeight="1" ht="18.75">
      <c r="A20" s="2344"/>
      <c r="C20" s="969"/>
      <c r="D20" s="966" t="s">
        <v>1462</v>
      </c>
      <c r="E20" s="967" t="s">
        <v>1864</v>
      </c>
      <c r="F20" s="963" t="s">
        <v>299</v>
      </c>
      <c r="G20" s="963" t="s">
        <v>299</v>
      </c>
      <c r="H20" s="962" t="s">
        <v>299</v>
      </c>
      <c r="I20" s="963" t="s">
        <v>299</v>
      </c>
      <c r="J20" s="962" t="s">
        <v>299</v>
      </c>
      <c r="K20" s="961"/>
      <c r="L20" s="728"/>
      <c r="W20" s="683"/>
    </row>
    <row s="2597" customFormat="1" customHeight="1" ht="33.75">
      <c r="A21" s="2344"/>
      <c r="C21" s="969"/>
      <c r="D21" s="966" t="s">
        <v>1470</v>
      </c>
      <c r="E21" s="584" t="s">
        <v>1865</v>
      </c>
      <c r="F21" s="963" t="s">
        <v>1866</v>
      </c>
      <c r="G21" s="955"/>
      <c r="H21" s="92"/>
      <c r="I21" s="955"/>
      <c r="J21" s="92"/>
      <c r="K21" s="961"/>
      <c r="L21" s="728"/>
      <c r="W21" s="683"/>
    </row>
    <row s="2597" customFormat="1" customHeight="1" ht="33.75">
      <c r="A22" s="2344"/>
      <c r="C22" s="969"/>
      <c r="D22" s="966" t="s">
        <v>1475</v>
      </c>
      <c r="E22" s="584" t="s">
        <v>1867</v>
      </c>
      <c r="F22" s="963" t="s">
        <v>1868</v>
      </c>
      <c r="G22" s="955"/>
      <c r="H22" s="92"/>
      <c r="I22" s="955"/>
      <c r="J22" s="92"/>
      <c r="K22" s="961"/>
      <c r="L22" s="728"/>
      <c r="W22" s="683"/>
    </row>
    <row s="2597" customFormat="1" customHeight="1" ht="22.5">
      <c r="A23" s="2344"/>
      <c r="C23" s="969"/>
      <c r="D23" s="966" t="s">
        <v>1479</v>
      </c>
      <c r="E23" s="967" t="s">
        <v>1869</v>
      </c>
      <c r="F23" s="963" t="s">
        <v>299</v>
      </c>
      <c r="G23" s="963" t="s">
        <v>299</v>
      </c>
      <c r="H23" s="962" t="s">
        <v>299</v>
      </c>
      <c r="I23" s="963" t="s">
        <v>299</v>
      </c>
      <c r="J23" s="962" t="s">
        <v>299</v>
      </c>
      <c r="K23" s="961"/>
      <c r="L23" s="728"/>
      <c r="W23" s="683"/>
    </row>
    <row s="2597" customFormat="1" customHeight="1" ht="22.5">
      <c r="A24" s="2344"/>
      <c r="C24" s="969"/>
      <c r="D24" s="966" t="s">
        <v>1870</v>
      </c>
      <c r="E24" s="584" t="s">
        <v>1871</v>
      </c>
      <c r="F24" s="963" t="s">
        <v>1872</v>
      </c>
      <c r="G24" s="955"/>
      <c r="H24" s="694"/>
      <c r="I24" s="955"/>
      <c r="J24" s="694"/>
      <c r="K24" s="961"/>
      <c r="L24" s="728"/>
      <c r="W24" s="683"/>
    </row>
    <row s="2597" customFormat="1" customHeight="1" ht="22.5">
      <c r="A25" s="2344"/>
      <c r="C25" s="969"/>
      <c r="D25" s="966" t="s">
        <v>1873</v>
      </c>
      <c r="E25" s="584" t="s">
        <v>1874</v>
      </c>
      <c r="F25" s="963" t="s">
        <v>299</v>
      </c>
      <c r="G25" s="963" t="s">
        <v>299</v>
      </c>
      <c r="H25" s="962" t="s">
        <v>299</v>
      </c>
      <c r="I25" s="963" t="s">
        <v>299</v>
      </c>
      <c r="J25" s="962" t="s">
        <v>299</v>
      </c>
      <c r="K25" s="961"/>
      <c r="L25" s="728"/>
      <c r="W25" s="683"/>
    </row>
    <row s="2597" customFormat="1" customHeight="1" ht="18.75">
      <c r="A26" s="2344"/>
      <c r="C26" s="969"/>
      <c r="D26" s="966" t="s">
        <v>1875</v>
      </c>
      <c r="E26" s="561" t="s">
        <v>1876</v>
      </c>
      <c r="F26" s="963" t="s">
        <v>1877</v>
      </c>
      <c r="G26" s="688"/>
      <c r="H26" s="694"/>
      <c r="I26" s="688"/>
      <c r="J26" s="694"/>
      <c r="K26" s="961"/>
      <c r="L26" s="728"/>
      <c r="W26" s="683"/>
    </row>
    <row s="2597" customFormat="1" customHeight="1" ht="18.75">
      <c r="A27" s="2344"/>
      <c r="C27" s="969"/>
      <c r="D27" s="966" t="s">
        <v>1878</v>
      </c>
      <c r="E27" s="561" t="s">
        <v>1879</v>
      </c>
      <c r="F27" s="963" t="s">
        <v>1880</v>
      </c>
      <c r="G27" s="688"/>
      <c r="H27" s="694"/>
      <c r="I27" s="688"/>
      <c r="J27" s="694"/>
      <c r="K27" s="961"/>
      <c r="L27" s="728"/>
      <c r="W27" s="683"/>
    </row>
    <row s="2597" customFormat="1" customHeight="1" ht="18.75">
      <c r="A28" s="2344"/>
      <c r="C28" s="969"/>
      <c r="D28" s="966" t="s">
        <v>1881</v>
      </c>
      <c r="E28" s="584" t="s">
        <v>1882</v>
      </c>
      <c r="F28" s="963" t="s">
        <v>299</v>
      </c>
      <c r="G28" s="963" t="s">
        <v>299</v>
      </c>
      <c r="H28" s="962" t="s">
        <v>299</v>
      </c>
      <c r="I28" s="963" t="s">
        <v>299</v>
      </c>
      <c r="J28" s="962" t="s">
        <v>299</v>
      </c>
      <c r="K28" s="961"/>
      <c r="L28" s="728"/>
      <c r="W28" s="683"/>
    </row>
    <row s="2597" customFormat="1" customHeight="1" ht="18.75">
      <c r="A29" s="2344"/>
      <c r="C29" s="969"/>
      <c r="D29" s="966" t="s">
        <v>1883</v>
      </c>
      <c r="E29" s="561" t="s">
        <v>1876</v>
      </c>
      <c r="F29" s="963" t="s">
        <v>1884</v>
      </c>
      <c r="G29" s="688"/>
      <c r="H29" s="694"/>
      <c r="I29" s="688"/>
      <c r="J29" s="694"/>
      <c r="K29" s="961"/>
      <c r="L29" s="728"/>
      <c r="W29" s="683"/>
    </row>
    <row s="2597" customFormat="1" customHeight="1" ht="18.75">
      <c r="A30" s="2344"/>
      <c r="C30" s="969"/>
      <c r="D30" s="966" t="s">
        <v>1885</v>
      </c>
      <c r="E30" s="561" t="s">
        <v>1886</v>
      </c>
      <c r="F30" s="963" t="s">
        <v>1887</v>
      </c>
      <c r="G30" s="688"/>
      <c r="H30" s="694"/>
      <c r="I30" s="688"/>
      <c r="J30" s="694"/>
      <c r="K30" s="961"/>
      <c r="L30" s="728"/>
      <c r="W30" s="683"/>
    </row>
    <row customHeight="1" ht="126.75">
      <c r="A31" s="2344"/>
      <c r="D31" s="966" t="s">
        <v>113</v>
      </c>
      <c r="E31" s="267" t="s">
        <v>1888</v>
      </c>
      <c r="F31" s="668" t="s">
        <v>1646</v>
      </c>
      <c r="G31" s="565"/>
      <c r="H31" s="670"/>
      <c r="I31" s="565"/>
      <c r="J31" s="670"/>
      <c r="K31" s="277" t="s">
        <v>1889</v>
      </c>
      <c r="L31" s="728"/>
    </row>
    <row customHeight="1" ht="56.25">
      <c r="A32" s="2344"/>
      <c r="D32" s="966" t="s">
        <v>94</v>
      </c>
      <c r="E32" s="267" t="s">
        <v>1890</v>
      </c>
      <c r="F32" s="547" t="s">
        <v>1643</v>
      </c>
      <c r="G32" s="565"/>
      <c r="H32" s="670"/>
      <c r="I32" s="565"/>
      <c r="J32" s="670"/>
      <c r="K32" s="277" t="s">
        <v>1891</v>
      </c>
      <c r="L32" s="728"/>
    </row>
    <row customHeight="1" ht="11.25">
      <c r="A33" s="2344"/>
      <c r="E33" s="672"/>
      <c r="F33" s="167"/>
      <c r="G33" s="167"/>
      <c r="H33" s="167"/>
      <c r="I33" s="167"/>
      <c r="J33" s="167"/>
      <c r="K33" s="167"/>
    </row>
    <row customHeight="1" ht="12.75">
      <c r="A34" s="2344"/>
      <c r="D34" s="49">
        <v>1</v>
      </c>
      <c r="E34" s="331" t="s">
        <v>1892</v>
      </c>
    </row>
    <row customHeight="1" ht="11.25">
      <c r="A35" s="2344"/>
      <c r="D35" s="369"/>
      <c r="E35" s="331" t="s">
        <v>1893</v>
      </c>
    </row>
    <row s="2601" customFormat="1" customHeight="1" ht="11.25">
      <c r="A36" s="1046"/>
      <c r="B36" s="526"/>
      <c r="D36" s="1047"/>
      <c r="E36" s="1048"/>
    </row>
    <row s="2597" customFormat="1" customHeight="1" ht="22.5" hidden="1">
      <c r="A37" s="2344" t="s">
        <v>991</v>
      </c>
      <c r="B37" s="519"/>
      <c r="D37" s="966">
        <v>1</v>
      </c>
      <c r="E37" s="715" t="s">
        <v>1894</v>
      </c>
      <c r="F37" s="668" t="s">
        <v>1631</v>
      </c>
      <c r="G37" s="565"/>
      <c r="H37" s="527"/>
      <c r="I37" s="565"/>
      <c r="J37" s="527"/>
      <c r="K37" s="277" t="s">
        <v>1895</v>
      </c>
    </row>
    <row s="2597" customFormat="1" customHeight="1" ht="22.5" hidden="1">
      <c r="A38" s="2344"/>
      <c r="B38" s="519"/>
      <c r="D38" s="677" t="s">
        <v>112</v>
      </c>
      <c r="E38" s="1045" t="s">
        <v>1896</v>
      </c>
      <c r="F38" s="1049" t="s">
        <v>431</v>
      </c>
      <c r="G38" s="1049" t="s">
        <v>431</v>
      </c>
      <c r="H38" s="1043"/>
      <c r="I38" s="1049" t="s">
        <v>431</v>
      </c>
      <c r="J38" s="1043"/>
      <c r="K38" s="1044"/>
    </row>
    <row s="2597" customFormat="1" customHeight="1" ht="33.75" hidden="1">
      <c r="A39" s="2344"/>
      <c r="B39" s="519"/>
      <c r="D39" s="673" t="s">
        <v>455</v>
      </c>
      <c r="E39" s="732" t="s">
        <v>1897</v>
      </c>
      <c r="F39" s="668" t="s">
        <v>1898</v>
      </c>
      <c r="G39" s="676"/>
      <c r="H39" s="1036"/>
      <c r="I39" s="676"/>
      <c r="J39" s="1036"/>
      <c r="K39" s="277" t="s">
        <v>1899</v>
      </c>
    </row>
    <row s="2597" customFormat="1" customHeight="1" ht="33.75" hidden="1">
      <c r="A40" s="2344"/>
      <c r="B40" s="519"/>
      <c r="D40" s="673" t="s">
        <v>1791</v>
      </c>
      <c r="E40" s="732" t="s">
        <v>1900</v>
      </c>
      <c r="F40" s="1040" t="s">
        <v>1901</v>
      </c>
      <c r="G40" s="750"/>
      <c r="H40" s="1036"/>
      <c r="I40" s="750"/>
      <c r="J40" s="1036"/>
      <c r="K40" s="277" t="s">
        <v>1902</v>
      </c>
    </row>
    <row s="2597" customFormat="1" customHeight="1" ht="22.5" hidden="1">
      <c r="A41" s="2344"/>
      <c r="B41" s="519"/>
      <c r="D41" s="673" t="s">
        <v>92</v>
      </c>
      <c r="E41" s="731" t="s">
        <v>1903</v>
      </c>
      <c r="F41" s="668" t="s">
        <v>431</v>
      </c>
      <c r="G41" s="668" t="s">
        <v>431</v>
      </c>
      <c r="H41" s="1037"/>
      <c r="I41" s="668" t="s">
        <v>431</v>
      </c>
      <c r="J41" s="1037"/>
      <c r="K41" s="290"/>
    </row>
    <row s="2597" customFormat="1" customHeight="1" ht="45" hidden="1">
      <c r="A42" s="2344"/>
      <c r="B42" s="519"/>
      <c r="D42" s="673" t="s">
        <v>319</v>
      </c>
      <c r="E42" s="732" t="s">
        <v>1904</v>
      </c>
      <c r="F42" s="668" t="s">
        <v>1646</v>
      </c>
      <c r="G42" s="565"/>
      <c r="H42" s="1037"/>
      <c r="I42" s="565"/>
      <c r="J42" s="1037"/>
      <c r="K42" s="290" t="s">
        <v>1905</v>
      </c>
    </row>
    <row s="2597" customFormat="1" customHeight="1" ht="45" hidden="1">
      <c r="A43" s="2344"/>
      <c r="B43" s="519"/>
      <c r="D43" s="673" t="s">
        <v>327</v>
      </c>
      <c r="E43" s="675" t="s">
        <v>1906</v>
      </c>
      <c r="F43" s="1041" t="s">
        <v>1646</v>
      </c>
      <c r="G43" s="751"/>
      <c r="H43" s="1036"/>
      <c r="I43" s="751"/>
      <c r="J43" s="1036"/>
      <c r="K43" s="290" t="s">
        <v>1907</v>
      </c>
    </row>
    <row s="2597" customFormat="1" customHeight="1" ht="11.25" hidden="1">
      <c r="A44" s="2344"/>
      <c r="B44" s="519"/>
      <c r="D44" s="673" t="s">
        <v>93</v>
      </c>
      <c r="E44" s="674" t="s">
        <v>1908</v>
      </c>
      <c r="F44" s="668" t="s">
        <v>1898</v>
      </c>
      <c r="G44" s="676"/>
      <c r="H44" s="1036"/>
      <c r="I44" s="676"/>
      <c r="J44" s="1036"/>
      <c r="K44" s="277"/>
    </row>
    <row s="2597" customFormat="1" customHeight="1" ht="11.25" hidden="1">
      <c r="A45" s="2344"/>
      <c r="B45" s="519"/>
      <c r="D45" s="673" t="s">
        <v>1462</v>
      </c>
      <c r="E45" s="675" t="s">
        <v>1909</v>
      </c>
      <c r="F45" s="668" t="s">
        <v>1898</v>
      </c>
      <c r="G45" s="676"/>
      <c r="H45" s="1036"/>
      <c r="I45" s="676"/>
      <c r="J45" s="1036"/>
      <c r="K45" s="277"/>
    </row>
    <row s="2597" customFormat="1" customHeight="1" ht="11.25" hidden="1">
      <c r="A46" s="2344"/>
      <c r="B46" s="519"/>
      <c r="D46" s="673" t="s">
        <v>1479</v>
      </c>
      <c r="E46" s="675" t="s">
        <v>1910</v>
      </c>
      <c r="F46" s="668" t="s">
        <v>1898</v>
      </c>
      <c r="G46" s="676"/>
      <c r="H46" s="1036"/>
      <c r="I46" s="676"/>
      <c r="J46" s="1036"/>
      <c r="K46" s="277"/>
    </row>
    <row s="2597" customFormat="1" customHeight="1" ht="11.25" hidden="1">
      <c r="A47" s="2344"/>
      <c r="B47" s="519"/>
      <c r="D47" s="673" t="s">
        <v>1610</v>
      </c>
      <c r="E47" s="675" t="s">
        <v>1911</v>
      </c>
      <c r="F47" s="668" t="s">
        <v>1898</v>
      </c>
      <c r="G47" s="676"/>
      <c r="H47" s="1036"/>
      <c r="I47" s="676"/>
      <c r="J47" s="1036"/>
      <c r="K47" s="277"/>
    </row>
    <row s="2597" customFormat="1" customHeight="1" ht="11.25" hidden="1">
      <c r="A48" s="2344"/>
      <c r="B48" s="519"/>
      <c r="D48" s="673" t="s">
        <v>1912</v>
      </c>
      <c r="E48" s="679" t="s">
        <v>1913</v>
      </c>
      <c r="F48" s="668" t="s">
        <v>1898</v>
      </c>
      <c r="G48" s="676"/>
      <c r="H48" s="1036"/>
      <c r="I48" s="676"/>
      <c r="J48" s="1036"/>
      <c r="K48" s="277"/>
    </row>
    <row s="2597" customFormat="1" customHeight="1" ht="11.25" hidden="1">
      <c r="A49" s="2344"/>
      <c r="B49" s="519"/>
      <c r="D49" s="673" t="s">
        <v>1914</v>
      </c>
      <c r="E49" s="679" t="s">
        <v>1915</v>
      </c>
      <c r="F49" s="668" t="s">
        <v>1898</v>
      </c>
      <c r="G49" s="676"/>
      <c r="H49" s="1036"/>
      <c r="I49" s="676"/>
      <c r="J49" s="1036"/>
      <c r="K49" s="277"/>
    </row>
    <row s="2597" customFormat="1" customHeight="1" ht="11.25" hidden="1">
      <c r="A50" s="2344"/>
      <c r="B50" s="519"/>
      <c r="D50" s="673" t="s">
        <v>1612</v>
      </c>
      <c r="E50" s="675" t="s">
        <v>1916</v>
      </c>
      <c r="F50" s="668" t="s">
        <v>1898</v>
      </c>
      <c r="G50" s="676"/>
      <c r="H50" s="1036"/>
      <c r="I50" s="676"/>
      <c r="J50" s="1036"/>
      <c r="K50" s="277"/>
    </row>
    <row s="2597" customFormat="1" customHeight="1" ht="11.25" hidden="1">
      <c r="A51" s="2344"/>
      <c r="B51" s="519"/>
      <c r="D51" s="673" t="s">
        <v>1614</v>
      </c>
      <c r="E51" s="675" t="s">
        <v>1917</v>
      </c>
      <c r="F51" s="668" t="s">
        <v>1898</v>
      </c>
      <c r="G51" s="676"/>
      <c r="H51" s="1036"/>
      <c r="I51" s="676"/>
      <c r="J51" s="1036"/>
      <c r="K51" s="277"/>
    </row>
    <row s="2597" customFormat="1" customHeight="1" ht="45" hidden="1">
      <c r="A52" s="2344"/>
      <c r="B52" s="519"/>
      <c r="D52" s="673" t="s">
        <v>113</v>
      </c>
      <c r="E52" s="674" t="s">
        <v>1918</v>
      </c>
      <c r="F52" s="668" t="s">
        <v>1898</v>
      </c>
      <c r="G52" s="676"/>
      <c r="H52" s="1036"/>
      <c r="I52" s="676"/>
      <c r="J52" s="1036"/>
      <c r="K52" s="277"/>
    </row>
    <row s="2597" customFormat="1" customHeight="1" ht="11.25" hidden="1">
      <c r="A53" s="2344"/>
      <c r="B53" s="519"/>
      <c r="D53" s="673" t="s">
        <v>308</v>
      </c>
      <c r="E53" s="675" t="s">
        <v>1909</v>
      </c>
      <c r="F53" s="668" t="s">
        <v>1898</v>
      </c>
      <c r="G53" s="676"/>
      <c r="H53" s="1036"/>
      <c r="I53" s="676"/>
      <c r="J53" s="1036"/>
      <c r="K53" s="277"/>
    </row>
    <row s="2597" customFormat="1" customHeight="1" ht="11.25" hidden="1">
      <c r="A54" s="2344"/>
      <c r="B54" s="519"/>
      <c r="D54" s="673" t="s">
        <v>310</v>
      </c>
      <c r="E54" s="675" t="s">
        <v>1910</v>
      </c>
      <c r="F54" s="668" t="s">
        <v>1898</v>
      </c>
      <c r="G54" s="676"/>
      <c r="H54" s="1036"/>
      <c r="I54" s="676"/>
      <c r="J54" s="1036"/>
      <c r="K54" s="277"/>
    </row>
    <row s="2597" customFormat="1" customHeight="1" ht="11.25" hidden="1">
      <c r="A55" s="2344"/>
      <c r="B55" s="519"/>
      <c r="D55" s="673" t="s">
        <v>313</v>
      </c>
      <c r="E55" s="675" t="s">
        <v>1911</v>
      </c>
      <c r="F55" s="668" t="s">
        <v>1898</v>
      </c>
      <c r="G55" s="676"/>
      <c r="H55" s="1036"/>
      <c r="I55" s="676"/>
      <c r="J55" s="1036"/>
      <c r="K55" s="277"/>
    </row>
    <row s="2597" customFormat="1" customHeight="1" ht="11.25" hidden="1">
      <c r="A56" s="2344"/>
      <c r="B56" s="519"/>
      <c r="D56" s="673" t="s">
        <v>1623</v>
      </c>
      <c r="E56" s="679" t="s">
        <v>1913</v>
      </c>
      <c r="F56" s="668" t="s">
        <v>1898</v>
      </c>
      <c r="G56" s="676"/>
      <c r="H56" s="1036"/>
      <c r="I56" s="676"/>
      <c r="J56" s="1036"/>
      <c r="K56" s="277"/>
    </row>
    <row s="2597" customFormat="1" customHeight="1" ht="11.25" hidden="1">
      <c r="A57" s="2344"/>
      <c r="B57" s="519"/>
      <c r="D57" s="673" t="s">
        <v>1919</v>
      </c>
      <c r="E57" s="679" t="s">
        <v>1915</v>
      </c>
      <c r="F57" s="668" t="s">
        <v>1898</v>
      </c>
      <c r="G57" s="676"/>
      <c r="H57" s="1036"/>
      <c r="I57" s="676"/>
      <c r="J57" s="1036"/>
      <c r="K57" s="277"/>
    </row>
    <row s="2597" customFormat="1" customHeight="1" ht="11.25" hidden="1">
      <c r="A58" s="2344"/>
      <c r="B58" s="519"/>
      <c r="D58" s="673" t="s">
        <v>315</v>
      </c>
      <c r="E58" s="675" t="s">
        <v>1916</v>
      </c>
      <c r="F58" s="668" t="s">
        <v>1898</v>
      </c>
      <c r="G58" s="676"/>
      <c r="H58" s="1036"/>
      <c r="I58" s="676"/>
      <c r="J58" s="1036"/>
      <c r="K58" s="277"/>
    </row>
    <row s="2597" customFormat="1" customHeight="1" ht="11.25" hidden="1">
      <c r="A59" s="2344"/>
      <c r="B59" s="519"/>
      <c r="D59" s="673" t="s">
        <v>1920</v>
      </c>
      <c r="E59" s="675" t="s">
        <v>1917</v>
      </c>
      <c r="F59" s="668" t="s">
        <v>1898</v>
      </c>
      <c r="G59" s="676"/>
      <c r="H59" s="1036"/>
      <c r="I59" s="676"/>
      <c r="J59" s="1036"/>
      <c r="K59" s="277"/>
    </row>
    <row s="2597" customFormat="1" customHeight="1" ht="33.75" hidden="1">
      <c r="A60" s="2344"/>
      <c r="B60" s="519"/>
      <c r="D60" s="673" t="s">
        <v>94</v>
      </c>
      <c r="E60" s="674" t="s">
        <v>1921</v>
      </c>
      <c r="F60" s="730" t="s">
        <v>1646</v>
      </c>
      <c r="G60" s="751"/>
      <c r="H60" s="1036"/>
      <c r="I60" s="751"/>
      <c r="J60" s="1036"/>
      <c r="K60" s="290" t="s">
        <v>1922</v>
      </c>
    </row>
    <row s="2597" customFormat="1" customHeight="1" ht="33.75" hidden="1">
      <c r="A61" s="2344"/>
      <c r="B61" s="519"/>
      <c r="D61" s="673" t="s">
        <v>95</v>
      </c>
      <c r="E61" s="674" t="s">
        <v>1923</v>
      </c>
      <c r="F61" s="735" t="s">
        <v>1643</v>
      </c>
      <c r="G61" s="676"/>
      <c r="H61" s="1036"/>
      <c r="I61" s="676"/>
      <c r="J61" s="1036"/>
      <c r="K61" s="277"/>
    </row>
    <row s="2597" customFormat="1" customHeight="1" ht="22.5" hidden="1">
      <c r="A62" s="2344"/>
      <c r="B62" s="519" t="s">
        <v>1759</v>
      </c>
      <c r="D62" s="673" t="s">
        <v>114</v>
      </c>
      <c r="E62" s="674" t="s">
        <v>1924</v>
      </c>
      <c r="F62" s="735" t="s">
        <v>299</v>
      </c>
      <c r="G62" s="388"/>
      <c r="H62" s="1036"/>
      <c r="I62" s="388"/>
      <c r="J62" s="1036"/>
      <c r="K62" s="277" t="s">
        <v>1557</v>
      </c>
    </row>
    <row s="2597" customFormat="1" customHeight="1" ht="45" hidden="1">
      <c r="A63" s="2344"/>
      <c r="B63" s="519" t="s">
        <v>1759</v>
      </c>
      <c r="D63" s="673" t="s">
        <v>1925</v>
      </c>
      <c r="E63" s="675" t="s">
        <v>1926</v>
      </c>
      <c r="F63" s="730" t="s">
        <v>299</v>
      </c>
      <c r="G63" s="388"/>
      <c r="H63" s="1036"/>
      <c r="I63" s="388"/>
      <c r="J63" s="1036"/>
      <c r="K63" s="277" t="s">
        <v>1557</v>
      </c>
    </row>
    <row s="2601" customFormat="1" customHeight="1" ht="11.25">
      <c r="A64" s="1046"/>
      <c r="B64" s="526"/>
      <c r="D64" s="1047"/>
      <c r="E64" s="1048"/>
    </row>
    <row s="2597" customFormat="1" customHeight="1" ht="22.5" hidden="1">
      <c r="A65" s="2344" t="s">
        <v>1006</v>
      </c>
      <c r="B65" s="519"/>
      <c r="D65" s="673">
        <v>1</v>
      </c>
      <c r="E65" s="753" t="s">
        <v>1927</v>
      </c>
      <c r="F65" s="749" t="s">
        <v>1631</v>
      </c>
      <c r="G65" s="750"/>
      <c r="H65" s="1042"/>
      <c r="I65" s="750"/>
      <c r="J65" s="1042"/>
      <c r="K65" s="289" t="s">
        <v>1928</v>
      </c>
    </row>
    <row s="2597" customFormat="1" customHeight="1" ht="56.25" hidden="1">
      <c r="A66" s="2344"/>
      <c r="B66" s="519"/>
      <c r="D66" s="752" t="s">
        <v>112</v>
      </c>
      <c r="E66" s="715" t="s">
        <v>1929</v>
      </c>
      <c r="F66" s="668" t="s">
        <v>431</v>
      </c>
      <c r="G66" s="668" t="s">
        <v>431</v>
      </c>
      <c r="H66" s="527"/>
      <c r="I66" s="668" t="s">
        <v>431</v>
      </c>
      <c r="J66" s="527"/>
      <c r="K66" s="277"/>
    </row>
    <row s="2597" customFormat="1" customHeight="1" ht="33.75" hidden="1">
      <c r="A67" s="2344"/>
      <c r="B67" s="519"/>
      <c r="D67" s="752" t="s">
        <v>453</v>
      </c>
      <c r="E67" s="967" t="s">
        <v>1930</v>
      </c>
      <c r="F67" s="668" t="s">
        <v>1901</v>
      </c>
      <c r="G67" s="736"/>
      <c r="H67" s="527"/>
      <c r="I67" s="736"/>
      <c r="J67" s="527"/>
      <c r="K67" s="277"/>
    </row>
    <row s="2597" customFormat="1" customHeight="1" ht="22.5" hidden="1">
      <c r="A68" s="2344"/>
      <c r="B68" s="519"/>
      <c r="D68" s="752" t="s">
        <v>300</v>
      </c>
      <c r="E68" s="967" t="s">
        <v>1931</v>
      </c>
      <c r="F68" s="668" t="s">
        <v>1901</v>
      </c>
      <c r="G68" s="736"/>
      <c r="H68" s="527"/>
      <c r="I68" s="736"/>
      <c r="J68" s="527"/>
      <c r="K68" s="277"/>
    </row>
    <row s="2597" customFormat="1" customHeight="1" ht="22.5" hidden="1">
      <c r="A69" s="2344"/>
      <c r="B69" s="519"/>
      <c r="D69" s="752" t="s">
        <v>303</v>
      </c>
      <c r="E69" s="967" t="s">
        <v>1932</v>
      </c>
      <c r="F69" s="730" t="s">
        <v>1646</v>
      </c>
      <c r="G69" s="751"/>
      <c r="H69" s="527"/>
      <c r="I69" s="751"/>
      <c r="J69" s="527"/>
      <c r="K69" s="277"/>
    </row>
    <row s="2597" customFormat="1" customHeight="1" ht="22.5" hidden="1">
      <c r="A70" s="2344"/>
      <c r="B70" s="519"/>
      <c r="D70" s="752" t="s">
        <v>1363</v>
      </c>
      <c r="E70" s="967" t="s">
        <v>1933</v>
      </c>
      <c r="F70" s="730" t="s">
        <v>1646</v>
      </c>
      <c r="G70" s="751"/>
      <c r="H70" s="527"/>
      <c r="I70" s="751"/>
      <c r="J70" s="527"/>
      <c r="K70" s="277"/>
    </row>
    <row s="2597" customFormat="1" customHeight="1" ht="22.5" hidden="1">
      <c r="A71" s="2344"/>
      <c r="B71" s="519"/>
      <c r="D71" s="673" t="s">
        <v>92</v>
      </c>
      <c r="E71" s="674" t="s">
        <v>1934</v>
      </c>
      <c r="F71" s="668" t="s">
        <v>1901</v>
      </c>
      <c r="G71" s="565"/>
      <c r="H71" s="1043"/>
      <c r="I71" s="565"/>
      <c r="J71" s="1043"/>
      <c r="K71" s="290"/>
    </row>
    <row s="2597" customFormat="1" customHeight="1" ht="56.25" hidden="1">
      <c r="A72" s="2344"/>
      <c r="B72" s="519"/>
      <c r="D72" s="673" t="s">
        <v>93</v>
      </c>
      <c r="E72" s="674" t="s">
        <v>1935</v>
      </c>
      <c r="F72" s="730" t="s">
        <v>1646</v>
      </c>
      <c r="G72" s="751"/>
      <c r="H72" s="1036"/>
      <c r="I72" s="751"/>
      <c r="J72" s="1036"/>
      <c r="K72" s="290"/>
    </row>
    <row s="2597" customFormat="1" customHeight="1" ht="33.75" hidden="1">
      <c r="A73" s="2344"/>
      <c r="B73" s="519"/>
      <c r="D73" s="673" t="s">
        <v>113</v>
      </c>
      <c r="E73" s="674" t="s">
        <v>1936</v>
      </c>
      <c r="F73" s="735" t="s">
        <v>1643</v>
      </c>
      <c r="G73" s="676"/>
      <c r="H73" s="1036"/>
      <c r="I73" s="676"/>
      <c r="J73" s="1036"/>
      <c r="K73" s="277"/>
    </row>
    <row s="2597" customFormat="1" customHeight="1" ht="22.5" hidden="1">
      <c r="A74" s="2344"/>
      <c r="B74" s="519" t="s">
        <v>1759</v>
      </c>
      <c r="D74" s="673" t="s">
        <v>94</v>
      </c>
      <c r="E74" s="674" t="s">
        <v>1937</v>
      </c>
      <c r="F74" s="735" t="s">
        <v>299</v>
      </c>
      <c r="G74" s="388"/>
      <c r="H74" s="1036"/>
      <c r="I74" s="388"/>
      <c r="J74" s="1036"/>
      <c r="K74" s="277" t="s">
        <v>1557</v>
      </c>
    </row>
    <row s="2597" customFormat="1" customHeight="1" ht="45" hidden="1">
      <c r="A75" s="2344"/>
      <c r="B75" s="519" t="s">
        <v>1759</v>
      </c>
      <c r="D75" s="673" t="s">
        <v>1367</v>
      </c>
      <c r="E75" s="675" t="s">
        <v>1938</v>
      </c>
      <c r="F75" s="730" t="s">
        <v>299</v>
      </c>
      <c r="G75" s="388"/>
      <c r="H75" s="1036"/>
      <c r="I75" s="388"/>
      <c r="J75" s="1036"/>
      <c r="K75" s="277" t="s">
        <v>1557</v>
      </c>
    </row>
    <row s="2601" customFormat="1" customHeight="1" ht="11.25">
      <c r="A76" s="1046"/>
      <c r="B76" s="526"/>
      <c r="D76" s="1047"/>
      <c r="E76" s="1048"/>
    </row>
    <row s="2597" customFormat="1" customHeight="1" ht="11.25" hidden="1">
      <c r="A77" s="2344" t="s">
        <v>599</v>
      </c>
      <c r="B77" s="519"/>
      <c r="D77" s="673">
        <v>1</v>
      </c>
      <c r="E77" s="674" t="s">
        <v>1939</v>
      </c>
      <c r="F77" s="730" t="s">
        <v>1631</v>
      </c>
      <c r="G77" s="733"/>
      <c r="H77" s="1036"/>
      <c r="I77" s="733"/>
      <c r="J77" s="1036"/>
      <c r="K77" s="277" t="s">
        <v>1940</v>
      </c>
    </row>
    <row s="2597" customFormat="1" customHeight="1" ht="11.25" hidden="1">
      <c r="A78" s="2344"/>
      <c r="B78" s="519"/>
      <c r="D78" s="673" t="s">
        <v>112</v>
      </c>
      <c r="E78" s="674" t="s">
        <v>1941</v>
      </c>
      <c r="F78" s="730" t="s">
        <v>1631</v>
      </c>
      <c r="G78" s="733"/>
      <c r="H78" s="1036"/>
      <c r="I78" s="733"/>
      <c r="J78" s="1036"/>
      <c r="K78" s="277" t="s">
        <v>1942</v>
      </c>
    </row>
    <row s="2597" customFormat="1" customHeight="1" ht="22.5" hidden="1">
      <c r="A79" s="2344"/>
      <c r="B79" s="519"/>
      <c r="D79" s="673" t="s">
        <v>92</v>
      </c>
      <c r="E79" s="731" t="s">
        <v>1943</v>
      </c>
      <c r="F79" s="668" t="s">
        <v>1898</v>
      </c>
      <c r="G79" s="733"/>
      <c r="H79" s="1036"/>
      <c r="I79" s="733"/>
      <c r="J79" s="1036"/>
      <c r="K79" s="277" t="s">
        <v>1944</v>
      </c>
    </row>
    <row s="2597" customFormat="1" customHeight="1" ht="11.25" hidden="1">
      <c r="A80" s="2344"/>
      <c r="B80" s="519"/>
      <c r="D80" s="673" t="s">
        <v>319</v>
      </c>
      <c r="E80" s="732" t="s">
        <v>1945</v>
      </c>
      <c r="F80" s="668" t="s">
        <v>1898</v>
      </c>
      <c r="G80" s="733"/>
      <c r="H80" s="1036"/>
      <c r="I80" s="733"/>
      <c r="J80" s="1036"/>
      <c r="K80" s="277"/>
    </row>
    <row s="2597" customFormat="1" customHeight="1" ht="11.25" hidden="1">
      <c r="A81" s="2344"/>
      <c r="B81" s="519"/>
      <c r="D81" s="673" t="s">
        <v>327</v>
      </c>
      <c r="E81" s="732" t="s">
        <v>1946</v>
      </c>
      <c r="F81" s="668" t="s">
        <v>1898</v>
      </c>
      <c r="G81" s="733"/>
      <c r="H81" s="1036"/>
      <c r="I81" s="733"/>
      <c r="J81" s="1036"/>
      <c r="K81" s="277"/>
    </row>
    <row s="2597" customFormat="1" customHeight="1" ht="11.25" hidden="1">
      <c r="A82" s="2344"/>
      <c r="B82" s="519"/>
      <c r="D82" s="673" t="s">
        <v>329</v>
      </c>
      <c r="E82" s="732" t="s">
        <v>1947</v>
      </c>
      <c r="F82" s="668" t="s">
        <v>1898</v>
      </c>
      <c r="G82" s="733"/>
      <c r="H82" s="1036"/>
      <c r="I82" s="733"/>
      <c r="J82" s="1036"/>
      <c r="K82" s="277"/>
    </row>
    <row s="2597" customFormat="1" customHeight="1" ht="11.25" hidden="1">
      <c r="A83" s="2344"/>
      <c r="B83" s="519"/>
      <c r="D83" s="673" t="s">
        <v>331</v>
      </c>
      <c r="E83" s="732" t="s">
        <v>1948</v>
      </c>
      <c r="F83" s="668" t="s">
        <v>1898</v>
      </c>
      <c r="G83" s="733"/>
      <c r="H83" s="1036"/>
      <c r="I83" s="733"/>
      <c r="J83" s="1036"/>
      <c r="K83" s="277"/>
    </row>
    <row s="2597" customFormat="1" customHeight="1" ht="11.25" hidden="1">
      <c r="A84" s="2344"/>
      <c r="B84" s="519"/>
      <c r="D84" s="673" t="s">
        <v>1949</v>
      </c>
      <c r="E84" s="732" t="s">
        <v>1950</v>
      </c>
      <c r="F84" s="668" t="s">
        <v>1898</v>
      </c>
      <c r="G84" s="733"/>
      <c r="H84" s="1036"/>
      <c r="I84" s="733"/>
      <c r="J84" s="1036"/>
      <c r="K84" s="277"/>
    </row>
    <row s="2597" customFormat="1" customHeight="1" ht="11.25" hidden="1">
      <c r="A85" s="2344"/>
      <c r="B85" s="519"/>
      <c r="D85" s="673" t="s">
        <v>1951</v>
      </c>
      <c r="E85" s="732" t="s">
        <v>1952</v>
      </c>
      <c r="F85" s="668" t="s">
        <v>1898</v>
      </c>
      <c r="G85" s="733"/>
      <c r="H85" s="1036"/>
      <c r="I85" s="733"/>
      <c r="J85" s="1036"/>
      <c r="K85" s="277"/>
    </row>
    <row s="2597" customFormat="1" customHeight="1" ht="11.25" hidden="1">
      <c r="A86" s="2344"/>
      <c r="B86" s="519"/>
      <c r="D86" s="673" t="s">
        <v>1953</v>
      </c>
      <c r="E86" s="732" t="s">
        <v>1954</v>
      </c>
      <c r="F86" s="668" t="s">
        <v>1898</v>
      </c>
      <c r="G86" s="733"/>
      <c r="H86" s="1036"/>
      <c r="I86" s="733"/>
      <c r="J86" s="1036"/>
      <c r="K86" s="277"/>
    </row>
    <row s="2597" customFormat="1" customHeight="1" ht="45" hidden="1">
      <c r="A87" s="2344"/>
      <c r="B87" s="519"/>
      <c r="D87" s="673" t="s">
        <v>93</v>
      </c>
      <c r="E87" s="674" t="s">
        <v>1955</v>
      </c>
      <c r="F87" s="668" t="s">
        <v>1898</v>
      </c>
      <c r="G87" s="733"/>
      <c r="H87" s="1036"/>
      <c r="I87" s="733"/>
      <c r="J87" s="1036"/>
      <c r="K87" s="277" t="s">
        <v>1956</v>
      </c>
    </row>
    <row s="2597" customFormat="1" customHeight="1" ht="11.25" hidden="1">
      <c r="A88" s="2344"/>
      <c r="B88" s="519"/>
      <c r="D88" s="673" t="s">
        <v>1462</v>
      </c>
      <c r="E88" s="732" t="s">
        <v>1945</v>
      </c>
      <c r="F88" s="668" t="s">
        <v>1898</v>
      </c>
      <c r="G88" s="733"/>
      <c r="H88" s="1036"/>
      <c r="I88" s="733"/>
      <c r="J88" s="1036"/>
      <c r="K88" s="277"/>
    </row>
    <row s="2597" customFormat="1" customHeight="1" ht="11.25" hidden="1">
      <c r="A89" s="2344"/>
      <c r="B89" s="519"/>
      <c r="D89" s="673" t="s">
        <v>1479</v>
      </c>
      <c r="E89" s="732" t="s">
        <v>1946</v>
      </c>
      <c r="F89" s="668" t="s">
        <v>1898</v>
      </c>
      <c r="G89" s="733"/>
      <c r="H89" s="1036"/>
      <c r="I89" s="733"/>
      <c r="J89" s="1036"/>
      <c r="K89" s="277"/>
    </row>
    <row s="2597" customFormat="1" customHeight="1" ht="11.25" hidden="1">
      <c r="A90" s="2344"/>
      <c r="B90" s="519"/>
      <c r="D90" s="673" t="s">
        <v>1610</v>
      </c>
      <c r="E90" s="732" t="s">
        <v>1947</v>
      </c>
      <c r="F90" s="668" t="s">
        <v>1898</v>
      </c>
      <c r="G90" s="733"/>
      <c r="H90" s="1036"/>
      <c r="I90" s="733"/>
      <c r="J90" s="1036"/>
      <c r="K90" s="277"/>
    </row>
    <row s="2597" customFormat="1" customHeight="1" ht="11.25" hidden="1">
      <c r="A91" s="2344"/>
      <c r="B91" s="519"/>
      <c r="D91" s="673" t="s">
        <v>1612</v>
      </c>
      <c r="E91" s="732" t="s">
        <v>1948</v>
      </c>
      <c r="F91" s="668" t="s">
        <v>1898</v>
      </c>
      <c r="G91" s="733"/>
      <c r="H91" s="1036"/>
      <c r="I91" s="733"/>
      <c r="J91" s="1036"/>
      <c r="K91" s="277"/>
    </row>
    <row s="2597" customFormat="1" customHeight="1" ht="11.25" hidden="1">
      <c r="A92" s="2344"/>
      <c r="B92" s="519"/>
      <c r="D92" s="673" t="s">
        <v>1614</v>
      </c>
      <c r="E92" s="732" t="s">
        <v>1950</v>
      </c>
      <c r="F92" s="668" t="s">
        <v>1898</v>
      </c>
      <c r="G92" s="733"/>
      <c r="H92" s="1036"/>
      <c r="I92" s="733"/>
      <c r="J92" s="1036"/>
      <c r="K92" s="277"/>
    </row>
    <row s="2597" customFormat="1" customHeight="1" ht="11.25" hidden="1">
      <c r="A93" s="2344"/>
      <c r="B93" s="519"/>
      <c r="D93" s="673" t="s">
        <v>1616</v>
      </c>
      <c r="E93" s="732" t="s">
        <v>1952</v>
      </c>
      <c r="F93" s="668" t="s">
        <v>1898</v>
      </c>
      <c r="G93" s="733"/>
      <c r="H93" s="1036"/>
      <c r="I93" s="733"/>
      <c r="J93" s="1036"/>
      <c r="K93" s="277"/>
    </row>
    <row s="2597" customFormat="1" customHeight="1" ht="11.25" hidden="1">
      <c r="A94" s="2344"/>
      <c r="B94" s="519"/>
      <c r="D94" s="673" t="s">
        <v>1957</v>
      </c>
      <c r="E94" s="732" t="s">
        <v>1954</v>
      </c>
      <c r="F94" s="668" t="s">
        <v>1898</v>
      </c>
      <c r="G94" s="733"/>
      <c r="H94" s="1036"/>
      <c r="I94" s="733"/>
      <c r="J94" s="1036"/>
      <c r="K94" s="277"/>
    </row>
    <row s="2597" customFormat="1" customHeight="1" ht="24.75" hidden="1">
      <c r="A95" s="2344"/>
      <c r="B95" s="519"/>
      <c r="D95" s="673" t="s">
        <v>113</v>
      </c>
      <c r="E95" s="674" t="s">
        <v>1958</v>
      </c>
      <c r="F95" s="734" t="s">
        <v>1646</v>
      </c>
      <c r="G95" s="736"/>
      <c r="H95" s="1036"/>
      <c r="I95" s="736"/>
      <c r="J95" s="1036"/>
      <c r="K95" s="277" t="s">
        <v>1959</v>
      </c>
    </row>
    <row s="2597" customFormat="1" customHeight="1" ht="33.75" hidden="1">
      <c r="A96" s="2344"/>
      <c r="B96" s="519"/>
      <c r="D96" s="673" t="s">
        <v>94</v>
      </c>
      <c r="E96" s="674" t="s">
        <v>1960</v>
      </c>
      <c r="F96" s="735" t="s">
        <v>1643</v>
      </c>
      <c r="G96" s="737"/>
      <c r="H96" s="1036"/>
      <c r="I96" s="737"/>
      <c r="J96" s="1036"/>
      <c r="K96" s="277"/>
    </row>
    <row s="2597" customFormat="1" customHeight="1" ht="22.5" hidden="1">
      <c r="A97" s="2344"/>
      <c r="B97" s="519" t="s">
        <v>1759</v>
      </c>
      <c r="D97" s="673" t="s">
        <v>95</v>
      </c>
      <c r="E97" s="674" t="s">
        <v>1961</v>
      </c>
      <c r="F97" s="735" t="s">
        <v>299</v>
      </c>
      <c r="G97" s="391"/>
      <c r="H97" s="1036"/>
      <c r="I97" s="391"/>
      <c r="J97" s="1036"/>
      <c r="K97" s="277" t="s">
        <v>1557</v>
      </c>
    </row>
    <row s="2597" customFormat="1" customHeight="1" ht="45" hidden="1">
      <c r="A98" s="2344"/>
      <c r="B98" s="519" t="s">
        <v>1759</v>
      </c>
      <c r="D98" s="673" t="s">
        <v>1962</v>
      </c>
      <c r="E98" s="675" t="s">
        <v>1963</v>
      </c>
      <c r="F98" s="730" t="s">
        <v>299</v>
      </c>
      <c r="G98" s="391"/>
      <c r="H98" s="1036"/>
      <c r="I98" s="391"/>
      <c r="J98" s="1036"/>
      <c r="K98" s="277" t="s">
        <v>1557</v>
      </c>
    </row>
    <row s="2597" customFormat="1" customHeight="1" ht="95.25" hidden="1">
      <c r="A99" s="2344"/>
      <c r="B99" s="519" t="s">
        <v>1759</v>
      </c>
      <c r="D99" s="673" t="s">
        <v>114</v>
      </c>
      <c r="E99" s="674" t="s">
        <v>1964</v>
      </c>
      <c r="F99" s="730" t="s">
        <v>299</v>
      </c>
      <c r="G99" s="391"/>
      <c r="H99" s="1036"/>
      <c r="I99" s="391"/>
      <c r="J99" s="1036"/>
      <c r="K99" s="277" t="s">
        <v>1557</v>
      </c>
    </row>
    <row s="2597" customFormat="1" customHeight="1" ht="22.5" hidden="1">
      <c r="A100" s="2344"/>
      <c r="B100" s="519" t="s">
        <v>1759</v>
      </c>
      <c r="D100" s="673" t="s">
        <v>101</v>
      </c>
      <c r="E100" s="674" t="s">
        <v>1965</v>
      </c>
      <c r="F100" s="730" t="s">
        <v>299</v>
      </c>
      <c r="G100" s="391"/>
      <c r="H100" s="1036"/>
      <c r="I100" s="391"/>
      <c r="J100" s="1036"/>
      <c r="K100" s="277" t="s">
        <v>1557</v>
      </c>
    </row>
    <row s="2601"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132E9-FA19-D6E9-E058-0EE3246A89F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59" width="6.7109375" hidden="1" customWidth="1"/>
    <col min="4" max="4" style="2598" width="6.7109375" hidden="1" customWidth="1"/>
    <col min="5" max="5" style="2601" width="3.7109375" customWidth="1"/>
    <col min="6" max="6" style="2597" width="6.28125" customWidth="1"/>
    <col min="7" max="7" style="2597" width="37.7109375" customWidth="1"/>
    <col min="8" max="8" style="2913"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71" customFormat="1" customHeight="1" ht="10.5" hidden="1">
      <c r="A3" s="907"/>
      <c r="B3" s="907"/>
      <c r="C3" s="907"/>
      <c r="D3" s="424"/>
      <c r="E3" s="360"/>
      <c r="H3" s="1170"/>
    </row>
    <row customHeight="1" ht="3"/>
    <row customHeight="1" ht="30">
      <c r="F5" s="2230" t="s">
        <v>1966</v>
      </c>
      <c r="G5" s="2230"/>
      <c r="H5" s="2230"/>
      <c r="I5" s="2230"/>
      <c r="J5" s="2230"/>
      <c r="K5" s="2230"/>
      <c r="M5" s="590"/>
      <c r="AB5" s="918"/>
    </row>
    <row s="2922" customFormat="1" customHeight="1" ht="15.75">
      <c r="A6" s="1180"/>
      <c r="B6" s="1180"/>
      <c r="C6" s="1180"/>
      <c r="D6" s="1174"/>
      <c r="E6" s="1681"/>
      <c r="F6" s="2231" t="str">
        <f>IF(org=0,"Не определено",org)</f>
        <v>АО "ДГК"</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90</v>
      </c>
      <c r="G9" s="1956" t="s">
        <v>1967</v>
      </c>
      <c r="H9" s="2013" t="s">
        <v>1968</v>
      </c>
      <c r="I9" s="1956" t="s">
        <v>1969</v>
      </c>
      <c r="J9" s="1956" t="s">
        <v>1970</v>
      </c>
      <c r="K9" s="1956" t="s">
        <v>1971</v>
      </c>
      <c r="L9" s="1956" t="s">
        <v>1972</v>
      </c>
      <c r="M9" s="1956" t="s">
        <v>1973</v>
      </c>
      <c r="N9" s="2047" t="s">
        <v>1974</v>
      </c>
      <c r="O9" s="2047"/>
      <c r="P9" s="2047"/>
      <c r="Q9" s="2348" t="s">
        <v>1975</v>
      </c>
      <c r="R9" s="2349"/>
      <c r="S9" s="2349"/>
      <c r="T9" s="2350"/>
      <c r="U9" s="2348" t="s">
        <v>1976</v>
      </c>
      <c r="V9" s="2349"/>
      <c r="W9" s="2349"/>
      <c r="X9" s="2350"/>
      <c r="Y9" s="1940" t="s">
        <v>1977</v>
      </c>
      <c r="Z9" s="1941"/>
      <c r="AA9" s="1941"/>
      <c r="AB9" s="1942"/>
    </row>
    <row customHeight="1" ht="41.25">
      <c r="A10" s="917"/>
      <c r="B10" s="917"/>
      <c r="C10" s="917"/>
      <c r="F10" s="2013"/>
      <c r="G10" s="2013"/>
      <c r="H10" s="2075"/>
      <c r="I10" s="2013"/>
      <c r="J10" s="2013"/>
      <c r="K10" s="2013"/>
      <c r="L10" s="2013"/>
      <c r="M10" s="2013"/>
      <c r="N10" s="915" t="s">
        <v>1978</v>
      </c>
      <c r="O10" s="915" t="s">
        <v>1979</v>
      </c>
      <c r="P10" s="916" t="s">
        <v>1980</v>
      </c>
      <c r="Q10" s="927" t="s">
        <v>91</v>
      </c>
      <c r="R10" s="927" t="s">
        <v>1981</v>
      </c>
      <c r="S10" s="927" t="s">
        <v>1982</v>
      </c>
      <c r="T10" s="928" t="s">
        <v>1983</v>
      </c>
      <c r="U10" s="927" t="s">
        <v>91</v>
      </c>
      <c r="V10" s="927" t="s">
        <v>1984</v>
      </c>
      <c r="W10" s="927" t="s">
        <v>1982</v>
      </c>
      <c r="X10" s="928" t="s">
        <v>1983</v>
      </c>
      <c r="Y10" s="289" t="s">
        <v>1985</v>
      </c>
      <c r="Z10" s="1940" t="s">
        <v>90</v>
      </c>
      <c r="AA10" s="1942"/>
      <c r="AB10" s="1062" t="s">
        <v>1986</v>
      </c>
    </row>
    <row s="2585"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1987</v>
      </c>
    </row>
    <row s="2585"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4B5C-B52A-FE51-DC95-CE38C9AF29B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59" width="4.140625" hidden="1" customWidth="1"/>
    <col min="4" max="4" style="2598" width="4.140625" hidden="1" customWidth="1"/>
    <col min="5" max="5" style="2601" width="3.7109375" customWidth="1"/>
    <col min="6" max="6" style="2597" width="14.421875" customWidth="1"/>
    <col min="7" max="7" style="2597" width="3.7109375" customWidth="1"/>
    <col min="8" max="8" style="2913" width="7.7109375" customWidth="1"/>
    <col min="9" max="10" style="2597" width="16.7109375" customWidth="1"/>
    <col min="11" max="11" style="2597" width="25.7109375" customWidth="1"/>
    <col min="12" max="12" style="4608" width="8.00390625" customWidth="1"/>
    <col min="13" max="13" style="4608"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608" width="37.57421875" customWidth="1"/>
    <col min="31" max="31" style="2597" width="15.7109375" customWidth="1"/>
    <col min="32" max="33" style="2597" width="16.7109375" customWidth="1"/>
    <col min="34" max="34" style="4629" width="16.7109375" customWidth="1"/>
    <col min="35" max="35" style="4630"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71" customFormat="1" customHeight="1" ht="10.5" hidden="1">
      <c r="A3" s="907"/>
      <c r="B3" s="907"/>
      <c r="C3" s="907"/>
      <c r="D3" s="424"/>
      <c r="E3" s="360"/>
      <c r="H3" s="1170"/>
      <c r="L3" s="1140"/>
      <c r="M3" s="1140"/>
      <c r="AD3" s="1140"/>
      <c r="AH3" s="1159"/>
      <c r="AI3" s="1152"/>
    </row>
    <row customHeight="1" ht="3"/>
    <row customHeight="1" ht="30">
      <c r="F5" s="2230" t="s">
        <v>1966</v>
      </c>
      <c r="G5" s="2230"/>
      <c r="H5" s="2230"/>
      <c r="I5" s="2230"/>
      <c r="J5" s="2230"/>
      <c r="K5" s="2230"/>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1989</v>
      </c>
      <c r="G9" s="2354" t="s">
        <v>1990</v>
      </c>
      <c r="H9" s="2355"/>
      <c r="I9" s="1956" t="s">
        <v>1991</v>
      </c>
      <c r="J9" s="1956"/>
      <c r="K9" s="1956" t="s">
        <v>1992</v>
      </c>
      <c r="L9" s="1956"/>
      <c r="M9" s="1956"/>
      <c r="N9" s="1956"/>
      <c r="O9" s="1956"/>
      <c r="P9" s="1956"/>
      <c r="Q9" s="1956"/>
      <c r="R9" s="1956"/>
      <c r="S9" s="1956"/>
      <c r="T9" s="1956"/>
      <c r="U9" s="1956"/>
      <c r="V9" s="1956"/>
      <c r="W9" s="1956"/>
      <c r="X9" s="1956"/>
      <c r="Y9" s="1956"/>
      <c r="Z9" s="2014" t="s">
        <v>1993</v>
      </c>
      <c r="AA9" s="2015"/>
      <c r="AB9" s="1956" t="s">
        <v>1994</v>
      </c>
      <c r="AC9" s="1956"/>
      <c r="AD9" s="1956"/>
      <c r="AE9" s="1956"/>
      <c r="AF9" s="2013" t="s">
        <v>1995</v>
      </c>
      <c r="AG9" s="1956" t="s">
        <v>1996</v>
      </c>
      <c r="AH9" s="1956"/>
      <c r="AI9" s="2013" t="s">
        <v>1997</v>
      </c>
      <c r="AJ9" s="1956" t="s">
        <v>1998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1999</v>
      </c>
      <c r="L10" s="1940" t="s">
        <v>2000</v>
      </c>
      <c r="M10" s="1942"/>
      <c r="N10" s="1956" t="s">
        <v>2001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3"/>
      <c r="G11" s="2356"/>
      <c r="H11" s="2357"/>
      <c r="I11" s="1956"/>
      <c r="J11" s="1956"/>
      <c r="K11" s="1956"/>
      <c r="L11" s="2013" t="s">
        <v>2002</v>
      </c>
      <c r="M11" s="2013" t="s">
        <v>2003</v>
      </c>
      <c r="N11" s="1956" t="s">
        <v>2004</v>
      </c>
      <c r="O11" s="1956"/>
      <c r="P11" s="2351" t="s">
        <v>1985</v>
      </c>
      <c r="Q11" s="2351" t="s">
        <v>2005</v>
      </c>
      <c r="R11" s="2351" t="s">
        <v>2006</v>
      </c>
      <c r="S11" s="2351" t="s">
        <v>2007</v>
      </c>
      <c r="T11" s="2351"/>
      <c r="U11" s="2351"/>
      <c r="V11" s="2351"/>
      <c r="W11" s="2351"/>
      <c r="X11" s="2351"/>
      <c r="Y11" s="2351"/>
      <c r="Z11" s="2016"/>
      <c r="AA11" s="2017"/>
      <c r="AB11" s="1956" t="s">
        <v>2008</v>
      </c>
      <c r="AC11" s="1956"/>
      <c r="AD11" s="1940" t="s">
        <v>2009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91</v>
      </c>
      <c r="J12" s="1167" t="s">
        <v>2010</v>
      </c>
      <c r="K12" s="1956"/>
      <c r="L12" s="2075"/>
      <c r="M12" s="2075"/>
      <c r="N12" s="1956"/>
      <c r="O12" s="1956"/>
      <c r="P12" s="2351"/>
      <c r="Q12" s="2351"/>
      <c r="R12" s="2351"/>
      <c r="S12" s="1148" t="s">
        <v>88</v>
      </c>
      <c r="T12" s="1148" t="s">
        <v>89</v>
      </c>
      <c r="U12" s="1148" t="s">
        <v>87</v>
      </c>
      <c r="V12" s="1148" t="s">
        <v>2011</v>
      </c>
      <c r="W12" s="1148" t="s">
        <v>87</v>
      </c>
      <c r="X12" s="1148" t="s">
        <v>2012</v>
      </c>
      <c r="Y12" s="1148" t="s">
        <v>2013</v>
      </c>
      <c r="Z12" s="2022"/>
      <c r="AA12" s="2023"/>
      <c r="AB12" s="1155" t="s">
        <v>2014</v>
      </c>
      <c r="AC12" s="1155" t="s">
        <v>2015</v>
      </c>
      <c r="AD12" s="1155" t="s">
        <v>2014</v>
      </c>
      <c r="AE12" s="1155" t="s">
        <v>2015</v>
      </c>
      <c r="AF12" s="2075"/>
      <c r="AG12" s="1168" t="s">
        <v>2016</v>
      </c>
      <c r="AH12" s="1168" t="s">
        <v>2017</v>
      </c>
      <c r="AI12" s="2075"/>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02379-6CA4-A5CC-5F9E-6A2AF0E5960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49" width="4.140625" hidden="1" customWidth="1"/>
    <col min="4" max="4" style="3196" width="4.140625" hidden="1" customWidth="1"/>
    <col min="5" max="5" style="2601" width="3.7109375" customWidth="1"/>
    <col min="6" max="6" style="2913" width="6.28125" customWidth="1"/>
    <col min="7" max="7" style="2913" width="60.140625" customWidth="1"/>
    <col min="8" max="9" style="2913" width="21.7109375" hidden="1" customWidth="1"/>
    <col min="10" max="10" style="2913" width="0.140625" customWidth="1"/>
    <col min="11" max="11" style="2913" width="1.7109375" customWidth="1"/>
    <col min="12" max="22" style="2913" width="9.140625"/>
  </cols>
  <sheetData>
    <row s="3196" customFormat="1" customHeight="1" ht="10.5" hidden="1">
      <c r="A1" s="1180"/>
      <c r="B1" s="1180"/>
      <c r="C1" s="1180"/>
      <c r="E1" s="545"/>
    </row>
    <row customHeight="1" ht="10.5" hidden="1"/>
    <row s="2912" customFormat="1" customHeight="1" ht="10.5" hidden="1">
      <c r="A3" s="1180"/>
      <c r="B3" s="1180"/>
      <c r="C3" s="1180"/>
      <c r="D3" s="1174"/>
      <c r="E3" s="360"/>
    </row>
    <row customHeight="1" ht="3"/>
    <row customHeight="1" ht="30">
      <c r="F5" s="2230" t="s">
        <v>2019</v>
      </c>
      <c r="G5" s="2230"/>
      <c r="H5" s="2230"/>
      <c r="I5" s="2230"/>
      <c r="J5" s="2230"/>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90</v>
      </c>
      <c r="G10" s="2372" t="s">
        <v>2020</v>
      </c>
      <c r="H10" s="2370" t="s">
        <v>2021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2022</v>
      </c>
      <c r="I12" s="1256"/>
      <c r="J12" s="1250"/>
      <c r="K12" s="1258"/>
    </row>
    <row customHeight="1" ht="10.5" hidden="1">
      <c r="F13" s="1250">
        <v>1</v>
      </c>
      <c r="G13" s="1250">
        <v>2</v>
      </c>
      <c r="H13" s="1250">
        <v>3</v>
      </c>
      <c r="I13" s="1250">
        <v>4</v>
      </c>
      <c r="J13" s="1250">
        <v>5</v>
      </c>
      <c r="K13" s="1258"/>
    </row>
    <row customHeight="1" ht="11.25">
      <c r="F14" s="1249" t="s">
        <v>1070</v>
      </c>
      <c r="G14" s="2365" t="s">
        <v>2023</v>
      </c>
      <c r="H14" s="2365"/>
      <c r="I14" s="2365"/>
      <c r="J14" s="2365"/>
      <c r="K14" s="1258"/>
    </row>
    <row customHeight="1" ht="11.25">
      <c r="F15" s="1254">
        <v>1</v>
      </c>
      <c r="G15" s="698" t="s">
        <v>2024</v>
      </c>
      <c r="H15" s="1260">
        <f>SUM(I15:J15)</f>
        <v>0</v>
      </c>
      <c r="I15" s="1260">
        <f>SUM(I16:I27)</f>
        <v>0</v>
      </c>
      <c r="J15" s="1249"/>
      <c r="K15" s="1258"/>
    </row>
    <row customHeight="1" ht="22.5">
      <c r="F16" s="1254" t="s">
        <v>432</v>
      </c>
      <c r="G16" s="1261" t="s">
        <v>1018</v>
      </c>
      <c r="H16" s="1260">
        <f>SUM(I16:J16)</f>
        <v>0</v>
      </c>
      <c r="I16" s="1259"/>
      <c r="J16" s="1249"/>
      <c r="K16" s="1258"/>
    </row>
    <row customHeight="1" ht="22.5">
      <c r="F17" s="1254" t="s">
        <v>443</v>
      </c>
      <c r="G17" s="1261" t="s">
        <v>1023</v>
      </c>
      <c r="H17" s="1260">
        <f>SUM(I17:J17)</f>
        <v>0</v>
      </c>
      <c r="I17" s="1259"/>
      <c r="J17" s="1249"/>
      <c r="K17" s="1258"/>
    </row>
    <row customHeight="1" ht="33.75">
      <c r="F18" s="1254" t="s">
        <v>446</v>
      </c>
      <c r="G18" s="1261" t="s">
        <v>1010</v>
      </c>
      <c r="H18" s="1260">
        <f>SUM(I18:J18)</f>
        <v>0</v>
      </c>
      <c r="I18" s="1259"/>
      <c r="J18" s="1249"/>
      <c r="K18" s="1258"/>
    </row>
    <row customHeight="1" ht="33.75">
      <c r="F19" s="1254" t="s">
        <v>2025</v>
      </c>
      <c r="G19" s="1261" t="s">
        <v>1048</v>
      </c>
      <c r="H19" s="1260">
        <f>SUM(I19:J19)</f>
        <v>0</v>
      </c>
      <c r="I19" s="1259"/>
      <c r="J19" s="1249"/>
      <c r="K19" s="1258"/>
    </row>
    <row customHeight="1" ht="45">
      <c r="F20" s="1254" t="s">
        <v>2026</v>
      </c>
      <c r="G20" s="1261" t="s">
        <v>1053</v>
      </c>
      <c r="H20" s="1260">
        <f>SUM(I20:J20)</f>
        <v>0</v>
      </c>
      <c r="I20" s="1259"/>
      <c r="J20" s="1249"/>
      <c r="K20" s="1258"/>
    </row>
    <row customHeight="1" ht="33.75">
      <c r="F21" s="1254" t="s">
        <v>2027</v>
      </c>
      <c r="G21" s="1261" t="s">
        <v>1060</v>
      </c>
      <c r="H21" s="1260">
        <f>SUM(I21:J21)</f>
        <v>0</v>
      </c>
      <c r="I21" s="1259"/>
      <c r="J21" s="1249"/>
      <c r="K21" s="1258"/>
    </row>
    <row customHeight="1" ht="33.75">
      <c r="F22" s="1254" t="s">
        <v>2028</v>
      </c>
      <c r="G22" s="1261" t="s">
        <v>1067</v>
      </c>
      <c r="H22" s="1260">
        <f>SUM(I22:J22)</f>
        <v>0</v>
      </c>
      <c r="I22" s="1259"/>
      <c r="J22" s="1249"/>
      <c r="K22" s="1258"/>
    </row>
    <row customHeight="1" ht="22.5">
      <c r="F23" s="1254" t="s">
        <v>2029</v>
      </c>
      <c r="G23" s="1261" t="s">
        <v>1072</v>
      </c>
      <c r="H23" s="1260">
        <f>SUM(I23:J23)</f>
        <v>0</v>
      </c>
      <c r="I23" s="1259"/>
      <c r="J23" s="1249"/>
      <c r="K23" s="1258"/>
    </row>
    <row customHeight="1" ht="22.5">
      <c r="F24" s="1254" t="s">
        <v>2030</v>
      </c>
      <c r="G24" s="1261" t="s">
        <v>1044</v>
      </c>
      <c r="H24" s="1260">
        <f>SUM(I24:J24)</f>
        <v>0</v>
      </c>
      <c r="I24" s="1259"/>
      <c r="J24" s="1249"/>
      <c r="K24" s="1258"/>
    </row>
    <row customHeight="1" ht="33.75">
      <c r="F25" s="1254" t="s">
        <v>2031</v>
      </c>
      <c r="G25" s="1261" t="s">
        <v>1110</v>
      </c>
      <c r="H25" s="1260">
        <f>SUM(I25:J25)</f>
        <v>0</v>
      </c>
      <c r="I25" s="1259"/>
      <c r="J25" s="1249"/>
      <c r="K25" s="1258"/>
    </row>
    <row customHeight="1" ht="33.75">
      <c r="F26" s="1254" t="s">
        <v>2032</v>
      </c>
      <c r="G26" s="1261" t="s">
        <v>1112</v>
      </c>
      <c r="H26" s="1260">
        <f>SUM(I26:J26)</f>
        <v>0</v>
      </c>
      <c r="I26" s="1259"/>
      <c r="J26" s="1249"/>
      <c r="K26" s="1258"/>
    </row>
    <row customHeight="1" ht="11.25">
      <c r="F27" s="1254" t="s">
        <v>2033</v>
      </c>
      <c r="G27" s="1261" t="s">
        <v>1022</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453</v>
      </c>
      <c r="G29" s="1261" t="s">
        <v>2035</v>
      </c>
      <c r="H29" s="1260">
        <f>SUM(I29:J29)</f>
        <v>0</v>
      </c>
      <c r="I29" s="1259"/>
      <c r="J29" s="1249"/>
      <c r="K29" s="1258"/>
    </row>
    <row customHeight="1" ht="11.25">
      <c r="F30" s="1254" t="s">
        <v>300</v>
      </c>
      <c r="G30" s="1261" t="s">
        <v>1019</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319</v>
      </c>
      <c r="G33" s="1261" t="s">
        <v>2037</v>
      </c>
      <c r="H33" s="1260">
        <f>SUM(I33:J33)</f>
        <v>0</v>
      </c>
      <c r="I33" s="1259"/>
      <c r="J33" s="1249"/>
      <c r="K33" s="1258"/>
    </row>
    <row customHeight="1" ht="11.25">
      <c r="F34" s="1254" t="s">
        <v>327</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1201</v>
      </c>
      <c r="G37" s="2366" t="s">
        <v>2041</v>
      </c>
      <c r="H37" s="2366"/>
      <c r="I37" s="2366"/>
      <c r="J37" s="2366"/>
      <c r="K37" s="1258"/>
    </row>
    <row customHeight="1" ht="22.5">
      <c r="F38" s="1254" t="s">
        <v>111</v>
      </c>
      <c r="G38" s="698" t="s">
        <v>2042</v>
      </c>
      <c r="H38" s="1260">
        <f>SUM(I38:J38)</f>
        <v>0</v>
      </c>
      <c r="I38" s="1260">
        <f>SUM(I39,I44,I47)</f>
        <v>0</v>
      </c>
      <c r="J38" s="1249"/>
      <c r="K38" s="1258"/>
    </row>
    <row customHeight="1" ht="11.25">
      <c r="F39" s="1254" t="s">
        <v>432</v>
      </c>
      <c r="G39" s="1261" t="s">
        <v>2024</v>
      </c>
      <c r="H39" s="1260">
        <f>SUM(I39:J39)</f>
        <v>0</v>
      </c>
      <c r="I39" s="1260">
        <f>SUM(I40:I43)</f>
        <v>0</v>
      </c>
      <c r="J39" s="1249"/>
      <c r="K39" s="1258"/>
    </row>
    <row customHeight="1" ht="22.5">
      <c r="F40" s="1254" t="s">
        <v>441</v>
      </c>
      <c r="G40" s="1262" t="s">
        <v>2043</v>
      </c>
      <c r="H40" s="1260">
        <f>SUM(I40:J40)</f>
        <v>0</v>
      </c>
      <c r="I40" s="1259"/>
      <c r="J40" s="1249"/>
      <c r="K40" s="1258"/>
    </row>
    <row customHeight="1" ht="11.25">
      <c r="F41" s="1254" t="s">
        <v>2044</v>
      </c>
      <c r="G41" s="1262" t="s">
        <v>1011</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443</v>
      </c>
      <c r="G44" s="1261" t="s">
        <v>2036</v>
      </c>
      <c r="H44" s="1260">
        <f>SUM(I44:J44)</f>
        <v>0</v>
      </c>
      <c r="I44" s="1260">
        <f>SUM(I45:I46)</f>
        <v>0</v>
      </c>
      <c r="J44" s="1249"/>
      <c r="K44" s="1258"/>
    </row>
    <row customHeight="1" ht="45">
      <c r="F45" s="1254" t="s">
        <v>444</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446</v>
      </c>
      <c r="G47" s="1261" t="s">
        <v>2050</v>
      </c>
      <c r="H47" s="1260">
        <f>SUM(I47:J47)</f>
        <v>0</v>
      </c>
      <c r="I47" s="1259"/>
      <c r="J47" s="1249"/>
      <c r="K47" s="1258"/>
    </row>
    <row customHeight="1" ht="22.5">
      <c r="F48" s="1254" t="s">
        <v>112</v>
      </c>
      <c r="G48" s="698" t="s">
        <v>2051</v>
      </c>
      <c r="H48" s="1260">
        <f>SUM(I48:J48)</f>
        <v>0</v>
      </c>
      <c r="I48" s="1260">
        <f>SUM(I49,I54,I57)</f>
        <v>0</v>
      </c>
      <c r="J48" s="1249"/>
      <c r="K48" s="1258"/>
    </row>
    <row customHeight="1" ht="11.25">
      <c r="F49" s="1254" t="s">
        <v>453</v>
      </c>
      <c r="G49" s="1261" t="s">
        <v>2024</v>
      </c>
      <c r="H49" s="1260">
        <f>SUM(I49:J49)</f>
        <v>0</v>
      </c>
      <c r="I49" s="1260">
        <f>SUM(I50:I53)</f>
        <v>0</v>
      </c>
      <c r="J49" s="1249"/>
      <c r="K49" s="1258"/>
    </row>
    <row customHeight="1" ht="22.5">
      <c r="F50" s="1254" t="s">
        <v>455</v>
      </c>
      <c r="G50" s="1262" t="s">
        <v>2043</v>
      </c>
      <c r="H50" s="1260">
        <f>SUM(I50:J50)</f>
        <v>0</v>
      </c>
      <c r="I50" s="1259"/>
      <c r="J50" s="1249"/>
      <c r="K50" s="1258"/>
    </row>
    <row customHeight="1" ht="11.25">
      <c r="F51" s="1254" t="s">
        <v>1791</v>
      </c>
      <c r="G51" s="1262" t="s">
        <v>1011</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300</v>
      </c>
      <c r="G54" s="1261" t="s">
        <v>2036</v>
      </c>
      <c r="H54" s="1260">
        <f>SUM(I54:J54)</f>
        <v>0</v>
      </c>
      <c r="I54" s="1260">
        <f>SUM(I55:I56)</f>
        <v>0</v>
      </c>
      <c r="J54" s="1249"/>
      <c r="K54" s="1258"/>
    </row>
    <row customHeight="1" ht="45">
      <c r="F55" s="1254" t="s">
        <v>1369</v>
      </c>
      <c r="G55" s="1262" t="s">
        <v>2037</v>
      </c>
      <c r="H55" s="1260">
        <f>SUM(I55:J55)</f>
        <v>0</v>
      </c>
      <c r="I55" s="1259"/>
      <c r="J55" s="1249"/>
      <c r="K55" s="1258"/>
    </row>
    <row customHeight="1" ht="11.25">
      <c r="F56" s="1254" t="s">
        <v>1374</v>
      </c>
      <c r="G56" s="1262" t="s">
        <v>2038</v>
      </c>
      <c r="H56" s="1260">
        <f>SUM(I56:J56)</f>
        <v>0</v>
      </c>
      <c r="I56" s="1259"/>
      <c r="J56" s="1249"/>
      <c r="K56" s="1258"/>
    </row>
    <row customHeight="1" ht="11.25">
      <c r="F57" s="1254" t="s">
        <v>303</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FA76-AA5C-75EB-3115-C30A8F00069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customWidth="1"/>
    <col min="29" max="71" style="4715" width="0.8515625"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hidden="1" customWidth="1"/>
    <col min="115" max="178" style="4715" width="0.7109375" hidden="1" customWidth="1"/>
    <col min="179" max="179" style="4715" width="0.140625" customWidth="1"/>
    <col min="180" max="184" style="4715" width="9.140625"/>
  </cols>
  <sheetData>
    <row s="3340" customFormat="1" customHeight="1" ht="12" hidden="1">
      <c r="B1" s="935"/>
      <c r="C1" s="936"/>
      <c r="D1" s="936"/>
    </row>
    <row s="334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663" customFormat="1" customHeight="1" ht="18">
      <c r="B6" s="956"/>
      <c r="E6" s="958"/>
      <c r="F6" s="2065" t="str">
        <f>IF(org=0,"Не определено",org)</f>
        <v>АО "ДГК"</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86" t="s">
        <v>2054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2055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668"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90</v>
      </c>
      <c r="G11" s="2042" t="s">
        <v>2056</v>
      </c>
      <c r="H11" s="2396" t="s">
        <v>2057</v>
      </c>
      <c r="I11" s="2396" t="s">
        <v>2058</v>
      </c>
      <c r="J11" s="2395"/>
      <c r="K11" s="2395"/>
      <c r="L11" s="2395"/>
      <c r="M11" s="2395"/>
      <c r="N11" s="2395"/>
      <c r="O11" s="2047" t="s">
        <v>2059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2059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2059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2060</v>
      </c>
      <c r="P12" s="2047"/>
      <c r="Q12" s="2047"/>
      <c r="R12" s="2047"/>
      <c r="S12" s="2047" t="s">
        <v>2061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2062</v>
      </c>
      <c r="BU12" s="2313"/>
      <c r="BV12" s="2313"/>
      <c r="BW12" s="2314"/>
      <c r="BX12" s="2312" t="s">
        <v>2063</v>
      </c>
      <c r="BY12" s="2313"/>
      <c r="BZ12" s="2313"/>
      <c r="CA12" s="2314"/>
      <c r="CB12" s="2312" t="s">
        <v>2064</v>
      </c>
      <c r="CC12" s="2314"/>
      <c r="CD12" s="2312" t="s">
        <v>2065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2066</v>
      </c>
      <c r="CZ12" s="2313"/>
      <c r="DA12" s="2313"/>
      <c r="DB12" s="2313"/>
      <c r="DC12" s="2313"/>
      <c r="DD12" s="2314"/>
      <c r="DE12" s="2312" t="s">
        <v>2067</v>
      </c>
      <c r="DF12" s="2314"/>
      <c r="DG12" s="2312" t="s">
        <v>2065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2068</v>
      </c>
      <c r="P13" s="2047"/>
      <c r="Q13" s="2047"/>
      <c r="R13" s="2047"/>
      <c r="S13" s="2373" t="s">
        <v>2069</v>
      </c>
      <c r="T13" s="2374"/>
      <c r="U13" s="1956" t="s">
        <v>2070</v>
      </c>
      <c r="V13" s="1956"/>
      <c r="W13" s="1956"/>
      <c r="X13" s="1956"/>
      <c r="Y13" s="1956" t="s">
        <v>2071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2072</v>
      </c>
      <c r="BU13" s="2374"/>
      <c r="BV13" s="2373" t="s">
        <v>2073</v>
      </c>
      <c r="BW13" s="2374"/>
      <c r="BX13" s="2373" t="s">
        <v>2074</v>
      </c>
      <c r="BY13" s="2374"/>
      <c r="BZ13" s="2373" t="s">
        <v>2075</v>
      </c>
      <c r="CA13" s="2374"/>
      <c r="CB13" s="2373" t="s">
        <v>2076</v>
      </c>
      <c r="CC13" s="2374"/>
      <c r="CD13" s="2373" t="s">
        <v>2077</v>
      </c>
      <c r="CE13" s="2374"/>
      <c r="CF13" s="2373" t="s">
        <v>2078</v>
      </c>
      <c r="CG13" s="2374"/>
      <c r="CH13" s="2312" t="s">
        <v>2079</v>
      </c>
      <c r="CI13" s="2313"/>
      <c r="CJ13" s="2313"/>
      <c r="CK13" s="2314"/>
      <c r="CL13" s="2385"/>
      <c r="CM13" s="2378"/>
      <c r="CN13" s="2378"/>
      <c r="CO13" s="2378"/>
      <c r="CP13" s="2378"/>
      <c r="CQ13" s="2378"/>
      <c r="CR13" s="2378"/>
      <c r="CS13" s="2378"/>
      <c r="CT13" s="2378"/>
      <c r="CU13" s="2378"/>
      <c r="CV13" s="2378"/>
      <c r="CW13" s="2378"/>
      <c r="CX13" s="2379"/>
      <c r="CY13" s="2373" t="s">
        <v>2080</v>
      </c>
      <c r="CZ13" s="2374"/>
      <c r="DA13" s="2373" t="s">
        <v>2081</v>
      </c>
      <c r="DB13" s="2374"/>
      <c r="DC13" s="2373" t="s">
        <v>2082</v>
      </c>
      <c r="DD13" s="2374"/>
      <c r="DE13" s="2373" t="s">
        <v>2083</v>
      </c>
      <c r="DF13" s="2374"/>
      <c r="DG13" s="2312" t="s">
        <v>2084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2085</v>
      </c>
      <c r="P14" s="2374"/>
      <c r="Q14" s="2373" t="s">
        <v>2086</v>
      </c>
      <c r="R14" s="2374"/>
      <c r="S14" s="2377"/>
      <c r="T14" s="2048"/>
      <c r="U14" s="2373" t="s">
        <v>1876</v>
      </c>
      <c r="V14" s="2374"/>
      <c r="W14" s="2373" t="s">
        <v>1879</v>
      </c>
      <c r="X14" s="2374"/>
      <c r="Y14" s="2373" t="s">
        <v>1876</v>
      </c>
      <c r="Z14" s="2374"/>
      <c r="AA14" s="2373" t="s">
        <v>1886</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2087</v>
      </c>
      <c r="CI14" s="2374"/>
      <c r="CJ14" s="2373" t="s">
        <v>2088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2089</v>
      </c>
      <c r="DH14" s="2374"/>
      <c r="DI14" s="2373" t="s">
        <v>2090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1866</v>
      </c>
      <c r="P16" s="2314"/>
      <c r="Q16" s="2312" t="s">
        <v>1868</v>
      </c>
      <c r="R16" s="2314"/>
      <c r="S16" s="2312" t="s">
        <v>1872</v>
      </c>
      <c r="T16" s="2314"/>
      <c r="U16" s="2312" t="s">
        <v>1877</v>
      </c>
      <c r="V16" s="2314"/>
      <c r="W16" s="2312" t="s">
        <v>1880</v>
      </c>
      <c r="X16" s="2314"/>
      <c r="Y16" s="2312" t="s">
        <v>1884</v>
      </c>
      <c r="Z16" s="2314"/>
      <c r="AA16" s="2312" t="s">
        <v>1887</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1646</v>
      </c>
      <c r="BU16" s="2314"/>
      <c r="BV16" s="2312" t="s">
        <v>1646</v>
      </c>
      <c r="BW16" s="2314"/>
      <c r="BX16" s="2312" t="s">
        <v>1646</v>
      </c>
      <c r="BY16" s="2314"/>
      <c r="BZ16" s="2312" t="s">
        <v>1646</v>
      </c>
      <c r="CA16" s="2314"/>
      <c r="CB16" s="2312" t="s">
        <v>2091</v>
      </c>
      <c r="CC16" s="2314"/>
      <c r="CD16" s="2312" t="s">
        <v>1646</v>
      </c>
      <c r="CE16" s="2314"/>
      <c r="CF16" s="2312" t="s">
        <v>2092</v>
      </c>
      <c r="CG16" s="2314"/>
      <c r="CH16" s="2312" t="s">
        <v>2093</v>
      </c>
      <c r="CI16" s="2314"/>
      <c r="CJ16" s="2312" t="s">
        <v>2093</v>
      </c>
      <c r="CK16" s="2314"/>
      <c r="CL16" s="2385"/>
      <c r="CM16" s="2378"/>
      <c r="CN16" s="2378"/>
      <c r="CO16" s="2378"/>
      <c r="CP16" s="2378"/>
      <c r="CQ16" s="2378"/>
      <c r="CR16" s="2378"/>
      <c r="CS16" s="2378"/>
      <c r="CT16" s="2378"/>
      <c r="CU16" s="2378"/>
      <c r="CV16" s="2378"/>
      <c r="CW16" s="2378"/>
      <c r="CX16" s="2379"/>
      <c r="CY16" s="2373" t="s">
        <v>1646</v>
      </c>
      <c r="CZ16" s="2374"/>
      <c r="DA16" s="2373" t="s">
        <v>1646</v>
      </c>
      <c r="DB16" s="2374"/>
      <c r="DC16" s="2373" t="s">
        <v>1646</v>
      </c>
      <c r="DD16" s="2374"/>
      <c r="DE16" s="2312" t="s">
        <v>2091</v>
      </c>
      <c r="DF16" s="2314"/>
      <c r="DG16" s="2312" t="s">
        <v>2094</v>
      </c>
      <c r="DH16" s="2314"/>
      <c r="DI16" s="2312" t="s">
        <v>2094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5"/>
      <c r="CM17" s="2378"/>
      <c r="CN17" s="2378"/>
      <c r="CO17" s="2378"/>
      <c r="CP17" s="2378"/>
      <c r="CQ17" s="2378"/>
      <c r="CR17" s="2378"/>
      <c r="CS17" s="2378"/>
      <c r="CT17" s="2378"/>
      <c r="CU17" s="2378"/>
      <c r="CV17" s="2378"/>
      <c r="CW17" s="2378"/>
      <c r="CX17" s="2379"/>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0"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0"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0"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5311-E5E7-9C1A-95AA-10E3A9A271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2CEB-2B3B-78A1-B51B-E56CDBB65B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4B2DF-C637-7B2A-9877-F4B2E81893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22"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125</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2098</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43/6</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43/6</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137</v>
      </c>
      <c r="C44" s="1406" t="s">
        <v>138</v>
      </c>
      <c r="D44" s="1406" t="s">
        <v>139</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125</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2098</v>
      </c>
      <c r="BE48" s="508"/>
      <c r="BF48" s="508" t="str">
        <f>IF(T48="","",T48)</f>
        <v>Наименование централизованной системы горячего водоснабжения</v>
      </c>
      <c r="BG48" s="508"/>
      <c r="BH48" s="508"/>
    </row>
    <row s="2585" customFormat="1" customHeight="1" ht="0">
      <c r="A49" s="1379" t="s">
        <v>254</v>
      </c>
      <c r="B49" s="1379" t="s">
        <v>255</v>
      </c>
      <c r="C49" s="1379" t="s">
        <v>256</v>
      </c>
      <c r="D49" s="1379" t="s">
        <v>2107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254</v>
      </c>
      <c r="B50" s="1379" t="s">
        <v>255</v>
      </c>
      <c r="C50" s="1379" t="s">
        <v>256</v>
      </c>
      <c r="D50" s="1379" t="s">
        <v>2107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254</v>
      </c>
      <c r="B51" s="1379" t="s">
        <v>255</v>
      </c>
      <c r="C51" s="1379" t="s">
        <v>256</v>
      </c>
      <c r="D51" s="1379" t="s">
        <v>2107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2107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2107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2107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254</v>
      </c>
      <c r="B58" s="1379" t="s">
        <v>255</v>
      </c>
      <c r="C58" s="1379" t="s">
        <v>256</v>
      </c>
      <c r="D58" s="1379" t="s">
        <v>2107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254</v>
      </c>
      <c r="B59" s="1379" t="s">
        <v>255</v>
      </c>
      <c r="C59" s="1379" t="s">
        <v>256</v>
      </c>
      <c r="D59" s="1379" t="s">
        <v>2107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41DBE-313A-AA6B-29C7-029359B346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2112</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259</v>
      </c>
      <c r="B45" s="1399" t="s">
        <v>260</v>
      </c>
      <c r="C45" s="1399" t="s">
        <v>261</v>
      </c>
      <c r="D45" s="1399" t="s">
        <v>2112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259</v>
      </c>
      <c r="B46" s="1399" t="s">
        <v>260</v>
      </c>
      <c r="C46" s="1399" t="s">
        <v>261</v>
      </c>
      <c r="D46" s="1399" t="s">
        <v>2112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2112</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259</v>
      </c>
      <c r="B49" s="1399" t="s">
        <v>260</v>
      </c>
      <c r="C49" s="1399" t="s">
        <v>261</v>
      </c>
      <c r="D49" s="1399" t="s">
        <v>2112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2112</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EF4F-652C-0FC1-EABC-85914C3F35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125</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43/6</v>
      </c>
      <c r="W29" s="2190"/>
      <c r="X29" s="2190"/>
      <c r="Y29" s="2190"/>
      <c r="Z29" s="2190"/>
      <c r="AA29" s="2190"/>
      <c r="AB29" s="322"/>
      <c r="AC29" s="2190" t="str">
        <f>IF(TITLE_NUMBER_PR_CHANGE="",IF(TITLE_NUMBER_PR="","",TITLE_NUMBER_PR),TITLE_NUMBER_PR_CHANGE)</f>
        <v>43/6</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43/6</v>
      </c>
      <c r="W33" s="2190"/>
      <c r="X33" s="2190"/>
      <c r="Y33" s="2190"/>
      <c r="Z33" s="2190"/>
      <c r="AA33" s="2190"/>
      <c r="AB33" s="322"/>
      <c r="AC33" s="2190" t="str">
        <f>IF(TITLE_NUMBER_PR_CHANGE="",IF(TITLE_NUMBER_PR="","",TITLE_NUMBER_PR),TITLE_NUMBER_PR_CHANGE)</f>
        <v>43/6</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137</v>
      </c>
      <c r="C39" s="1406" t="s">
        <v>138</v>
      </c>
      <c r="D39" s="1406" t="s">
        <v>139</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125</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2115</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264</v>
      </c>
      <c r="B45" s="1399" t="s">
        <v>265</v>
      </c>
      <c r="C45" s="1399" t="s">
        <v>266</v>
      </c>
      <c r="D45" s="1399" t="s">
        <v>2115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264</v>
      </c>
      <c r="B46" s="1399" t="s">
        <v>265</v>
      </c>
      <c r="C46" s="1399" t="s">
        <v>266</v>
      </c>
      <c r="D46" s="1399" t="s">
        <v>2115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2115</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264</v>
      </c>
      <c r="B49" s="1399" t="s">
        <v>265</v>
      </c>
      <c r="C49" s="1399" t="s">
        <v>266</v>
      </c>
      <c r="D49" s="1399" t="s">
        <v>2115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2115</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C849D-02B6-F3BD-BF0B-DF327EC8AB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22"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125</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2108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2109</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2116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43/6</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43/6</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2118</v>
      </c>
      <c r="AE41" s="2236"/>
      <c r="AF41" s="2236"/>
      <c r="AG41" s="2263"/>
      <c r="AH41" s="2262" t="s">
        <v>2119</v>
      </c>
      <c r="AI41" s="2236"/>
      <c r="AJ41" s="2236"/>
      <c r="AK41" s="2263"/>
      <c r="AL41" s="2262" t="s">
        <v>2120</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2121</v>
      </c>
      <c r="AU42" s="2015"/>
      <c r="AV42" s="2014" t="s">
        <v>2122</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137</v>
      </c>
      <c r="C44" s="1406" t="s">
        <v>138</v>
      </c>
      <c r="D44" s="1406" t="s">
        <v>139</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125</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2109</v>
      </c>
      <c r="BE48" s="508"/>
      <c r="BF48" s="508" t="str">
        <f>IF(T48="","",T48)</f>
        <v>Наименование централизованной системы водоотведения</v>
      </c>
      <c r="BG48" s="508"/>
      <c r="BH48" s="508"/>
    </row>
    <row s="2585" customFormat="1" customHeight="1" ht="0">
      <c r="A49" s="1379" t="s">
        <v>269</v>
      </c>
      <c r="B49" s="1379" t="s">
        <v>270</v>
      </c>
      <c r="C49" s="1379" t="s">
        <v>271</v>
      </c>
      <c r="D49" s="1379" t="s">
        <v>2123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269</v>
      </c>
      <c r="B50" s="1379" t="s">
        <v>270</v>
      </c>
      <c r="C50" s="1379" t="s">
        <v>271</v>
      </c>
      <c r="D50" s="1379" t="s">
        <v>2123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269</v>
      </c>
      <c r="B51" s="1379" t="s">
        <v>270</v>
      </c>
      <c r="C51" s="1379" t="s">
        <v>271</v>
      </c>
      <c r="D51" s="1379" t="s">
        <v>2123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2116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269</v>
      </c>
      <c r="B58" s="1379" t="s">
        <v>270</v>
      </c>
      <c r="C58" s="1379" t="s">
        <v>271</v>
      </c>
      <c r="D58" s="1379" t="s">
        <v>2123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269</v>
      </c>
      <c r="B59" s="1379" t="s">
        <v>270</v>
      </c>
      <c r="C59" s="1379" t="s">
        <v>271</v>
      </c>
      <c r="D59" s="1379" t="s">
        <v>2123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8CDD7-DBA4-E05B-5321-F0120E461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9A943-FCAE-9614-7CC4-72BDAE755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C82CE-EAE7-3C29-1E1F-1170C9BBF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0D806-8FFE-5379-8992-000BB2627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75CFF-71FB-991C-0D92-23E425EAB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11872-D43D-F56E-8DD4-D0ADF1459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5F953-BEE2-F733-08A2-01CC371EF0E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7" width="9.140625" hidden="1"/>
    <col min="2" max="2" style="4738" width="9.140625" hidden="1"/>
    <col min="3" max="3" style="4739" width="3.7109375" customWidth="1"/>
    <col min="4" max="4" style="4745" width="7.00390625" customWidth="1"/>
    <col min="5" max="5" style="4745" width="23.140625" customWidth="1"/>
    <col min="6" max="6" style="4745" width="16.00390625" customWidth="1"/>
    <col min="7" max="7" style="4745" width="14.8515625" customWidth="1"/>
    <col min="8" max="8" style="4745" width="47.8515625" customWidth="1"/>
    <col min="9" max="9" style="4745" width="115.7109375" customWidth="1"/>
    <col min="10" max="10" style="4745" width="3.7109375" customWidth="1"/>
    <col min="11" max="12" style="4745" width="9.140625"/>
  </cols>
  <sheetData>
    <row customHeight="1" ht="14.25" hidden="1"/>
    <row customHeight="1" ht="14.25" hidden="1"/>
    <row customHeight="1" ht="14.25" hidden="1"/>
    <row customHeight="1" ht="3"/>
    <row s="2661" customFormat="1" customHeight="1" ht="30">
      <c r="A5" s="101"/>
      <c r="C5" s="75"/>
      <c r="D5" s="1939" t="s">
        <v>2124</v>
      </c>
      <c r="E5" s="1939"/>
      <c r="F5" s="1939"/>
      <c r="G5" s="1939"/>
      <c r="H5" s="1939"/>
      <c r="I5" s="251"/>
    </row>
    <row customHeight="1" ht="3" hidden="1">
      <c r="D6" s="108"/>
      <c r="E6" s="108"/>
      <c r="F6" s="108"/>
      <c r="G6" s="108"/>
      <c r="H6" s="108"/>
      <c r="I6" s="108"/>
    </row>
    <row s="4737"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90</v>
      </c>
      <c r="E9" s="2047" t="s">
        <v>2125</v>
      </c>
      <c r="F9" s="2047"/>
      <c r="G9" s="2047"/>
      <c r="H9" s="2047"/>
      <c r="I9" s="2047"/>
    </row>
    <row customHeight="1" ht="22.5">
      <c r="D10" s="2047"/>
      <c r="E10" s="113" t="s">
        <v>2126</v>
      </c>
      <c r="F10" s="113" t="s">
        <v>2127</v>
      </c>
      <c r="G10" s="113" t="s">
        <v>2128</v>
      </c>
      <c r="H10" s="113" t="s">
        <v>385</v>
      </c>
      <c r="I10" s="2047"/>
    </row>
    <row customHeight="1" ht="12" hidden="1">
      <c r="D11" s="72" t="s">
        <v>111</v>
      </c>
      <c r="E11" s="72" t="s">
        <v>93</v>
      </c>
      <c r="F11" s="72" t="s">
        <v>113</v>
      </c>
      <c r="G11" s="72" t="s">
        <v>94</v>
      </c>
      <c r="H11" s="72" t="s">
        <v>95</v>
      </c>
      <c r="I11" s="72" t="s">
        <v>114</v>
      </c>
    </row>
    <row s="4743" customFormat="1" customHeight="1" ht="24.75">
      <c r="A12" s="131" t="s">
        <v>92</v>
      </c>
      <c r="B12" s="111" t="s">
        <v>24</v>
      </c>
      <c r="C12" s="112"/>
      <c r="D12" s="114" t="s">
        <v>111</v>
      </c>
      <c r="E12" s="387"/>
      <c r="F12" s="387"/>
      <c r="G12" s="1780" t="s">
        <v>24</v>
      </c>
      <c r="H12" s="388"/>
      <c r="I12" s="2000" t="s">
        <v>2129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2130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B425C-7BB6-1A1C-9E8A-4E69DFB40A5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89" width="9.140625" hidden="1"/>
    <col min="3" max="3" style="4764" width="3.7109375" customWidth="1"/>
    <col min="4" max="4" style="3189" width="6.28125" customWidth="1"/>
    <col min="5" max="5" style="3189" width="94.8515625" customWidth="1"/>
    <col min="6" max="9" style="318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2131</v>
      </c>
      <c r="E7" s="2402"/>
      <c r="F7" s="253"/>
    </row>
    <row customHeight="1" ht="3">
      <c r="C8" s="77"/>
      <c r="D8" s="55"/>
      <c r="E8" s="55"/>
    </row>
    <row customHeight="1" ht="15.75">
      <c r="C9" s="77"/>
      <c r="D9" s="91" t="s">
        <v>90</v>
      </c>
      <c r="E9" s="246" t="s">
        <v>2132</v>
      </c>
    </row>
    <row customHeight="1" ht="12">
      <c r="C10" s="77"/>
      <c r="D10" s="72" t="s">
        <v>111</v>
      </c>
      <c r="E10" s="72" t="s">
        <v>112</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3" t="s">
        <v>2134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8C82-B76D-5FAB-B2B7-8FC363632DCB}" mc:Ignorable="x14ac xr xr2 xr3">
  <dimension ref="A1:I24"/>
  <sheetViews>
    <sheetView topLeftCell="A1" showGridLines="0" zoomScale="90" workbookViewId="0">
      <selection activeCell="A1" sqref="A1"/>
    </sheetView>
  </sheetViews>
  <sheetFormatPr defaultColWidth="9.140625" customHeight="1" defaultRowHeight="11.25"/>
  <cols>
    <col min="1"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93.421875" customWidth="1"/>
    <col min="8" max="8" style="3061" width="9.140625"/>
    <col min="9" max="9" style="3061"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Приморский край</v>
      </c>
      <c r="E6" s="2049"/>
      <c r="F6" s="2049"/>
      <c r="I6" s="723"/>
    </row>
    <row s="298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90</v>
      </c>
      <c r="E10" s="1512" t="s">
        <v>295</v>
      </c>
      <c r="F10" s="1512" t="s">
        <v>296</v>
      </c>
      <c r="G10" s="2047"/>
    </row>
    <row customHeight="1" ht="12">
      <c r="A11" s="510"/>
      <c r="B11" s="510"/>
      <c r="C11" s="465"/>
      <c r="D11" s="472"/>
      <c r="E11" s="472"/>
      <c r="F11" s="472"/>
      <c r="G11" s="472"/>
    </row>
    <row customHeight="1" ht="22.5">
      <c r="A12" s="510"/>
      <c r="B12" s="510"/>
      <c r="C12" s="465"/>
      <c r="D12" s="1556">
        <v>1</v>
      </c>
      <c r="E12" s="482" t="s">
        <v>2135</v>
      </c>
      <c r="F12" s="1913" t="str">
        <f>IF(org="","",org)</f>
        <v>АО "ДГК"</v>
      </c>
      <c r="G12" s="482" t="s">
        <v>2136</v>
      </c>
      <c r="H12" s="1569"/>
    </row>
    <row customHeight="1" ht="18.75">
      <c r="A13" s="510"/>
      <c r="B13" s="510"/>
      <c r="C13" s="465"/>
      <c r="D13" s="1556">
        <v>2</v>
      </c>
      <c r="E13" s="1563" t="s">
        <v>2137</v>
      </c>
      <c r="F13" s="1557" t="s">
        <v>299</v>
      </c>
      <c r="G13" s="482"/>
      <c r="H13" s="1569"/>
    </row>
    <row customHeight="1" ht="18.75">
      <c r="A14" s="510"/>
      <c r="B14" s="510"/>
      <c r="C14" s="465"/>
      <c r="D14" s="1559" t="s">
        <v>453</v>
      </c>
      <c r="E14" s="1560" t="s">
        <v>2138</v>
      </c>
      <c r="F14" s="1562"/>
      <c r="G14" s="1561" t="s">
        <v>2139</v>
      </c>
      <c r="H14" s="1569"/>
    </row>
    <row customHeight="1" ht="18.75">
      <c r="A15" s="510"/>
      <c r="B15" s="510"/>
      <c r="C15" s="465"/>
      <c r="D15" s="1559" t="s">
        <v>300</v>
      </c>
      <c r="E15" s="1560" t="s">
        <v>2140</v>
      </c>
      <c r="F15" s="1562"/>
      <c r="G15" s="1561" t="s">
        <v>2141</v>
      </c>
      <c r="H15" s="1569"/>
    </row>
    <row customHeight="1" ht="36.75">
      <c r="A16" s="510"/>
      <c r="B16" s="510"/>
      <c r="C16" s="465"/>
      <c r="D16" s="1559" t="s">
        <v>303</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93</v>
      </c>
      <c r="E18" s="1563" t="s">
        <v>2146</v>
      </c>
      <c r="F18" s="1562"/>
      <c r="G18" s="482" t="s">
        <v>2145</v>
      </c>
      <c r="H18" s="1569"/>
      <c r="I18" s="862"/>
    </row>
    <row customHeight="1" ht="22.5">
      <c r="A19" s="510"/>
      <c r="B19" s="510"/>
      <c r="C19" s="465"/>
      <c r="D19" s="1556" t="s">
        <v>113</v>
      </c>
      <c r="E19" s="1563" t="s">
        <v>2147</v>
      </c>
      <c r="F19" s="1557" t="s">
        <v>299</v>
      </c>
      <c r="G19" s="2404" t="s">
        <v>2148</v>
      </c>
      <c r="H19" s="483"/>
    </row>
    <row s="4783" customFormat="1" customHeight="1" ht="5.25" hidden="1">
      <c r="A20" s="510"/>
      <c r="B20" s="510"/>
      <c r="C20" s="1565"/>
      <c r="D20" s="1564" t="s">
        <v>1652</v>
      </c>
      <c r="E20" s="1027"/>
      <c r="F20" s="1026"/>
      <c r="G20" s="2405"/>
    </row>
    <row customHeight="1" ht="15">
      <c r="A21" s="510"/>
      <c r="B21" s="510"/>
      <c r="C21" s="465"/>
      <c r="D21" s="475"/>
      <c r="E21" s="422" t="s">
        <v>334</v>
      </c>
      <c r="F21" s="477"/>
      <c r="G21" s="2406"/>
      <c r="H21" s="1569"/>
    </row>
    <row s="2982" customFormat="1" customHeight="1" ht="24.75">
      <c r="A22" s="510"/>
      <c r="B22" s="510"/>
      <c r="C22" s="510"/>
      <c r="D22" s="1556" t="s">
        <v>94</v>
      </c>
      <c r="E22" s="482" t="s">
        <v>2149</v>
      </c>
      <c r="F22" s="1562"/>
      <c r="G22" s="482" t="s">
        <v>2150</v>
      </c>
      <c r="H22" s="1568"/>
    </row>
    <row s="2982" customFormat="1" customHeight="1" ht="18.75">
      <c r="A23" s="510"/>
      <c r="B23" s="510"/>
      <c r="C23" s="510"/>
      <c r="D23" s="1556" t="s">
        <v>95</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0069E-5A16-37D9-5C8D-09B067CA6987}" mc:Ignorable="x14ac xr xr2 xr3">
  <dimension ref="A1:IT23"/>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46.7109375" customWidth="1"/>
    <col min="7" max="8" style="2913" width="16.7109375" customWidth="1"/>
    <col min="9" max="9" style="2913" width="35.28125" customWidth="1"/>
    <col min="10" max="10" style="2913"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913"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85</v>
      </c>
      <c r="G3" s="502" t="s">
        <v>86</v>
      </c>
      <c r="H3" s="502"/>
      <c r="I3" s="502"/>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0" customFormat="1" customHeight="1" ht="20.25">
      <c r="A8" s="1169"/>
      <c r="B8" s="1174"/>
      <c r="C8" s="1169"/>
      <c r="D8" s="1531"/>
      <c r="E8" s="1591" t="s">
        <v>90</v>
      </c>
      <c r="F8" s="1576" t="s">
        <v>2153</v>
      </c>
      <c r="G8" s="1576" t="s">
        <v>51</v>
      </c>
      <c r="H8" s="1576" t="s">
        <v>53</v>
      </c>
      <c r="I8" s="1576" t="s">
        <v>2154</v>
      </c>
      <c r="J8" s="2408"/>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09"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2156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0521-918B-D678-A772-09DE79CA6E11}" mc:Ignorable="x14ac xr xr2 xr3">
  <dimension ref="A1:IV14"/>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27.28125" customWidth="1"/>
    <col min="7" max="7" style="2913" width="16.7109375" customWidth="1"/>
    <col min="8" max="8" style="2913" width="12.7109375" customWidth="1"/>
    <col min="9" max="9" style="2913" width="32.140625" customWidth="1"/>
    <col min="10" max="11" style="2913" width="41.8515625" customWidth="1"/>
    <col min="12" max="12" style="2913"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913" width="9.140625"/>
  </cols>
  <sheetData>
    <row customHeight="1" ht="14.25" hidden="1"/>
    <row s="2639" customFormat="1" customHeight="1" ht="22.5" hidden="1">
      <c r="A2" s="841"/>
      <c r="B2" s="1174">
        <v>1</v>
      </c>
      <c r="C2" s="1174"/>
      <c r="D2" s="811"/>
      <c r="E2" s="1520"/>
      <c r="F2" s="1575" t="str">
        <f>IF(ROIV_INFO_NAME="","",ROIV_INFO_NAME)</f>
        <v>АО "ДГК"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85</v>
      </c>
      <c r="G3" s="1781" t="s">
        <v>86</v>
      </c>
      <c r="H3" s="502"/>
      <c r="I3" s="502"/>
      <c r="J3" s="502"/>
      <c r="K3" s="502"/>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0" customFormat="1" customHeight="1" ht="47.25">
      <c r="A8" s="1169"/>
      <c r="B8" s="1174"/>
      <c r="C8" s="1169"/>
      <c r="D8" s="1531"/>
      <c r="E8" s="2412" t="s">
        <v>90</v>
      </c>
      <c r="F8" s="2412" t="s">
        <v>2135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0" customFormat="1" customHeight="1" ht="56.25">
      <c r="A9" s="1169"/>
      <c r="B9" s="1174"/>
      <c r="C9" s="1169"/>
      <c r="D9" s="1531"/>
      <c r="E9" s="2413"/>
      <c r="F9" s="2413"/>
      <c r="G9" s="1573" t="s">
        <v>2157</v>
      </c>
      <c r="H9" s="1573" t="s">
        <v>2158</v>
      </c>
      <c r="I9" s="1573" t="s">
        <v>2159</v>
      </c>
      <c r="J9" s="2413"/>
      <c r="K9" s="2413"/>
      <c r="L9" s="2408"/>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АО "ДГК"</v>
      </c>
      <c r="G10" s="1778" t="s">
        <v>24</v>
      </c>
      <c r="H10" s="1570"/>
      <c r="I10" s="1570"/>
      <c r="J10" s="1178"/>
      <c r="K10" s="1178"/>
      <c r="L10" s="2409"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2161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6F554-80D1-6461-3EAC-9E574DF00A03}" mc:Ignorable="x14ac xr xr2 xr3">
  <dimension ref="A1:IY16"/>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10.140625" customWidth="1"/>
    <col min="6" max="6" style="2913" width="6.28125" customWidth="1"/>
    <col min="7" max="7" style="2913" width="27.28125" customWidth="1"/>
    <col min="8" max="8" style="2913" width="29.28125" customWidth="1"/>
    <col min="9" max="9" style="2913" width="25.421875" customWidth="1"/>
    <col min="10" max="10" style="2913" width="5.57421875" customWidth="1"/>
    <col min="11" max="11" style="2913" width="6.57421875" customWidth="1"/>
    <col min="12" max="12" style="2913" width="41.8515625" customWidth="1"/>
    <col min="13" max="13" style="2913" width="42.421875" customWidth="1"/>
    <col min="14" max="14" style="2913" width="41.57421875" customWidth="1"/>
    <col min="15" max="15" style="2913"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913" width="9.140625"/>
  </cols>
  <sheetData>
    <row customHeight="1" ht="14.25" hidden="1"/>
    <row s="2639" customFormat="1" customHeight="1" ht="22.5" hidden="1">
      <c r="A2" s="504"/>
      <c r="B2" s="1174">
        <v>1</v>
      </c>
      <c r="C2" s="1174"/>
      <c r="D2" s="811"/>
      <c r="E2" s="1956"/>
      <c r="F2" s="1956">
        <v>1</v>
      </c>
      <c r="G2" s="2291" t="str">
        <f>IF(region_name="","",region_name)</f>
        <v>Приморский край</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56"/>
      <c r="F3" s="1956"/>
      <c r="G3" s="2291"/>
      <c r="H3" s="2417"/>
      <c r="I3" s="2162"/>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85</v>
      </c>
      <c r="H4" s="502" t="s">
        <v>86</v>
      </c>
      <c r="I4" s="502"/>
      <c r="J4" s="1585"/>
      <c r="K4" s="1585"/>
      <c r="L4" s="1585"/>
      <c r="M4" s="1585"/>
      <c r="N4" s="1585"/>
      <c r="O4" s="1585"/>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1" customFormat="1" customHeight="1" ht="42.75">
      <c r="A8" s="1504"/>
      <c r="B8" s="1514"/>
      <c r="C8" s="1504"/>
      <c r="D8" s="1531"/>
      <c r="E8" s="1594" t="s">
        <v>294</v>
      </c>
      <c r="F8" s="1594"/>
      <c r="G8" s="1595" t="s">
        <v>298</v>
      </c>
      <c r="H8" s="1595" t="s">
        <v>2164</v>
      </c>
      <c r="I8" s="1595" t="s">
        <v>302</v>
      </c>
      <c r="J8" s="2422"/>
      <c r="K8" s="2423"/>
      <c r="L8" s="2424"/>
      <c r="M8" s="1595" t="s">
        <v>2165</v>
      </c>
      <c r="N8" s="1595" t="s">
        <v>2166</v>
      </c>
      <c r="O8" s="1595" t="s">
        <v>2167</v>
      </c>
      <c r="P8" s="1586"/>
      <c r="Q8" s="1586"/>
      <c r="R8" s="1586"/>
      <c r="S8" s="1586"/>
      <c r="T8" s="1587"/>
      <c r="U8" s="1586"/>
      <c r="V8" s="1588"/>
      <c r="W8" s="1588"/>
      <c r="X8" s="1588"/>
      <c r="Y8" s="1588"/>
    </row>
    <row s="2630" customFormat="1" customHeight="1" ht="47.25">
      <c r="A9" s="1169"/>
      <c r="B9" s="1174"/>
      <c r="C9" s="1169"/>
      <c r="D9" s="1531"/>
      <c r="E9" s="2075" t="s">
        <v>293</v>
      </c>
      <c r="F9" s="2413" t="s">
        <v>90</v>
      </c>
      <c r="G9" s="2413" t="s">
        <v>297</v>
      </c>
      <c r="H9" s="2413" t="s">
        <v>2168</v>
      </c>
      <c r="I9" s="2413"/>
      <c r="J9" s="2413" t="s">
        <v>2169</v>
      </c>
      <c r="K9" s="2413"/>
      <c r="L9" s="2413"/>
      <c r="M9" s="2413" t="s">
        <v>2170</v>
      </c>
      <c r="N9" s="2413" t="s">
        <v>2171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0" customFormat="1" customHeight="1" ht="63.75">
      <c r="A10" s="1169"/>
      <c r="B10" s="1174"/>
      <c r="C10" s="1169"/>
      <c r="D10" s="1531"/>
      <c r="E10" s="1956"/>
      <c r="F10" s="2421"/>
      <c r="G10" s="2421"/>
      <c r="H10" s="158" t="s">
        <v>2172</v>
      </c>
      <c r="I10" s="158" t="s">
        <v>301</v>
      </c>
      <c r="J10" s="2412"/>
      <c r="K10" s="2412"/>
      <c r="L10" s="2421"/>
      <c r="M10" s="2421"/>
      <c r="N10" s="2421"/>
      <c r="O10" s="2421"/>
      <c r="P10" s="508"/>
      <c r="Q10" s="508"/>
      <c r="R10" s="508"/>
      <c r="S10" s="508"/>
      <c r="T10" s="212"/>
      <c r="U10" s="508"/>
      <c r="V10" s="211"/>
      <c r="W10" s="211"/>
      <c r="X10" s="211"/>
      <c r="Y10" s="211"/>
    </row>
    <row s="2639" customFormat="1" customHeight="1" ht="22.5">
      <c r="A11" s="1938">
        <v>26379339</v>
      </c>
      <c r="B11" s="1174">
        <v>1</v>
      </c>
      <c r="C11" s="1174"/>
      <c r="D11" s="811"/>
      <c r="E11" s="2075"/>
      <c r="F11" s="2075">
        <v>1</v>
      </c>
      <c r="G11" s="2419" t="str">
        <f>IF(region_name="","",region_name)</f>
        <v>Приморский край</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5"/>
      <c r="F12" s="2075"/>
      <c r="G12" s="2419"/>
      <c r="H12" s="2420"/>
      <c r="I12" s="2168"/>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AC66B-8482-1FB8-6BA6-34A9C73941C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89" width="9.140625" hidden="1"/>
    <col min="3" max="3" style="4764" width="3.7109375" customWidth="1"/>
    <col min="4" max="4" style="3189" width="6.28125" customWidth="1"/>
    <col min="5" max="5" style="3189" width="94.8515625" customWidth="1"/>
    <col min="6" max="12" style="318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90</v>
      </c>
      <c r="E9" s="94" t="s">
        <v>280</v>
      </c>
    </row>
    <row customHeight="1" ht="12">
      <c r="C10" s="77"/>
      <c r="D10" s="72" t="s">
        <v>111</v>
      </c>
      <c r="E10" s="72" t="s">
        <v>112</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500A-7B57-39C8-DE3B-B4A4949099D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5" width="1.7109375" customWidth="1"/>
    <col min="2" max="2" style="3225" width="34.57421875" customWidth="1"/>
    <col min="3" max="3" style="3225" width="85.57421875" customWidth="1"/>
    <col min="4" max="4" style="3225" width="17.7109375" customWidth="1"/>
    <col min="5" max="5" style="3225" width="9.140625"/>
  </cols>
  <sheetData>
    <row customHeight="1" ht="3"/>
    <row customHeight="1" ht="22.5">
      <c r="B2" s="2426" t="s">
        <v>2174</v>
      </c>
      <c r="C2" s="2426"/>
      <c r="D2" s="2426"/>
      <c r="E2" s="254"/>
    </row>
    <row customHeight="1" ht="3"/>
    <row customHeight="1" ht="21.75">
      <c r="B4" s="389" t="s">
        <v>2175</v>
      </c>
      <c r="C4" s="389" t="s">
        <v>2176</v>
      </c>
      <c r="D4" s="389"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FD3FD-CBA3-FB1E-6025-3D800FA0B0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9C98C-613E-0E39-4ABF-022FF34F7FC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7" t="s">
        <v>2180</v>
      </c>
      <c r="D1" s="2428"/>
      <c r="E1" s="846" t="s">
        <v>2181</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2182</v>
      </c>
      <c r="E5" s="846"/>
    </row>
    <row s="4071" customFormat="1" customHeight="1" ht="11.25">
      <c r="A6" s="777"/>
      <c r="B6" s="776" t="s">
        <v>1069</v>
      </c>
      <c r="C6" s="763"/>
      <c r="D6" s="774"/>
      <c r="E6" s="846"/>
    </row>
    <row customHeight="1" ht="11.25">
      <c r="A7" s="765"/>
      <c r="B7" s="776" t="s">
        <v>1079</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2FEDF-469C-1F2C-1095-DF2F111AB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4B533-F6AD-6703-F68B-7D02C404C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E7701-4234-770A-66AD-C23A88F7228F}"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861" width="9.140625"/>
    <col min="3" max="3" style="4861" width="20.7109375" customWidth="1"/>
    <col min="4" max="4" style="4861" width="25.140625" customWidth="1"/>
    <col min="5" max="9" style="4861"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862" t="s">
        <v>2192</v>
      </c>
      <c r="B2" s="4862" t="s">
        <v>14</v>
      </c>
      <c r="C2" s="4862" t="s">
        <v>2193</v>
      </c>
      <c r="D2" s="4862" t="s">
        <v>2194</v>
      </c>
      <c r="E2" s="4862" t="s">
        <v>2195</v>
      </c>
      <c r="F2" s="4862" t="s">
        <v>2196</v>
      </c>
      <c r="G2" s="4862" t="s">
        <v>24</v>
      </c>
      <c r="H2" s="4862" t="s">
        <v>24</v>
      </c>
      <c r="I2" s="4862" t="s">
        <v>597</v>
      </c>
    </row>
    <row customHeight="1" ht="11.25">
      <c r="A3" s="4862" t="s">
        <v>2192</v>
      </c>
      <c r="B3" s="4862" t="s">
        <v>14</v>
      </c>
      <c r="C3" s="4862" t="s">
        <v>2197</v>
      </c>
      <c r="D3" s="4862" t="s">
        <v>2198</v>
      </c>
      <c r="E3" s="4862" t="s">
        <v>2199</v>
      </c>
      <c r="F3" s="4862" t="s">
        <v>2200</v>
      </c>
      <c r="G3" s="4862" t="s">
        <v>24</v>
      </c>
      <c r="H3" s="4862" t="s">
        <v>24</v>
      </c>
      <c r="I3" s="4862" t="s">
        <v>597</v>
      </c>
    </row>
    <row customHeight="1" ht="11.25">
      <c r="A4" s="4862" t="s">
        <v>2192</v>
      </c>
      <c r="B4" s="4862" t="s">
        <v>14</v>
      </c>
      <c r="C4" s="4862" t="s">
        <v>2201</v>
      </c>
      <c r="D4" s="4862" t="s">
        <v>2202</v>
      </c>
      <c r="E4" s="4862" t="s">
        <v>2203</v>
      </c>
      <c r="F4" s="4862" t="s">
        <v>2204</v>
      </c>
      <c r="G4" s="4862" t="s">
        <v>24</v>
      </c>
      <c r="H4" s="4862" t="s">
        <v>24</v>
      </c>
      <c r="I4" s="4862" t="s">
        <v>597</v>
      </c>
    </row>
    <row customHeight="1" ht="11.25">
      <c r="A5" s="4862" t="s">
        <v>2192</v>
      </c>
      <c r="B5" s="4862" t="s">
        <v>14</v>
      </c>
      <c r="C5" s="4862" t="s">
        <v>2205</v>
      </c>
      <c r="D5" s="4862" t="s">
        <v>49</v>
      </c>
      <c r="E5" s="4862" t="s">
        <v>52</v>
      </c>
      <c r="F5" s="4862" t="s">
        <v>54</v>
      </c>
      <c r="G5" s="4862" t="s">
        <v>24</v>
      </c>
      <c r="H5" s="4862" t="s">
        <v>24</v>
      </c>
      <c r="I5" s="4862" t="s">
        <v>597</v>
      </c>
    </row>
    <row customHeight="1" ht="11.25">
      <c r="A6" s="4862" t="s">
        <v>2192</v>
      </c>
      <c r="B6" s="4862" t="s">
        <v>14</v>
      </c>
      <c r="C6" s="4862" t="s">
        <v>2206</v>
      </c>
      <c r="D6" s="4862" t="s">
        <v>49</v>
      </c>
      <c r="E6" s="4862" t="s">
        <v>52</v>
      </c>
      <c r="F6" s="4862" t="s">
        <v>2207</v>
      </c>
      <c r="G6" s="4862" t="s">
        <v>2208</v>
      </c>
      <c r="H6" s="4862" t="s">
        <v>24</v>
      </c>
      <c r="I6" s="4862" t="s">
        <v>597</v>
      </c>
    </row>
    <row customHeight="1" ht="11.25">
      <c r="A7" s="4862" t="s">
        <v>2192</v>
      </c>
      <c r="B7" s="4862" t="s">
        <v>14</v>
      </c>
      <c r="C7" s="4862" t="s">
        <v>2209</v>
      </c>
      <c r="D7" s="4862" t="s">
        <v>2210</v>
      </c>
      <c r="E7" s="4862" t="s">
        <v>52</v>
      </c>
      <c r="F7" s="4862" t="s">
        <v>2211</v>
      </c>
      <c r="G7" s="4862" t="s">
        <v>24</v>
      </c>
      <c r="H7" s="4862" t="s">
        <v>24</v>
      </c>
      <c r="I7" s="4862" t="s">
        <v>597</v>
      </c>
    </row>
    <row customHeight="1" ht="11.25">
      <c r="A8" s="4862" t="s">
        <v>2192</v>
      </c>
      <c r="B8" s="4862" t="s">
        <v>14</v>
      </c>
      <c r="C8" s="4862" t="s">
        <v>2212</v>
      </c>
      <c r="D8" s="4862" t="s">
        <v>2213</v>
      </c>
      <c r="E8" s="4862" t="s">
        <v>52</v>
      </c>
      <c r="F8" s="4862" t="s">
        <v>2214</v>
      </c>
      <c r="G8" s="4862" t="s">
        <v>24</v>
      </c>
      <c r="H8" s="4862" t="s">
        <v>24</v>
      </c>
      <c r="I8" s="4862" t="s">
        <v>597</v>
      </c>
    </row>
    <row customHeight="1" ht="11.25">
      <c r="A9" s="4862" t="s">
        <v>2192</v>
      </c>
      <c r="B9" s="4862" t="s">
        <v>14</v>
      </c>
      <c r="C9" s="4862" t="s">
        <v>2215</v>
      </c>
      <c r="D9" s="4862" t="s">
        <v>2216</v>
      </c>
      <c r="E9" s="4862" t="s">
        <v>2217</v>
      </c>
      <c r="F9" s="4862" t="s">
        <v>2218</v>
      </c>
      <c r="G9" s="4862" t="s">
        <v>24</v>
      </c>
      <c r="H9" s="4862" t="s">
        <v>24</v>
      </c>
      <c r="I9" s="4862" t="s">
        <v>597</v>
      </c>
    </row>
    <row customHeight="1" ht="11.25">
      <c r="A10" s="4862" t="s">
        <v>2192</v>
      </c>
      <c r="B10" s="4862" t="s">
        <v>14</v>
      </c>
      <c r="C10" s="4862" t="s">
        <v>2219</v>
      </c>
      <c r="D10" s="4862" t="s">
        <v>2220</v>
      </c>
      <c r="E10" s="4862" t="s">
        <v>2221</v>
      </c>
      <c r="F10" s="4862" t="s">
        <v>2222</v>
      </c>
      <c r="G10" s="4862" t="s">
        <v>24</v>
      </c>
      <c r="H10" s="4862" t="s">
        <v>24</v>
      </c>
      <c r="I10" s="4862" t="s">
        <v>597</v>
      </c>
    </row>
    <row customHeight="1" ht="11.25">
      <c r="A11" s="4862" t="s">
        <v>2192</v>
      </c>
      <c r="B11" s="4862" t="s">
        <v>14</v>
      </c>
      <c r="C11" s="4862" t="s">
        <v>2223</v>
      </c>
      <c r="D11" s="4862" t="s">
        <v>2224</v>
      </c>
      <c r="E11" s="4862" t="s">
        <v>2225</v>
      </c>
      <c r="F11" s="4862" t="s">
        <v>2226</v>
      </c>
      <c r="G11" s="4862" t="s">
        <v>24</v>
      </c>
      <c r="H11" s="4862" t="s">
        <v>24</v>
      </c>
      <c r="I11" s="4862" t="s">
        <v>597</v>
      </c>
    </row>
    <row customHeight="1" ht="11.25">
      <c r="A12" s="4862" t="s">
        <v>2192</v>
      </c>
      <c r="B12" s="4862" t="s">
        <v>14</v>
      </c>
      <c r="C12" s="4862" t="s">
        <v>2227</v>
      </c>
      <c r="D12" s="4862" t="s">
        <v>2228</v>
      </c>
      <c r="E12" s="4862" t="s">
        <v>2229</v>
      </c>
      <c r="F12" s="4862" t="s">
        <v>2230</v>
      </c>
      <c r="G12" s="4862" t="s">
        <v>2231</v>
      </c>
      <c r="H12" s="4862" t="s">
        <v>24</v>
      </c>
      <c r="I12" s="4862" t="s">
        <v>597</v>
      </c>
    </row>
    <row customHeight="1" ht="11.25">
      <c r="A13" s="4862" t="s">
        <v>2192</v>
      </c>
      <c r="B13" s="4862" t="s">
        <v>14</v>
      </c>
      <c r="C13" s="4862" t="s">
        <v>2232</v>
      </c>
      <c r="D13" s="4862" t="s">
        <v>2233</v>
      </c>
      <c r="E13" s="4862" t="s">
        <v>2234</v>
      </c>
      <c r="F13" s="4862" t="s">
        <v>2200</v>
      </c>
      <c r="G13" s="4862" t="s">
        <v>24</v>
      </c>
      <c r="H13" s="4862" t="s">
        <v>24</v>
      </c>
      <c r="I13" s="4862" t="s">
        <v>597</v>
      </c>
    </row>
    <row customHeight="1" ht="11.25">
      <c r="A14" s="4862" t="s">
        <v>2192</v>
      </c>
      <c r="B14" s="4862" t="s">
        <v>14</v>
      </c>
      <c r="C14" s="4862" t="s">
        <v>2235</v>
      </c>
      <c r="D14" s="4862" t="s">
        <v>2236</v>
      </c>
      <c r="E14" s="4862" t="s">
        <v>2237</v>
      </c>
      <c r="F14" s="4862" t="s">
        <v>2238</v>
      </c>
      <c r="G14" s="4862" t="s">
        <v>24</v>
      </c>
      <c r="H14" s="4862" t="s">
        <v>24</v>
      </c>
      <c r="I14" s="4862" t="s">
        <v>597</v>
      </c>
    </row>
    <row customHeight="1" ht="11.25">
      <c r="A15" s="4862" t="s">
        <v>2192</v>
      </c>
      <c r="B15" s="4862" t="s">
        <v>14</v>
      </c>
      <c r="C15" s="4862" t="s">
        <v>2239</v>
      </c>
      <c r="D15" s="4862" t="s">
        <v>2240</v>
      </c>
      <c r="E15" s="4862" t="s">
        <v>2241</v>
      </c>
      <c r="F15" s="4862" t="s">
        <v>2242</v>
      </c>
      <c r="G15" s="4862" t="s">
        <v>2243</v>
      </c>
      <c r="H15" s="4862" t="s">
        <v>24</v>
      </c>
      <c r="I15" s="4862" t="s">
        <v>597</v>
      </c>
    </row>
    <row customHeight="1" ht="11.25">
      <c r="A16" s="4862" t="s">
        <v>2192</v>
      </c>
      <c r="B16" s="4862" t="s">
        <v>14</v>
      </c>
      <c r="C16" s="4862" t="s">
        <v>2244</v>
      </c>
      <c r="D16" s="4862" t="s">
        <v>2245</v>
      </c>
      <c r="E16" s="4862" t="s">
        <v>2246</v>
      </c>
      <c r="F16" s="4862" t="s">
        <v>2247</v>
      </c>
      <c r="G16" s="4862" t="s">
        <v>2248</v>
      </c>
      <c r="H16" s="4862" t="s">
        <v>24</v>
      </c>
      <c r="I16" s="4862" t="s">
        <v>597</v>
      </c>
    </row>
    <row customHeight="1" ht="11.25">
      <c r="A17" s="4862" t="s">
        <v>2192</v>
      </c>
      <c r="B17" s="4862" t="s">
        <v>14</v>
      </c>
      <c r="C17" s="4862" t="s">
        <v>2249</v>
      </c>
      <c r="D17" s="4862" t="s">
        <v>2250</v>
      </c>
      <c r="E17" s="4862" t="s">
        <v>2251</v>
      </c>
      <c r="F17" s="4862" t="s">
        <v>2218</v>
      </c>
      <c r="G17" s="4862" t="s">
        <v>24</v>
      </c>
      <c r="H17" s="4862" t="s">
        <v>24</v>
      </c>
      <c r="I17" s="4862" t="s">
        <v>597</v>
      </c>
    </row>
    <row customHeight="1" ht="11.25">
      <c r="A18" s="4862" t="s">
        <v>2192</v>
      </c>
      <c r="B18" s="4862" t="s">
        <v>14</v>
      </c>
      <c r="C18" s="4862" t="s">
        <v>2252</v>
      </c>
      <c r="D18" s="4862" t="s">
        <v>2253</v>
      </c>
      <c r="E18" s="4862" t="s">
        <v>2254</v>
      </c>
      <c r="F18" s="4862" t="s">
        <v>2255</v>
      </c>
      <c r="G18" s="4862" t="s">
        <v>24</v>
      </c>
      <c r="H18" s="4862" t="s">
        <v>24</v>
      </c>
      <c r="I18" s="4862" t="s">
        <v>597</v>
      </c>
    </row>
    <row customHeight="1" ht="11.25">
      <c r="A19" s="4862" t="s">
        <v>2192</v>
      </c>
      <c r="B19" s="4862" t="s">
        <v>14</v>
      </c>
      <c r="C19" s="4862" t="s">
        <v>2256</v>
      </c>
      <c r="D19" s="4862" t="s">
        <v>2257</v>
      </c>
      <c r="E19" s="4862" t="s">
        <v>2258</v>
      </c>
      <c r="F19" s="4862" t="s">
        <v>2226</v>
      </c>
      <c r="G19" s="4862" t="s">
        <v>2259</v>
      </c>
      <c r="H19" s="4862" t="s">
        <v>24</v>
      </c>
      <c r="I19" s="4862" t="s">
        <v>597</v>
      </c>
    </row>
    <row customHeight="1" ht="11.25">
      <c r="A20" s="4862" t="s">
        <v>2192</v>
      </c>
      <c r="B20" s="4862" t="s">
        <v>14</v>
      </c>
      <c r="C20" s="4862" t="s">
        <v>2260</v>
      </c>
      <c r="D20" s="4862" t="s">
        <v>2261</v>
      </c>
      <c r="E20" s="4862" t="s">
        <v>2262</v>
      </c>
      <c r="F20" s="4862" t="s">
        <v>2263</v>
      </c>
      <c r="G20" s="4862" t="s">
        <v>24</v>
      </c>
      <c r="H20" s="4862" t="s">
        <v>24</v>
      </c>
      <c r="I20" s="4862" t="s">
        <v>597</v>
      </c>
    </row>
    <row customHeight="1" ht="11.25">
      <c r="A21" s="4862" t="s">
        <v>2192</v>
      </c>
      <c r="B21" s="4862" t="s">
        <v>14</v>
      </c>
      <c r="C21" s="4862" t="s">
        <v>2264</v>
      </c>
      <c r="D21" s="4862" t="s">
        <v>2265</v>
      </c>
      <c r="E21" s="4862" t="s">
        <v>2266</v>
      </c>
      <c r="F21" s="4862" t="s">
        <v>2267</v>
      </c>
      <c r="G21" s="4862" t="s">
        <v>2268</v>
      </c>
      <c r="H21" s="4862" t="s">
        <v>24</v>
      </c>
      <c r="I21" s="4862" t="s">
        <v>597</v>
      </c>
    </row>
    <row customHeight="1" ht="11.25">
      <c r="A22" s="4862" t="s">
        <v>2192</v>
      </c>
      <c r="B22" s="4862" t="s">
        <v>14</v>
      </c>
      <c r="C22" s="4862" t="s">
        <v>2269</v>
      </c>
      <c r="D22" s="4862" t="s">
        <v>2270</v>
      </c>
      <c r="E22" s="4862" t="s">
        <v>2271</v>
      </c>
      <c r="F22" s="4862" t="s">
        <v>2272</v>
      </c>
      <c r="G22" s="4862" t="s">
        <v>24</v>
      </c>
      <c r="H22" s="4862" t="s">
        <v>24</v>
      </c>
      <c r="I22" s="4862" t="s">
        <v>597</v>
      </c>
    </row>
    <row customHeight="1" ht="11.25">
      <c r="A23" s="4862" t="s">
        <v>2192</v>
      </c>
      <c r="B23" s="4862" t="s">
        <v>14</v>
      </c>
      <c r="C23" s="4862" t="s">
        <v>2273</v>
      </c>
      <c r="D23" s="4862" t="s">
        <v>2274</v>
      </c>
      <c r="E23" s="4862" t="s">
        <v>2275</v>
      </c>
      <c r="F23" s="4862" t="s">
        <v>2226</v>
      </c>
      <c r="G23" s="4862" t="s">
        <v>24</v>
      </c>
      <c r="H23" s="4862" t="s">
        <v>24</v>
      </c>
      <c r="I23" s="4862" t="s">
        <v>597</v>
      </c>
    </row>
    <row customHeight="1" ht="11.25">
      <c r="A24" s="4862" t="s">
        <v>2192</v>
      </c>
      <c r="B24" s="4862" t="s">
        <v>14</v>
      </c>
      <c r="C24" s="4862" t="s">
        <v>2276</v>
      </c>
      <c r="D24" s="4862" t="s">
        <v>2277</v>
      </c>
      <c r="E24" s="4862" t="s">
        <v>2278</v>
      </c>
      <c r="F24" s="4862" t="s">
        <v>2267</v>
      </c>
      <c r="G24" s="4862" t="s">
        <v>24</v>
      </c>
      <c r="H24" s="4862" t="s">
        <v>24</v>
      </c>
      <c r="I24" s="4862" t="s">
        <v>597</v>
      </c>
    </row>
    <row customHeight="1" ht="11.25">
      <c r="A25" s="4862" t="s">
        <v>2192</v>
      </c>
      <c r="B25" s="4862" t="s">
        <v>14</v>
      </c>
      <c r="C25" s="4862" t="s">
        <v>2279</v>
      </c>
      <c r="D25" s="4862" t="s">
        <v>2280</v>
      </c>
      <c r="E25" s="4862" t="s">
        <v>2281</v>
      </c>
      <c r="F25" s="4862" t="s">
        <v>2282</v>
      </c>
      <c r="G25" s="4862" t="s">
        <v>24</v>
      </c>
      <c r="H25" s="4862" t="s">
        <v>24</v>
      </c>
      <c r="I25" s="4862" t="s">
        <v>597</v>
      </c>
    </row>
    <row customHeight="1" ht="11.25">
      <c r="A26" s="4862" t="s">
        <v>2192</v>
      </c>
      <c r="B26" s="4862" t="s">
        <v>14</v>
      </c>
      <c r="C26" s="4862" t="s">
        <v>2283</v>
      </c>
      <c r="D26" s="4862" t="s">
        <v>2284</v>
      </c>
      <c r="E26" s="4862" t="s">
        <v>2285</v>
      </c>
      <c r="F26" s="4862" t="s">
        <v>2286</v>
      </c>
      <c r="G26" s="4862" t="s">
        <v>24</v>
      </c>
      <c r="H26" s="4862" t="s">
        <v>24</v>
      </c>
      <c r="I26" s="4862" t="s">
        <v>597</v>
      </c>
    </row>
    <row customHeight="1" ht="11.25">
      <c r="A27" s="4862" t="s">
        <v>2192</v>
      </c>
      <c r="B27" s="4862" t="s">
        <v>14</v>
      </c>
      <c r="C27" s="4862" t="s">
        <v>2287</v>
      </c>
      <c r="D27" s="4862" t="s">
        <v>2288</v>
      </c>
      <c r="E27" s="4862" t="s">
        <v>2285</v>
      </c>
      <c r="F27" s="4862" t="s">
        <v>2289</v>
      </c>
      <c r="G27" s="4862" t="s">
        <v>24</v>
      </c>
      <c r="H27" s="4862" t="s">
        <v>24</v>
      </c>
      <c r="I27" s="4862" t="s">
        <v>597</v>
      </c>
    </row>
    <row customHeight="1" ht="11.25">
      <c r="A28" s="4862" t="s">
        <v>2192</v>
      </c>
      <c r="B28" s="4862" t="s">
        <v>14</v>
      </c>
      <c r="C28" s="4862" t="s">
        <v>2290</v>
      </c>
      <c r="D28" s="4862" t="s">
        <v>2291</v>
      </c>
      <c r="E28" s="4862" t="s">
        <v>2292</v>
      </c>
      <c r="F28" s="4862" t="s">
        <v>2293</v>
      </c>
      <c r="G28" s="4862" t="s">
        <v>24</v>
      </c>
      <c r="H28" s="4862" t="s">
        <v>24</v>
      </c>
      <c r="I28" s="4862" t="s">
        <v>597</v>
      </c>
    </row>
    <row customHeight="1" ht="11.25">
      <c r="A29" s="4862" t="s">
        <v>2192</v>
      </c>
      <c r="B29" s="4862" t="s">
        <v>14</v>
      </c>
      <c r="C29" s="4862" t="s">
        <v>2294</v>
      </c>
      <c r="D29" s="4862" t="s">
        <v>2295</v>
      </c>
      <c r="E29" s="4862" t="s">
        <v>2296</v>
      </c>
      <c r="F29" s="4862" t="s">
        <v>2255</v>
      </c>
      <c r="G29" s="4862" t="s">
        <v>2297</v>
      </c>
      <c r="H29" s="4862" t="s">
        <v>24</v>
      </c>
      <c r="I29" s="4862" t="s">
        <v>597</v>
      </c>
    </row>
    <row customHeight="1" ht="11.25">
      <c r="A30" s="4862" t="s">
        <v>2192</v>
      </c>
      <c r="B30" s="4862" t="s">
        <v>14</v>
      </c>
      <c r="C30" s="4862" t="s">
        <v>2298</v>
      </c>
      <c r="D30" s="4862" t="s">
        <v>2299</v>
      </c>
      <c r="E30" s="4862" t="s">
        <v>2300</v>
      </c>
      <c r="F30" s="4862" t="s">
        <v>2238</v>
      </c>
      <c r="G30" s="4862" t="s">
        <v>24</v>
      </c>
      <c r="H30" s="4862" t="s">
        <v>24</v>
      </c>
      <c r="I30" s="4862" t="s">
        <v>597</v>
      </c>
    </row>
    <row customHeight="1" ht="11.25">
      <c r="A31" s="4862" t="s">
        <v>2192</v>
      </c>
      <c r="B31" s="4862" t="s">
        <v>14</v>
      </c>
      <c r="C31" s="4862" t="s">
        <v>2301</v>
      </c>
      <c r="D31" s="4862" t="s">
        <v>2302</v>
      </c>
      <c r="E31" s="4862" t="s">
        <v>2303</v>
      </c>
      <c r="F31" s="4862" t="s">
        <v>2226</v>
      </c>
      <c r="G31" s="4862" t="s">
        <v>24</v>
      </c>
      <c r="H31" s="4862" t="s">
        <v>24</v>
      </c>
      <c r="I31" s="4862" t="s">
        <v>597</v>
      </c>
    </row>
    <row customHeight="1" ht="11.25">
      <c r="A32" s="4862" t="s">
        <v>2192</v>
      </c>
      <c r="B32" s="4862" t="s">
        <v>14</v>
      </c>
      <c r="C32" s="4862" t="s">
        <v>2304</v>
      </c>
      <c r="D32" s="4862" t="s">
        <v>2305</v>
      </c>
      <c r="E32" s="4862" t="s">
        <v>2306</v>
      </c>
      <c r="F32" s="4862" t="s">
        <v>424</v>
      </c>
      <c r="G32" s="4862" t="s">
        <v>2307</v>
      </c>
      <c r="H32" s="4862" t="s">
        <v>24</v>
      </c>
      <c r="I32" s="4862" t="s">
        <v>597</v>
      </c>
    </row>
    <row customHeight="1" ht="11.25">
      <c r="A33" s="4862" t="s">
        <v>2192</v>
      </c>
      <c r="B33" s="4862" t="s">
        <v>14</v>
      </c>
      <c r="C33" s="4862" t="s">
        <v>2308</v>
      </c>
      <c r="D33" s="4862" t="s">
        <v>2309</v>
      </c>
      <c r="E33" s="4862" t="s">
        <v>2310</v>
      </c>
      <c r="F33" s="4862" t="s">
        <v>2226</v>
      </c>
      <c r="G33" s="4862" t="s">
        <v>24</v>
      </c>
      <c r="H33" s="4862" t="s">
        <v>24</v>
      </c>
      <c r="I33" s="4862" t="s">
        <v>597</v>
      </c>
    </row>
    <row customHeight="1" ht="11.25">
      <c r="A34" s="4862" t="s">
        <v>2192</v>
      </c>
      <c r="B34" s="4862" t="s">
        <v>14</v>
      </c>
      <c r="C34" s="4862" t="s">
        <v>2311</v>
      </c>
      <c r="D34" s="4862" t="s">
        <v>2312</v>
      </c>
      <c r="E34" s="4862" t="s">
        <v>2313</v>
      </c>
      <c r="F34" s="4862" t="s">
        <v>2314</v>
      </c>
      <c r="G34" s="4862" t="s">
        <v>2315</v>
      </c>
      <c r="H34" s="4862" t="s">
        <v>24</v>
      </c>
      <c r="I34" s="4862" t="s">
        <v>597</v>
      </c>
    </row>
    <row customHeight="1" ht="11.25">
      <c r="A35" s="4862" t="s">
        <v>2192</v>
      </c>
      <c r="B35" s="4862" t="s">
        <v>14</v>
      </c>
      <c r="C35" s="4862" t="s">
        <v>2316</v>
      </c>
      <c r="D35" s="4862" t="s">
        <v>2317</v>
      </c>
      <c r="E35" s="4862" t="s">
        <v>2318</v>
      </c>
      <c r="F35" s="4862" t="s">
        <v>2293</v>
      </c>
      <c r="G35" s="4862" t="s">
        <v>24</v>
      </c>
      <c r="H35" s="4862" t="s">
        <v>24</v>
      </c>
      <c r="I35" s="4862" t="s">
        <v>597</v>
      </c>
    </row>
    <row customHeight="1" ht="11.25">
      <c r="A36" s="4862" t="s">
        <v>2192</v>
      </c>
      <c r="B36" s="4862" t="s">
        <v>14</v>
      </c>
      <c r="C36" s="4862" t="s">
        <v>2319</v>
      </c>
      <c r="D36" s="4862" t="s">
        <v>2320</v>
      </c>
      <c r="E36" s="4862" t="s">
        <v>2321</v>
      </c>
      <c r="F36" s="4862" t="s">
        <v>2322</v>
      </c>
      <c r="G36" s="4862" t="s">
        <v>24</v>
      </c>
      <c r="H36" s="4862" t="s">
        <v>24</v>
      </c>
      <c r="I36" s="4862" t="s">
        <v>597</v>
      </c>
    </row>
    <row customHeight="1" ht="11.25">
      <c r="A37" s="4862" t="s">
        <v>2192</v>
      </c>
      <c r="B37" s="4862" t="s">
        <v>14</v>
      </c>
      <c r="C37" s="4862" t="s">
        <v>2323</v>
      </c>
      <c r="D37" s="4862" t="s">
        <v>2324</v>
      </c>
      <c r="E37" s="4862" t="s">
        <v>2325</v>
      </c>
      <c r="F37" s="4862" t="s">
        <v>2293</v>
      </c>
      <c r="G37" s="4862" t="s">
        <v>24</v>
      </c>
      <c r="H37" s="4862" t="s">
        <v>24</v>
      </c>
      <c r="I37" s="4862" t="s">
        <v>597</v>
      </c>
    </row>
    <row customHeight="1" ht="11.25">
      <c r="A38" s="4862" t="s">
        <v>2192</v>
      </c>
      <c r="B38" s="4862" t="s">
        <v>14</v>
      </c>
      <c r="C38" s="4862" t="s">
        <v>2326</v>
      </c>
      <c r="D38" s="4862" t="s">
        <v>2327</v>
      </c>
      <c r="E38" s="4862" t="s">
        <v>2328</v>
      </c>
      <c r="F38" s="4862" t="s">
        <v>2226</v>
      </c>
      <c r="G38" s="4862" t="s">
        <v>24</v>
      </c>
      <c r="H38" s="4862" t="s">
        <v>24</v>
      </c>
      <c r="I38" s="4862" t="s">
        <v>597</v>
      </c>
    </row>
    <row customHeight="1" ht="11.25">
      <c r="A39" s="4862" t="s">
        <v>2192</v>
      </c>
      <c r="B39" s="4862" t="s">
        <v>14</v>
      </c>
      <c r="C39" s="4862" t="s">
        <v>2329</v>
      </c>
      <c r="D39" s="4862" t="s">
        <v>2330</v>
      </c>
      <c r="E39" s="4862" t="s">
        <v>2331</v>
      </c>
      <c r="F39" s="4862" t="s">
        <v>2332</v>
      </c>
      <c r="G39" s="4862" t="s">
        <v>24</v>
      </c>
      <c r="H39" s="4862" t="s">
        <v>24</v>
      </c>
      <c r="I39" s="4862" t="s">
        <v>597</v>
      </c>
    </row>
    <row customHeight="1" ht="11.25">
      <c r="A40" s="4862" t="s">
        <v>2192</v>
      </c>
      <c r="B40" s="4862" t="s">
        <v>14</v>
      </c>
      <c r="C40" s="4862" t="s">
        <v>2333</v>
      </c>
      <c r="D40" s="4862" t="s">
        <v>2334</v>
      </c>
      <c r="E40" s="4862" t="s">
        <v>2335</v>
      </c>
      <c r="F40" s="4862" t="s">
        <v>2332</v>
      </c>
      <c r="G40" s="4862" t="s">
        <v>24</v>
      </c>
      <c r="H40" s="4862" t="s">
        <v>24</v>
      </c>
      <c r="I40" s="4862" t="s">
        <v>597</v>
      </c>
    </row>
    <row customHeight="1" ht="11.25">
      <c r="A41" s="4862" t="s">
        <v>2192</v>
      </c>
      <c r="B41" s="4862" t="s">
        <v>14</v>
      </c>
      <c r="C41" s="4862" t="s">
        <v>2336</v>
      </c>
      <c r="D41" s="4862" t="s">
        <v>2337</v>
      </c>
      <c r="E41" s="4862" t="s">
        <v>2338</v>
      </c>
      <c r="F41" s="4862" t="s">
        <v>2200</v>
      </c>
      <c r="G41" s="4862" t="s">
        <v>2339</v>
      </c>
      <c r="H41" s="4862" t="s">
        <v>24</v>
      </c>
      <c r="I41" s="4862" t="s">
        <v>597</v>
      </c>
    </row>
    <row customHeight="1" ht="11.25">
      <c r="A42" s="4862" t="s">
        <v>2192</v>
      </c>
      <c r="B42" s="4862" t="s">
        <v>14</v>
      </c>
      <c r="C42" s="4862" t="s">
        <v>2340</v>
      </c>
      <c r="D42" s="4862" t="s">
        <v>2341</v>
      </c>
      <c r="E42" s="4862" t="s">
        <v>2342</v>
      </c>
      <c r="F42" s="4862" t="s">
        <v>2343</v>
      </c>
      <c r="G42" s="4862" t="s">
        <v>24</v>
      </c>
      <c r="H42" s="4862" t="s">
        <v>24</v>
      </c>
      <c r="I42" s="4862" t="s">
        <v>597</v>
      </c>
    </row>
    <row customHeight="1" ht="11.25">
      <c r="A43" s="4862" t="s">
        <v>2192</v>
      </c>
      <c r="B43" s="4862" t="s">
        <v>14</v>
      </c>
      <c r="C43" s="4862" t="s">
        <v>2344</v>
      </c>
      <c r="D43" s="4862" t="s">
        <v>2345</v>
      </c>
      <c r="E43" s="4862" t="s">
        <v>2346</v>
      </c>
      <c r="F43" s="4862" t="s">
        <v>2218</v>
      </c>
      <c r="G43" s="4862" t="s">
        <v>24</v>
      </c>
      <c r="H43" s="4862" t="s">
        <v>24</v>
      </c>
      <c r="I43" s="4862" t="s">
        <v>597</v>
      </c>
    </row>
    <row customHeight="1" ht="11.25">
      <c r="A44" s="4862" t="s">
        <v>2192</v>
      </c>
      <c r="B44" s="4862" t="s">
        <v>14</v>
      </c>
      <c r="C44" s="4862" t="s">
        <v>2347</v>
      </c>
      <c r="D44" s="4862" t="s">
        <v>2348</v>
      </c>
      <c r="E44" s="4862" t="s">
        <v>2349</v>
      </c>
      <c r="F44" s="4862" t="s">
        <v>2350</v>
      </c>
      <c r="G44" s="4862" t="s">
        <v>24</v>
      </c>
      <c r="H44" s="4862" t="s">
        <v>24</v>
      </c>
      <c r="I44" s="4862" t="s">
        <v>597</v>
      </c>
    </row>
    <row customHeight="1" ht="11.25">
      <c r="A45" s="4862" t="s">
        <v>2192</v>
      </c>
      <c r="B45" s="4862" t="s">
        <v>14</v>
      </c>
      <c r="C45" s="4862" t="s">
        <v>2351</v>
      </c>
      <c r="D45" s="4862" t="s">
        <v>2352</v>
      </c>
      <c r="E45" s="4862" t="s">
        <v>2353</v>
      </c>
      <c r="F45" s="4862" t="s">
        <v>2354</v>
      </c>
      <c r="G45" s="4862" t="s">
        <v>24</v>
      </c>
      <c r="H45" s="4862" t="s">
        <v>24</v>
      </c>
      <c r="I45" s="4862" t="s">
        <v>597</v>
      </c>
    </row>
    <row customHeight="1" ht="11.25">
      <c r="A46" s="4862" t="s">
        <v>2192</v>
      </c>
      <c r="B46" s="4862" t="s">
        <v>14</v>
      </c>
      <c r="C46" s="4862" t="s">
        <v>2355</v>
      </c>
      <c r="D46" s="4862" t="s">
        <v>2356</v>
      </c>
      <c r="E46" s="4862" t="s">
        <v>2357</v>
      </c>
      <c r="F46" s="4862" t="s">
        <v>2354</v>
      </c>
      <c r="G46" s="4862" t="s">
        <v>24</v>
      </c>
      <c r="H46" s="4862" t="s">
        <v>24</v>
      </c>
      <c r="I46" s="4862" t="s">
        <v>597</v>
      </c>
    </row>
    <row customHeight="1" ht="11.25">
      <c r="A47" s="4862" t="s">
        <v>2192</v>
      </c>
      <c r="B47" s="4862" t="s">
        <v>14</v>
      </c>
      <c r="C47" s="4862" t="s">
        <v>2358</v>
      </c>
      <c r="D47" s="4862" t="s">
        <v>2359</v>
      </c>
      <c r="E47" s="4862" t="s">
        <v>2360</v>
      </c>
      <c r="F47" s="4862" t="s">
        <v>2361</v>
      </c>
      <c r="G47" s="4862" t="s">
        <v>24</v>
      </c>
      <c r="H47" s="4862" t="s">
        <v>24</v>
      </c>
      <c r="I47" s="4862" t="s">
        <v>597</v>
      </c>
    </row>
    <row customHeight="1" ht="11.25">
      <c r="A48" s="4862" t="s">
        <v>2192</v>
      </c>
      <c r="B48" s="4862" t="s">
        <v>14</v>
      </c>
      <c r="C48" s="4862" t="s">
        <v>2362</v>
      </c>
      <c r="D48" s="4862" t="s">
        <v>2363</v>
      </c>
      <c r="E48" s="4862" t="s">
        <v>2364</v>
      </c>
      <c r="F48" s="4862" t="s">
        <v>2226</v>
      </c>
      <c r="G48" s="4862" t="s">
        <v>24</v>
      </c>
      <c r="H48" s="4862" t="s">
        <v>24</v>
      </c>
      <c r="I48" s="4862" t="s">
        <v>597</v>
      </c>
    </row>
    <row customHeight="1" ht="11.25">
      <c r="A49" s="4862" t="s">
        <v>2192</v>
      </c>
      <c r="B49" s="4862" t="s">
        <v>14</v>
      </c>
      <c r="C49" s="4862" t="s">
        <v>2365</v>
      </c>
      <c r="D49" s="4862" t="s">
        <v>2366</v>
      </c>
      <c r="E49" s="4862" t="s">
        <v>2367</v>
      </c>
      <c r="F49" s="4862" t="s">
        <v>2350</v>
      </c>
      <c r="G49" s="4862" t="s">
        <v>24</v>
      </c>
      <c r="H49" s="4862" t="s">
        <v>24</v>
      </c>
      <c r="I49" s="4862" t="s">
        <v>597</v>
      </c>
    </row>
    <row customHeight="1" ht="11.25">
      <c r="A50" s="4862" t="s">
        <v>2192</v>
      </c>
      <c r="B50" s="4862" t="s">
        <v>14</v>
      </c>
      <c r="C50" s="4862" t="s">
        <v>2368</v>
      </c>
      <c r="D50" s="4862" t="s">
        <v>2369</v>
      </c>
      <c r="E50" s="4862" t="s">
        <v>2370</v>
      </c>
      <c r="F50" s="4862" t="s">
        <v>2371</v>
      </c>
      <c r="G50" s="4862" t="s">
        <v>24</v>
      </c>
      <c r="H50" s="4862" t="s">
        <v>24</v>
      </c>
      <c r="I50" s="4862" t="s">
        <v>597</v>
      </c>
    </row>
    <row customHeight="1" ht="11.25">
      <c r="A51" s="4862" t="s">
        <v>2192</v>
      </c>
      <c r="B51" s="4862" t="s">
        <v>14</v>
      </c>
      <c r="C51" s="4862" t="s">
        <v>2372</v>
      </c>
      <c r="D51" s="4862" t="s">
        <v>2373</v>
      </c>
      <c r="E51" s="4862" t="s">
        <v>2374</v>
      </c>
      <c r="F51" s="4862" t="s">
        <v>2332</v>
      </c>
      <c r="G51" s="4862" t="s">
        <v>24</v>
      </c>
      <c r="H51" s="4862" t="s">
        <v>24</v>
      </c>
      <c r="I51" s="4862" t="s">
        <v>597</v>
      </c>
    </row>
    <row customHeight="1" ht="11.25">
      <c r="A52" s="4862" t="s">
        <v>2192</v>
      </c>
      <c r="B52" s="4862" t="s">
        <v>14</v>
      </c>
      <c r="C52" s="4862" t="s">
        <v>2375</v>
      </c>
      <c r="D52" s="4862" t="s">
        <v>2376</v>
      </c>
      <c r="E52" s="4862" t="s">
        <v>2377</v>
      </c>
      <c r="F52" s="4862" t="s">
        <v>2378</v>
      </c>
      <c r="G52" s="4862" t="s">
        <v>24</v>
      </c>
      <c r="H52" s="4862" t="s">
        <v>24</v>
      </c>
      <c r="I52" s="4862" t="s">
        <v>597</v>
      </c>
    </row>
    <row customHeight="1" ht="11.25">
      <c r="A53" s="4862" t="s">
        <v>2192</v>
      </c>
      <c r="B53" s="4862" t="s">
        <v>14</v>
      </c>
      <c r="C53" s="4862" t="s">
        <v>2379</v>
      </c>
      <c r="D53" s="4862" t="s">
        <v>2380</v>
      </c>
      <c r="E53" s="4862" t="s">
        <v>2381</v>
      </c>
      <c r="F53" s="4862" t="s">
        <v>2238</v>
      </c>
      <c r="G53" s="4862" t="s">
        <v>24</v>
      </c>
      <c r="H53" s="4862" t="s">
        <v>24</v>
      </c>
      <c r="I53" s="4862" t="s">
        <v>597</v>
      </c>
    </row>
    <row customHeight="1" ht="11.25">
      <c r="A54" s="4862" t="s">
        <v>2192</v>
      </c>
      <c r="B54" s="4862" t="s">
        <v>14</v>
      </c>
      <c r="C54" s="4862" t="s">
        <v>2382</v>
      </c>
      <c r="D54" s="4862" t="s">
        <v>2383</v>
      </c>
      <c r="E54" s="4862" t="s">
        <v>2384</v>
      </c>
      <c r="F54" s="4862" t="s">
        <v>2385</v>
      </c>
      <c r="G54" s="4862" t="s">
        <v>24</v>
      </c>
      <c r="H54" s="4862" t="s">
        <v>24</v>
      </c>
      <c r="I54" s="4862" t="s">
        <v>597</v>
      </c>
    </row>
    <row customHeight="1" ht="11.25">
      <c r="A55" s="4862" t="s">
        <v>2192</v>
      </c>
      <c r="B55" s="4862" t="s">
        <v>14</v>
      </c>
      <c r="C55" s="4862" t="s">
        <v>2386</v>
      </c>
      <c r="D55" s="4862" t="s">
        <v>2387</v>
      </c>
      <c r="E55" s="4862" t="s">
        <v>52</v>
      </c>
      <c r="F55" s="4862" t="s">
        <v>2388</v>
      </c>
      <c r="G55" s="4862" t="s">
        <v>24</v>
      </c>
      <c r="H55" s="4862" t="s">
        <v>24</v>
      </c>
      <c r="I55" s="4862" t="s">
        <v>597</v>
      </c>
    </row>
    <row customHeight="1" ht="11.25">
      <c r="A56" s="4862" t="s">
        <v>2192</v>
      </c>
      <c r="B56" s="4862" t="s">
        <v>14</v>
      </c>
      <c r="C56" s="4862" t="s">
        <v>2389</v>
      </c>
      <c r="D56" s="4862" t="s">
        <v>2390</v>
      </c>
      <c r="E56" s="4862" t="s">
        <v>2391</v>
      </c>
      <c r="F56" s="4862" t="s">
        <v>2392</v>
      </c>
      <c r="G56" s="4862" t="s">
        <v>24</v>
      </c>
      <c r="H56" s="4862" t="s">
        <v>24</v>
      </c>
      <c r="I56" s="4862" t="s">
        <v>597</v>
      </c>
    </row>
    <row customHeight="1" ht="11.25">
      <c r="A57" s="4862" t="s">
        <v>2192</v>
      </c>
      <c r="B57" s="4862" t="s">
        <v>14</v>
      </c>
      <c r="C57" s="4862" t="s">
        <v>2393</v>
      </c>
      <c r="D57" s="4862" t="s">
        <v>2394</v>
      </c>
      <c r="E57" s="4862" t="s">
        <v>2395</v>
      </c>
      <c r="F57" s="4862" t="s">
        <v>2392</v>
      </c>
      <c r="G57" s="4862" t="s">
        <v>24</v>
      </c>
      <c r="H57" s="4862" t="s">
        <v>24</v>
      </c>
      <c r="I57" s="4862" t="s">
        <v>597</v>
      </c>
    </row>
    <row customHeight="1" ht="11.25">
      <c r="A58" s="4862" t="s">
        <v>2192</v>
      </c>
      <c r="B58" s="4862" t="s">
        <v>14</v>
      </c>
      <c r="C58" s="4862" t="s">
        <v>2396</v>
      </c>
      <c r="D58" s="4862" t="s">
        <v>2397</v>
      </c>
      <c r="E58" s="4862" t="s">
        <v>2398</v>
      </c>
      <c r="F58" s="4862" t="s">
        <v>2354</v>
      </c>
      <c r="G58" s="4862" t="s">
        <v>24</v>
      </c>
      <c r="H58" s="4862" t="s">
        <v>24</v>
      </c>
      <c r="I58" s="4862" t="s">
        <v>597</v>
      </c>
    </row>
    <row customHeight="1" ht="11.25">
      <c r="A59" s="4862" t="s">
        <v>2192</v>
      </c>
      <c r="B59" s="4862" t="s">
        <v>14</v>
      </c>
      <c r="C59" s="4862" t="s">
        <v>2399</v>
      </c>
      <c r="D59" s="4862" t="s">
        <v>2400</v>
      </c>
      <c r="E59" s="4862" t="s">
        <v>2401</v>
      </c>
      <c r="F59" s="4862" t="s">
        <v>2226</v>
      </c>
      <c r="G59" s="4862" t="s">
        <v>24</v>
      </c>
      <c r="H59" s="4862" t="s">
        <v>24</v>
      </c>
      <c r="I59" s="4862" t="s">
        <v>597</v>
      </c>
    </row>
    <row customHeight="1" ht="11.25">
      <c r="A60" s="4862" t="s">
        <v>2192</v>
      </c>
      <c r="B60" s="4862" t="s">
        <v>14</v>
      </c>
      <c r="C60" s="4862" t="s">
        <v>2402</v>
      </c>
      <c r="D60" s="4862" t="s">
        <v>2403</v>
      </c>
      <c r="E60" s="4862" t="s">
        <v>2285</v>
      </c>
      <c r="F60" s="4862" t="s">
        <v>2404</v>
      </c>
      <c r="G60" s="4862" t="s">
        <v>24</v>
      </c>
      <c r="H60" s="4862" t="s">
        <v>24</v>
      </c>
      <c r="I60" s="4862" t="s">
        <v>597</v>
      </c>
    </row>
    <row customHeight="1" ht="11.25">
      <c r="A61" s="4862" t="s">
        <v>2192</v>
      </c>
      <c r="B61" s="4862" t="s">
        <v>14</v>
      </c>
      <c r="C61" s="4862" t="s">
        <v>2405</v>
      </c>
      <c r="D61" s="4862" t="s">
        <v>2406</v>
      </c>
      <c r="E61" s="4862" t="s">
        <v>2407</v>
      </c>
      <c r="F61" s="4862" t="s">
        <v>2354</v>
      </c>
      <c r="G61" s="4862" t="s">
        <v>24</v>
      </c>
      <c r="H61" s="4862" t="s">
        <v>24</v>
      </c>
      <c r="I61" s="4862" t="s">
        <v>597</v>
      </c>
    </row>
    <row customHeight="1" ht="11.25">
      <c r="A62" s="4862" t="s">
        <v>2192</v>
      </c>
      <c r="B62" s="4862" t="s">
        <v>14</v>
      </c>
      <c r="C62" s="4862" t="s">
        <v>2408</v>
      </c>
      <c r="D62" s="4862" t="s">
        <v>2409</v>
      </c>
      <c r="E62" s="4862" t="s">
        <v>2410</v>
      </c>
      <c r="F62" s="4862" t="s">
        <v>2207</v>
      </c>
      <c r="G62" s="4862" t="s">
        <v>24</v>
      </c>
      <c r="H62" s="4862" t="s">
        <v>24</v>
      </c>
      <c r="I62" s="4862" t="s">
        <v>597</v>
      </c>
    </row>
    <row customHeight="1" ht="11.25">
      <c r="A63" s="4862" t="s">
        <v>2192</v>
      </c>
      <c r="B63" s="4862" t="s">
        <v>14</v>
      </c>
      <c r="C63" s="4862" t="s">
        <v>2411</v>
      </c>
      <c r="D63" s="4862" t="s">
        <v>2412</v>
      </c>
      <c r="E63" s="4862" t="s">
        <v>2413</v>
      </c>
      <c r="F63" s="4862" t="s">
        <v>2238</v>
      </c>
      <c r="G63" s="4862" t="s">
        <v>24</v>
      </c>
      <c r="H63" s="4862" t="s">
        <v>24</v>
      </c>
      <c r="I63" s="4862" t="s">
        <v>597</v>
      </c>
    </row>
    <row customHeight="1" ht="11.25">
      <c r="A64" s="4862" t="s">
        <v>2192</v>
      </c>
      <c r="B64" s="4862" t="s">
        <v>14</v>
      </c>
      <c r="C64" s="4862" t="s">
        <v>2414</v>
      </c>
      <c r="D64" s="4862" t="s">
        <v>2415</v>
      </c>
      <c r="E64" s="4862" t="s">
        <v>2416</v>
      </c>
      <c r="F64" s="4862" t="s">
        <v>2200</v>
      </c>
      <c r="G64" s="4862" t="s">
        <v>24</v>
      </c>
      <c r="H64" s="4862" t="s">
        <v>2417</v>
      </c>
      <c r="I64" s="4862" t="s">
        <v>597</v>
      </c>
    </row>
    <row customHeight="1" ht="11.25">
      <c r="A65" s="4862" t="s">
        <v>2192</v>
      </c>
      <c r="B65" s="4862" t="s">
        <v>14</v>
      </c>
      <c r="C65" s="4862" t="s">
        <v>2418</v>
      </c>
      <c r="D65" s="4862" t="s">
        <v>2419</v>
      </c>
      <c r="E65" s="4862" t="s">
        <v>2420</v>
      </c>
      <c r="F65" s="4862" t="s">
        <v>2196</v>
      </c>
      <c r="G65" s="4862" t="s">
        <v>24</v>
      </c>
      <c r="H65" s="4862" t="s">
        <v>24</v>
      </c>
      <c r="I65" s="4862" t="s">
        <v>597</v>
      </c>
    </row>
    <row customHeight="1" ht="11.25">
      <c r="A66" s="4862" t="s">
        <v>2192</v>
      </c>
      <c r="B66" s="4862" t="s">
        <v>14</v>
      </c>
      <c r="C66" s="4862" t="s">
        <v>2421</v>
      </c>
      <c r="D66" s="4862" t="s">
        <v>2422</v>
      </c>
      <c r="E66" s="4862" t="s">
        <v>2423</v>
      </c>
      <c r="F66" s="4862" t="s">
        <v>2332</v>
      </c>
      <c r="G66" s="4862" t="s">
        <v>24</v>
      </c>
      <c r="H66" s="4862" t="s">
        <v>24</v>
      </c>
      <c r="I66" s="4862" t="s">
        <v>597</v>
      </c>
    </row>
    <row customHeight="1" ht="11.25">
      <c r="A67" s="4862" t="s">
        <v>2192</v>
      </c>
      <c r="B67" s="4862" t="s">
        <v>14</v>
      </c>
      <c r="C67" s="4862" t="s">
        <v>2424</v>
      </c>
      <c r="D67" s="4862" t="s">
        <v>2425</v>
      </c>
      <c r="E67" s="4862" t="s">
        <v>2426</v>
      </c>
      <c r="F67" s="4862" t="s">
        <v>2427</v>
      </c>
      <c r="G67" s="4862" t="s">
        <v>2428</v>
      </c>
      <c r="H67" s="4862" t="s">
        <v>24</v>
      </c>
      <c r="I67" s="4862" t="s">
        <v>597</v>
      </c>
    </row>
    <row customHeight="1" ht="11.25">
      <c r="A68" s="4862" t="s">
        <v>2192</v>
      </c>
      <c r="B68" s="4862" t="s">
        <v>14</v>
      </c>
      <c r="C68" s="4862" t="s">
        <v>2429</v>
      </c>
      <c r="D68" s="4862" t="s">
        <v>2430</v>
      </c>
      <c r="E68" s="4862" t="s">
        <v>2431</v>
      </c>
      <c r="F68" s="4862" t="s">
        <v>2196</v>
      </c>
      <c r="G68" s="4862" t="s">
        <v>2432</v>
      </c>
      <c r="H68" s="4862" t="s">
        <v>24</v>
      </c>
      <c r="I68" s="4862" t="s">
        <v>597</v>
      </c>
    </row>
    <row customHeight="1" ht="11.25">
      <c r="A69" s="4862" t="s">
        <v>2192</v>
      </c>
      <c r="B69" s="4862" t="s">
        <v>14</v>
      </c>
      <c r="C69" s="4862" t="s">
        <v>2433</v>
      </c>
      <c r="D69" s="4862" t="s">
        <v>2434</v>
      </c>
      <c r="E69" s="4862" t="s">
        <v>2435</v>
      </c>
      <c r="F69" s="4862" t="s">
        <v>2196</v>
      </c>
      <c r="G69" s="4862" t="s">
        <v>2436</v>
      </c>
      <c r="H69" s="4862" t="s">
        <v>24</v>
      </c>
      <c r="I69" s="4862" t="s">
        <v>597</v>
      </c>
    </row>
    <row customHeight="1" ht="11.25">
      <c r="A70" s="4862" t="s">
        <v>2192</v>
      </c>
      <c r="B70" s="4862" t="s">
        <v>14</v>
      </c>
      <c r="C70" s="4862" t="s">
        <v>2437</v>
      </c>
      <c r="D70" s="4862" t="s">
        <v>2438</v>
      </c>
      <c r="E70" s="4862" t="s">
        <v>2439</v>
      </c>
      <c r="F70" s="4862" t="s">
        <v>2440</v>
      </c>
      <c r="G70" s="4862" t="s">
        <v>24</v>
      </c>
      <c r="H70" s="4862" t="s">
        <v>24</v>
      </c>
      <c r="I70" s="4862" t="s">
        <v>597</v>
      </c>
    </row>
    <row customHeight="1" ht="11.25">
      <c r="A71" s="4862" t="s">
        <v>2192</v>
      </c>
      <c r="B71" s="4862" t="s">
        <v>14</v>
      </c>
      <c r="C71" s="4862" t="s">
        <v>2441</v>
      </c>
      <c r="D71" s="4862" t="s">
        <v>2442</v>
      </c>
      <c r="E71" s="4862" t="s">
        <v>2443</v>
      </c>
      <c r="F71" s="4862" t="s">
        <v>2427</v>
      </c>
      <c r="G71" s="4862" t="s">
        <v>24</v>
      </c>
      <c r="H71" s="4862" t="s">
        <v>24</v>
      </c>
      <c r="I71" s="4862" t="s">
        <v>597</v>
      </c>
    </row>
    <row customHeight="1" ht="11.25">
      <c r="A72" s="4862" t="s">
        <v>2192</v>
      </c>
      <c r="B72" s="4862" t="s">
        <v>14</v>
      </c>
      <c r="C72" s="4862" t="s">
        <v>2444</v>
      </c>
      <c r="D72" s="4862" t="s">
        <v>2445</v>
      </c>
      <c r="E72" s="4862" t="s">
        <v>2446</v>
      </c>
      <c r="F72" s="4862" t="s">
        <v>2238</v>
      </c>
      <c r="G72" s="4862" t="s">
        <v>24</v>
      </c>
      <c r="H72" s="4862" t="s">
        <v>24</v>
      </c>
      <c r="I72" s="4862" t="s">
        <v>597</v>
      </c>
    </row>
    <row customHeight="1" ht="11.25">
      <c r="A73" s="4862" t="s">
        <v>2192</v>
      </c>
      <c r="B73" s="4862" t="s">
        <v>14</v>
      </c>
      <c r="C73" s="4862" t="s">
        <v>2447</v>
      </c>
      <c r="D73" s="4862" t="s">
        <v>2448</v>
      </c>
      <c r="E73" s="4862" t="s">
        <v>2449</v>
      </c>
      <c r="F73" s="4862" t="s">
        <v>2427</v>
      </c>
      <c r="G73" s="4862" t="s">
        <v>24</v>
      </c>
      <c r="H73" s="4862" t="s">
        <v>24</v>
      </c>
      <c r="I73" s="4862" t="s">
        <v>597</v>
      </c>
    </row>
    <row customHeight="1" ht="11.25">
      <c r="A74" s="4862" t="s">
        <v>2192</v>
      </c>
      <c r="B74" s="4862" t="s">
        <v>14</v>
      </c>
      <c r="C74" s="4862" t="s">
        <v>2450</v>
      </c>
      <c r="D74" s="4862" t="s">
        <v>2451</v>
      </c>
      <c r="E74" s="4862" t="s">
        <v>2452</v>
      </c>
      <c r="F74" s="4862" t="s">
        <v>2322</v>
      </c>
      <c r="G74" s="4862" t="s">
        <v>2453</v>
      </c>
      <c r="H74" s="4862" t="s">
        <v>24</v>
      </c>
      <c r="I74" s="4862" t="s">
        <v>597</v>
      </c>
    </row>
    <row customHeight="1" ht="11.25">
      <c r="A75" s="4862" t="s">
        <v>2192</v>
      </c>
      <c r="B75" s="4862" t="s">
        <v>14</v>
      </c>
      <c r="C75" s="4862" t="s">
        <v>2454</v>
      </c>
      <c r="D75" s="4862" t="s">
        <v>2455</v>
      </c>
      <c r="E75" s="4862" t="s">
        <v>2456</v>
      </c>
      <c r="F75" s="4862" t="s">
        <v>2457</v>
      </c>
      <c r="G75" s="4862" t="s">
        <v>2458</v>
      </c>
      <c r="H75" s="4862" t="s">
        <v>24</v>
      </c>
      <c r="I75" s="4862" t="s">
        <v>597</v>
      </c>
    </row>
    <row customHeight="1" ht="11.25">
      <c r="A76" s="4862" t="s">
        <v>2192</v>
      </c>
      <c r="B76" s="4862" t="s">
        <v>14</v>
      </c>
      <c r="C76" s="4862" t="s">
        <v>2459</v>
      </c>
      <c r="D76" s="4862" t="s">
        <v>2460</v>
      </c>
      <c r="E76" s="4862" t="s">
        <v>2461</v>
      </c>
      <c r="F76" s="4862" t="s">
        <v>2427</v>
      </c>
      <c r="G76" s="4862" t="s">
        <v>24</v>
      </c>
      <c r="H76" s="4862" t="s">
        <v>24</v>
      </c>
      <c r="I76" s="4862" t="s">
        <v>597</v>
      </c>
    </row>
    <row customHeight="1" ht="11.25">
      <c r="A77" s="4862" t="s">
        <v>2192</v>
      </c>
      <c r="B77" s="4862" t="s">
        <v>14</v>
      </c>
      <c r="C77" s="4862" t="s">
        <v>2462</v>
      </c>
      <c r="D77" s="4862" t="s">
        <v>2463</v>
      </c>
      <c r="E77" s="4862" t="s">
        <v>2464</v>
      </c>
      <c r="F77" s="4862" t="s">
        <v>2427</v>
      </c>
      <c r="G77" s="4862" t="s">
        <v>24</v>
      </c>
      <c r="H77" s="4862" t="s">
        <v>24</v>
      </c>
      <c r="I77" s="4862" t="s">
        <v>597</v>
      </c>
    </row>
    <row customHeight="1" ht="11.25">
      <c r="A78" s="4862" t="s">
        <v>2192</v>
      </c>
      <c r="B78" s="4862" t="s">
        <v>14</v>
      </c>
      <c r="C78" s="4862" t="s">
        <v>2465</v>
      </c>
      <c r="D78" s="4862" t="s">
        <v>2466</v>
      </c>
      <c r="E78" s="4862" t="s">
        <v>2467</v>
      </c>
      <c r="F78" s="4862" t="s">
        <v>2267</v>
      </c>
      <c r="G78" s="4862" t="s">
        <v>24</v>
      </c>
      <c r="H78" s="4862" t="s">
        <v>24</v>
      </c>
      <c r="I78" s="4862" t="s">
        <v>597</v>
      </c>
    </row>
    <row customHeight="1" ht="11.25">
      <c r="A79" s="4862" t="s">
        <v>2192</v>
      </c>
      <c r="B79" s="4862" t="s">
        <v>14</v>
      </c>
      <c r="C79" s="4862" t="s">
        <v>2468</v>
      </c>
      <c r="D79" s="4862" t="s">
        <v>2469</v>
      </c>
      <c r="E79" s="4862" t="s">
        <v>2470</v>
      </c>
      <c r="F79" s="4862" t="s">
        <v>2371</v>
      </c>
      <c r="G79" s="4862" t="s">
        <v>2471</v>
      </c>
      <c r="H79" s="4862" t="s">
        <v>2472</v>
      </c>
      <c r="I79" s="4862" t="s">
        <v>597</v>
      </c>
    </row>
    <row customHeight="1" ht="11.25">
      <c r="A80" s="4862" t="s">
        <v>2192</v>
      </c>
      <c r="B80" s="4862" t="s">
        <v>14</v>
      </c>
      <c r="C80" s="4862" t="s">
        <v>2473</v>
      </c>
      <c r="D80" s="4862" t="s">
        <v>2474</v>
      </c>
      <c r="E80" s="4862" t="s">
        <v>2475</v>
      </c>
      <c r="F80" s="4862" t="s">
        <v>2226</v>
      </c>
      <c r="G80" s="4862" t="s">
        <v>24</v>
      </c>
      <c r="H80" s="4862" t="s">
        <v>24</v>
      </c>
      <c r="I80" s="4862" t="s">
        <v>597</v>
      </c>
    </row>
    <row customHeight="1" ht="11.25">
      <c r="A81" s="4862" t="s">
        <v>2192</v>
      </c>
      <c r="B81" s="4862" t="s">
        <v>14</v>
      </c>
      <c r="C81" s="4862" t="s">
        <v>2476</v>
      </c>
      <c r="D81" s="4862" t="s">
        <v>2477</v>
      </c>
      <c r="E81" s="4862" t="s">
        <v>2478</v>
      </c>
      <c r="F81" s="4862" t="s">
        <v>2196</v>
      </c>
      <c r="G81" s="4862" t="s">
        <v>24</v>
      </c>
      <c r="H81" s="4862" t="s">
        <v>24</v>
      </c>
      <c r="I81" s="4862" t="s">
        <v>597</v>
      </c>
    </row>
    <row customHeight="1" ht="11.25">
      <c r="A82" s="4862" t="s">
        <v>2192</v>
      </c>
      <c r="B82" s="4862" t="s">
        <v>14</v>
      </c>
      <c r="C82" s="4862" t="s">
        <v>2479</v>
      </c>
      <c r="D82" s="4862" t="s">
        <v>2480</v>
      </c>
      <c r="E82" s="4862" t="s">
        <v>2481</v>
      </c>
      <c r="F82" s="4862" t="s">
        <v>2482</v>
      </c>
      <c r="G82" s="4862" t="s">
        <v>2483</v>
      </c>
      <c r="H82" s="4862" t="s">
        <v>24</v>
      </c>
      <c r="I82" s="4862" t="s">
        <v>597</v>
      </c>
    </row>
    <row customHeight="1" ht="11.25">
      <c r="A83" s="4862" t="s">
        <v>2192</v>
      </c>
      <c r="B83" s="4862" t="s">
        <v>14</v>
      </c>
      <c r="C83" s="4862" t="s">
        <v>2484</v>
      </c>
      <c r="D83" s="4862" t="s">
        <v>2485</v>
      </c>
      <c r="E83" s="4862" t="s">
        <v>2486</v>
      </c>
      <c r="F83" s="4862" t="s">
        <v>2218</v>
      </c>
      <c r="G83" s="4862" t="s">
        <v>2487</v>
      </c>
      <c r="H83" s="4862" t="s">
        <v>24</v>
      </c>
      <c r="I83" s="4862" t="s">
        <v>597</v>
      </c>
    </row>
    <row customHeight="1" ht="11.25">
      <c r="A84" s="4862" t="s">
        <v>2192</v>
      </c>
      <c r="B84" s="4862" t="s">
        <v>14</v>
      </c>
      <c r="C84" s="4862" t="s">
        <v>2488</v>
      </c>
      <c r="D84" s="4862" t="s">
        <v>2489</v>
      </c>
      <c r="E84" s="4862" t="s">
        <v>2490</v>
      </c>
      <c r="F84" s="4862" t="s">
        <v>2491</v>
      </c>
      <c r="G84" s="4862" t="s">
        <v>24</v>
      </c>
      <c r="H84" s="4862" t="s">
        <v>24</v>
      </c>
      <c r="I84" s="4862" t="s">
        <v>597</v>
      </c>
    </row>
    <row customHeight="1" ht="11.25">
      <c r="A85" s="4862" t="s">
        <v>2192</v>
      </c>
      <c r="B85" s="4862" t="s">
        <v>14</v>
      </c>
      <c r="C85" s="4862" t="s">
        <v>2492</v>
      </c>
      <c r="D85" s="4862" t="s">
        <v>2493</v>
      </c>
      <c r="E85" s="4862" t="s">
        <v>2494</v>
      </c>
      <c r="F85" s="4862" t="s">
        <v>2392</v>
      </c>
      <c r="G85" s="4862" t="s">
        <v>2495</v>
      </c>
      <c r="H85" s="4862" t="s">
        <v>24</v>
      </c>
      <c r="I85" s="4862" t="s">
        <v>597</v>
      </c>
    </row>
    <row customHeight="1" ht="11.25">
      <c r="A86" s="4862" t="s">
        <v>2192</v>
      </c>
      <c r="B86" s="4862" t="s">
        <v>14</v>
      </c>
      <c r="C86" s="4862" t="s">
        <v>2496</v>
      </c>
      <c r="D86" s="4862" t="s">
        <v>2497</v>
      </c>
      <c r="E86" s="4862" t="s">
        <v>2498</v>
      </c>
      <c r="F86" s="4862" t="s">
        <v>2247</v>
      </c>
      <c r="G86" s="4862" t="s">
        <v>24</v>
      </c>
      <c r="H86" s="4862" t="s">
        <v>24</v>
      </c>
      <c r="I86" s="4862" t="s">
        <v>597</v>
      </c>
    </row>
    <row customHeight="1" ht="11.25">
      <c r="A87" s="4862" t="s">
        <v>2192</v>
      </c>
      <c r="B87" s="4862" t="s">
        <v>14</v>
      </c>
      <c r="C87" s="4862" t="s">
        <v>2499</v>
      </c>
      <c r="D87" s="4862" t="s">
        <v>2500</v>
      </c>
      <c r="E87" s="4862" t="s">
        <v>2501</v>
      </c>
      <c r="F87" s="4862" t="s">
        <v>2226</v>
      </c>
      <c r="G87" s="4862" t="s">
        <v>24</v>
      </c>
      <c r="H87" s="4862" t="s">
        <v>24</v>
      </c>
      <c r="I87" s="4862" t="s">
        <v>597</v>
      </c>
    </row>
    <row customHeight="1" ht="11.25">
      <c r="A88" s="4862" t="s">
        <v>2192</v>
      </c>
      <c r="B88" s="4862" t="s">
        <v>14</v>
      </c>
      <c r="C88" s="4862" t="s">
        <v>2502</v>
      </c>
      <c r="D88" s="4862" t="s">
        <v>2503</v>
      </c>
      <c r="E88" s="4862" t="s">
        <v>2504</v>
      </c>
      <c r="F88" s="4862" t="s">
        <v>2371</v>
      </c>
      <c r="G88" s="4862" t="s">
        <v>24</v>
      </c>
      <c r="H88" s="4862" t="s">
        <v>24</v>
      </c>
      <c r="I88" s="4862" t="s">
        <v>597</v>
      </c>
    </row>
    <row customHeight="1" ht="11.25">
      <c r="A89" s="4862" t="s">
        <v>2192</v>
      </c>
      <c r="B89" s="4862" t="s">
        <v>14</v>
      </c>
      <c r="C89" s="4862" t="s">
        <v>2505</v>
      </c>
      <c r="D89" s="4862" t="s">
        <v>2506</v>
      </c>
      <c r="E89" s="4862" t="s">
        <v>2507</v>
      </c>
      <c r="F89" s="4862" t="s">
        <v>2196</v>
      </c>
      <c r="G89" s="4862" t="s">
        <v>24</v>
      </c>
      <c r="H89" s="4862" t="s">
        <v>24</v>
      </c>
      <c r="I89" s="4862" t="s">
        <v>597</v>
      </c>
    </row>
    <row customHeight="1" ht="11.25">
      <c r="A90" s="4862" t="s">
        <v>2192</v>
      </c>
      <c r="B90" s="4862" t="s">
        <v>14</v>
      </c>
      <c r="C90" s="4862" t="s">
        <v>2508</v>
      </c>
      <c r="D90" s="4862" t="s">
        <v>2509</v>
      </c>
      <c r="E90" s="4862" t="s">
        <v>2510</v>
      </c>
      <c r="F90" s="4862" t="s">
        <v>2511</v>
      </c>
      <c r="G90" s="4862" t="s">
        <v>24</v>
      </c>
      <c r="H90" s="4862" t="s">
        <v>24</v>
      </c>
      <c r="I90" s="4862" t="s">
        <v>597</v>
      </c>
    </row>
    <row customHeight="1" ht="11.25">
      <c r="A91" s="4862" t="s">
        <v>2192</v>
      </c>
      <c r="B91" s="4862" t="s">
        <v>14</v>
      </c>
      <c r="C91" s="4862" t="s">
        <v>2512</v>
      </c>
      <c r="D91" s="4862" t="s">
        <v>2513</v>
      </c>
      <c r="E91" s="4862" t="s">
        <v>2514</v>
      </c>
      <c r="F91" s="4862" t="s">
        <v>2371</v>
      </c>
      <c r="G91" s="4862" t="s">
        <v>2248</v>
      </c>
      <c r="H91" s="4862" t="s">
        <v>24</v>
      </c>
      <c r="I91" s="4862" t="s">
        <v>597</v>
      </c>
    </row>
    <row customHeight="1" ht="11.25">
      <c r="A92" s="4862" t="s">
        <v>2192</v>
      </c>
      <c r="B92" s="4862" t="s">
        <v>14</v>
      </c>
      <c r="C92" s="4862" t="s">
        <v>2515</v>
      </c>
      <c r="D92" s="4862" t="s">
        <v>2516</v>
      </c>
      <c r="E92" s="4862" t="s">
        <v>2517</v>
      </c>
      <c r="F92" s="4862" t="s">
        <v>2518</v>
      </c>
      <c r="G92" s="4862" t="s">
        <v>24</v>
      </c>
      <c r="H92" s="4862" t="s">
        <v>24</v>
      </c>
      <c r="I92" s="4862" t="s">
        <v>597</v>
      </c>
    </row>
    <row customHeight="1" ht="11.25">
      <c r="A93" s="4862" t="s">
        <v>2192</v>
      </c>
      <c r="B93" s="4862" t="s">
        <v>14</v>
      </c>
      <c r="C93" s="4862" t="s">
        <v>2519</v>
      </c>
      <c r="D93" s="4862" t="s">
        <v>2520</v>
      </c>
      <c r="E93" s="4862" t="s">
        <v>2521</v>
      </c>
      <c r="F93" s="4862" t="s">
        <v>2255</v>
      </c>
      <c r="G93" s="4862" t="s">
        <v>24</v>
      </c>
      <c r="H93" s="4862" t="s">
        <v>24</v>
      </c>
      <c r="I93" s="4862" t="s">
        <v>597</v>
      </c>
    </row>
    <row customHeight="1" ht="11.25">
      <c r="A94" s="4862" t="s">
        <v>2192</v>
      </c>
      <c r="B94" s="4862" t="s">
        <v>14</v>
      </c>
      <c r="C94" s="4862" t="s">
        <v>2522</v>
      </c>
      <c r="D94" s="4862" t="s">
        <v>2523</v>
      </c>
      <c r="E94" s="4862" t="s">
        <v>2524</v>
      </c>
      <c r="F94" s="4862" t="s">
        <v>2525</v>
      </c>
      <c r="G94" s="4862" t="s">
        <v>24</v>
      </c>
      <c r="H94" s="4862" t="s">
        <v>24</v>
      </c>
      <c r="I94" s="4862" t="s">
        <v>597</v>
      </c>
    </row>
    <row customHeight="1" ht="11.25">
      <c r="A95" s="4862" t="s">
        <v>2192</v>
      </c>
      <c r="B95" s="4862" t="s">
        <v>14</v>
      </c>
      <c r="C95" s="4862" t="s">
        <v>2526</v>
      </c>
      <c r="D95" s="4862" t="s">
        <v>2527</v>
      </c>
      <c r="E95" s="4862" t="s">
        <v>2528</v>
      </c>
      <c r="F95" s="4862" t="s">
        <v>2238</v>
      </c>
      <c r="G95" s="4862" t="s">
        <v>24</v>
      </c>
      <c r="H95" s="4862" t="s">
        <v>24</v>
      </c>
      <c r="I95" s="4862" t="s">
        <v>597</v>
      </c>
    </row>
    <row customHeight="1" ht="11.25">
      <c r="A96" s="4862" t="s">
        <v>2192</v>
      </c>
      <c r="B96" s="4862" t="s">
        <v>14</v>
      </c>
      <c r="C96" s="4862" t="s">
        <v>2529</v>
      </c>
      <c r="D96" s="4862" t="s">
        <v>2530</v>
      </c>
      <c r="E96" s="4862" t="s">
        <v>2531</v>
      </c>
      <c r="F96" s="4862" t="s">
        <v>2196</v>
      </c>
      <c r="G96" s="4862" t="s">
        <v>24</v>
      </c>
      <c r="H96" s="4862" t="s">
        <v>24</v>
      </c>
      <c r="I96" s="4862" t="s">
        <v>597</v>
      </c>
    </row>
    <row customHeight="1" ht="11.25">
      <c r="A97" s="4862" t="s">
        <v>2192</v>
      </c>
      <c r="B97" s="4862" t="s">
        <v>14</v>
      </c>
      <c r="C97" s="4862" t="s">
        <v>2532</v>
      </c>
      <c r="D97" s="4862" t="s">
        <v>2533</v>
      </c>
      <c r="E97" s="4862" t="s">
        <v>2534</v>
      </c>
      <c r="F97" s="4862" t="s">
        <v>2255</v>
      </c>
      <c r="G97" s="4862" t="s">
        <v>2535</v>
      </c>
      <c r="H97" s="4862" t="s">
        <v>24</v>
      </c>
      <c r="I97" s="4862" t="s">
        <v>597</v>
      </c>
    </row>
    <row customHeight="1" ht="11.25">
      <c r="A98" s="4862" t="s">
        <v>2192</v>
      </c>
      <c r="B98" s="4862" t="s">
        <v>14</v>
      </c>
      <c r="C98" s="4862" t="s">
        <v>2536</v>
      </c>
      <c r="D98" s="4862" t="s">
        <v>2537</v>
      </c>
      <c r="E98" s="4862" t="s">
        <v>2538</v>
      </c>
      <c r="F98" s="4862" t="s">
        <v>2539</v>
      </c>
      <c r="G98" s="4862" t="s">
        <v>24</v>
      </c>
      <c r="H98" s="4862" t="s">
        <v>24</v>
      </c>
      <c r="I98" s="4862" t="s">
        <v>597</v>
      </c>
    </row>
    <row customHeight="1" ht="11.25">
      <c r="A99" s="4862" t="s">
        <v>2192</v>
      </c>
      <c r="B99" s="4862" t="s">
        <v>14</v>
      </c>
      <c r="C99" s="4862" t="s">
        <v>2540</v>
      </c>
      <c r="D99" s="4862" t="s">
        <v>2541</v>
      </c>
      <c r="E99" s="4862" t="s">
        <v>2542</v>
      </c>
      <c r="F99" s="4862" t="s">
        <v>2267</v>
      </c>
      <c r="G99" s="4862" t="s">
        <v>24</v>
      </c>
      <c r="H99" s="4862" t="s">
        <v>24</v>
      </c>
      <c r="I99" s="4862" t="s">
        <v>597</v>
      </c>
    </row>
    <row customHeight="1" ht="11.25">
      <c r="A100" s="4862" t="s">
        <v>2192</v>
      </c>
      <c r="B100" s="4862" t="s">
        <v>14</v>
      </c>
      <c r="C100" s="4862" t="s">
        <v>2543</v>
      </c>
      <c r="D100" s="4862" t="s">
        <v>2544</v>
      </c>
      <c r="E100" s="4862" t="s">
        <v>2545</v>
      </c>
      <c r="F100" s="4862" t="s">
        <v>2204</v>
      </c>
      <c r="G100" s="4862" t="s">
        <v>24</v>
      </c>
      <c r="H100" s="4862" t="s">
        <v>24</v>
      </c>
      <c r="I100" s="4862" t="s">
        <v>597</v>
      </c>
    </row>
    <row customHeight="1" ht="11.25">
      <c r="A101" s="4862" t="s">
        <v>2192</v>
      </c>
      <c r="B101" s="4862" t="s">
        <v>14</v>
      </c>
      <c r="C101" s="4862" t="s">
        <v>2546</v>
      </c>
      <c r="D101" s="4862" t="s">
        <v>2547</v>
      </c>
      <c r="E101" s="4862" t="s">
        <v>2548</v>
      </c>
      <c r="F101" s="4862" t="s">
        <v>2196</v>
      </c>
      <c r="G101" s="4862" t="s">
        <v>24</v>
      </c>
      <c r="H101" s="4862" t="s">
        <v>24</v>
      </c>
      <c r="I101" s="4862" t="s">
        <v>597</v>
      </c>
    </row>
    <row customHeight="1" ht="11.25">
      <c r="A102" s="4862" t="s">
        <v>2192</v>
      </c>
      <c r="B102" s="4862" t="s">
        <v>14</v>
      </c>
      <c r="C102" s="4862" t="s">
        <v>2549</v>
      </c>
      <c r="D102" s="4862" t="s">
        <v>2550</v>
      </c>
      <c r="E102" s="4862" t="s">
        <v>2551</v>
      </c>
      <c r="F102" s="4862" t="s">
        <v>2552</v>
      </c>
      <c r="G102" s="4862" t="s">
        <v>2553</v>
      </c>
      <c r="H102" s="4862" t="s">
        <v>24</v>
      </c>
      <c r="I102" s="4862" t="s">
        <v>597</v>
      </c>
    </row>
    <row customHeight="1" ht="11.25">
      <c r="A103" s="4862" t="s">
        <v>2192</v>
      </c>
      <c r="B103" s="4862" t="s">
        <v>14</v>
      </c>
      <c r="C103" s="4862" t="s">
        <v>2554</v>
      </c>
      <c r="D103" s="4862" t="s">
        <v>2555</v>
      </c>
      <c r="E103" s="4862" t="s">
        <v>2556</v>
      </c>
      <c r="F103" s="4862" t="s">
        <v>2525</v>
      </c>
      <c r="G103" s="4862" t="s">
        <v>2557</v>
      </c>
      <c r="H103" s="4862" t="s">
        <v>24</v>
      </c>
      <c r="I103" s="4862" t="s">
        <v>597</v>
      </c>
    </row>
    <row customHeight="1" ht="11.25">
      <c r="A104" s="4862" t="s">
        <v>2192</v>
      </c>
      <c r="B104" s="4862" t="s">
        <v>14</v>
      </c>
      <c r="C104" s="4862" t="s">
        <v>2558</v>
      </c>
      <c r="D104" s="4862" t="s">
        <v>2559</v>
      </c>
      <c r="E104" s="4862" t="s">
        <v>2560</v>
      </c>
      <c r="F104" s="4862" t="s">
        <v>2561</v>
      </c>
      <c r="G104" s="4862" t="s">
        <v>24</v>
      </c>
      <c r="H104" s="4862" t="s">
        <v>24</v>
      </c>
      <c r="I104" s="4862" t="s">
        <v>597</v>
      </c>
    </row>
    <row customHeight="1" ht="11.25">
      <c r="A105" s="4862" t="s">
        <v>2192</v>
      </c>
      <c r="B105" s="4862" t="s">
        <v>14</v>
      </c>
      <c r="C105" s="4862" t="s">
        <v>2562</v>
      </c>
      <c r="D105" s="4862" t="s">
        <v>2563</v>
      </c>
      <c r="E105" s="4862" t="s">
        <v>2564</v>
      </c>
      <c r="F105" s="4862" t="s">
        <v>2267</v>
      </c>
      <c r="G105" s="4862" t="s">
        <v>24</v>
      </c>
      <c r="H105" s="4862" t="s">
        <v>24</v>
      </c>
      <c r="I105" s="4862" t="s">
        <v>597</v>
      </c>
    </row>
    <row customHeight="1" ht="11.25">
      <c r="A106" s="4862" t="s">
        <v>2192</v>
      </c>
      <c r="B106" s="4862" t="s">
        <v>14</v>
      </c>
      <c r="C106" s="4862" t="s">
        <v>2565</v>
      </c>
      <c r="D106" s="4862" t="s">
        <v>2566</v>
      </c>
      <c r="E106" s="4862" t="s">
        <v>2285</v>
      </c>
      <c r="F106" s="4862" t="s">
        <v>2567</v>
      </c>
      <c r="G106" s="4862" t="s">
        <v>24</v>
      </c>
      <c r="H106" s="4862" t="s">
        <v>24</v>
      </c>
      <c r="I106" s="4862" t="s">
        <v>597</v>
      </c>
    </row>
    <row customHeight="1" ht="11.25">
      <c r="A107" s="4862" t="s">
        <v>2192</v>
      </c>
      <c r="B107" s="4862" t="s">
        <v>14</v>
      </c>
      <c r="C107" s="4862" t="s">
        <v>2568</v>
      </c>
      <c r="D107" s="4862" t="s">
        <v>2569</v>
      </c>
      <c r="E107" s="4862" t="s">
        <v>2570</v>
      </c>
      <c r="F107" s="4862" t="s">
        <v>2392</v>
      </c>
      <c r="G107" s="4862" t="s">
        <v>24</v>
      </c>
      <c r="H107" s="4862" t="s">
        <v>24</v>
      </c>
      <c r="I107" s="4862" t="s">
        <v>597</v>
      </c>
    </row>
    <row customHeight="1" ht="11.25">
      <c r="A108" s="4862" t="s">
        <v>2192</v>
      </c>
      <c r="B108" s="4862" t="s">
        <v>14</v>
      </c>
      <c r="C108" s="4862" t="s">
        <v>2571</v>
      </c>
      <c r="D108" s="4862" t="s">
        <v>2572</v>
      </c>
      <c r="E108" s="4862" t="s">
        <v>2573</v>
      </c>
      <c r="F108" s="4862" t="s">
        <v>2574</v>
      </c>
      <c r="G108" s="4862" t="s">
        <v>2575</v>
      </c>
      <c r="H108" s="4862" t="s">
        <v>24</v>
      </c>
      <c r="I108" s="4862" t="s">
        <v>597</v>
      </c>
    </row>
    <row customHeight="1" ht="11.25">
      <c r="A109" s="4862" t="s">
        <v>2192</v>
      </c>
      <c r="B109" s="4862" t="s">
        <v>14</v>
      </c>
      <c r="C109" s="4862" t="s">
        <v>2576</v>
      </c>
      <c r="D109" s="4862" t="s">
        <v>2577</v>
      </c>
      <c r="E109" s="4862" t="s">
        <v>2578</v>
      </c>
      <c r="F109" s="4862" t="s">
        <v>2392</v>
      </c>
      <c r="G109" s="4862" t="s">
        <v>24</v>
      </c>
      <c r="H109" s="4862" t="s">
        <v>24</v>
      </c>
      <c r="I109" s="4862" t="s">
        <v>597</v>
      </c>
    </row>
    <row customHeight="1" ht="11.25">
      <c r="A110" s="4862" t="s">
        <v>2192</v>
      </c>
      <c r="B110" s="4862" t="s">
        <v>14</v>
      </c>
      <c r="C110" s="4862" t="s">
        <v>2579</v>
      </c>
      <c r="D110" s="4862" t="s">
        <v>2580</v>
      </c>
      <c r="E110" s="4862" t="s">
        <v>2581</v>
      </c>
      <c r="F110" s="4862" t="s">
        <v>2332</v>
      </c>
      <c r="G110" s="4862" t="s">
        <v>24</v>
      </c>
      <c r="H110" s="4862" t="s">
        <v>24</v>
      </c>
      <c r="I110" s="4862" t="s">
        <v>597</v>
      </c>
    </row>
    <row customHeight="1" ht="11.25">
      <c r="A111" s="4862" t="s">
        <v>2192</v>
      </c>
      <c r="B111" s="4862" t="s">
        <v>14</v>
      </c>
      <c r="C111" s="4862" t="s">
        <v>2582</v>
      </c>
      <c r="D111" s="4862" t="s">
        <v>2583</v>
      </c>
      <c r="E111" s="4862" t="s">
        <v>2584</v>
      </c>
      <c r="F111" s="4862" t="s">
        <v>2322</v>
      </c>
      <c r="G111" s="4862" t="s">
        <v>24</v>
      </c>
      <c r="H111" s="4862" t="s">
        <v>24</v>
      </c>
      <c r="I111" s="4862" t="s">
        <v>597</v>
      </c>
    </row>
    <row customHeight="1" ht="11.25">
      <c r="A112" s="4862" t="s">
        <v>2192</v>
      </c>
      <c r="B112" s="4862" t="s">
        <v>14</v>
      </c>
      <c r="C112" s="4862" t="s">
        <v>2585</v>
      </c>
      <c r="D112" s="4862" t="s">
        <v>2586</v>
      </c>
      <c r="E112" s="4862" t="s">
        <v>2587</v>
      </c>
      <c r="F112" s="4862" t="s">
        <v>2238</v>
      </c>
      <c r="G112" s="4862" t="s">
        <v>2588</v>
      </c>
      <c r="H112" s="4862" t="s">
        <v>24</v>
      </c>
      <c r="I112" s="4862" t="s">
        <v>597</v>
      </c>
    </row>
    <row customHeight="1" ht="11.25">
      <c r="A113" s="4862" t="s">
        <v>2192</v>
      </c>
      <c r="B113" s="4862" t="s">
        <v>14</v>
      </c>
      <c r="C113" s="4862" t="s">
        <v>2589</v>
      </c>
      <c r="D113" s="4862" t="s">
        <v>2590</v>
      </c>
      <c r="E113" s="4862" t="s">
        <v>2591</v>
      </c>
      <c r="F113" s="4862" t="s">
        <v>2200</v>
      </c>
      <c r="G113" s="4862" t="s">
        <v>24</v>
      </c>
      <c r="H113" s="4862" t="s">
        <v>24</v>
      </c>
      <c r="I113" s="4862" t="s">
        <v>597</v>
      </c>
    </row>
    <row customHeight="1" ht="11.25">
      <c r="A114" s="4862" t="s">
        <v>2192</v>
      </c>
      <c r="B114" s="4862" t="s">
        <v>14</v>
      </c>
      <c r="C114" s="4862" t="s">
        <v>2592</v>
      </c>
      <c r="D114" s="4862" t="s">
        <v>2593</v>
      </c>
      <c r="E114" s="4862" t="s">
        <v>2594</v>
      </c>
      <c r="F114" s="4862" t="s">
        <v>2595</v>
      </c>
      <c r="G114" s="4862" t="s">
        <v>24</v>
      </c>
      <c r="H114" s="4862" t="s">
        <v>24</v>
      </c>
      <c r="I114" s="4862" t="s">
        <v>597</v>
      </c>
    </row>
    <row customHeight="1" ht="11.25">
      <c r="A115" s="4862" t="s">
        <v>2192</v>
      </c>
      <c r="B115" s="4862" t="s">
        <v>14</v>
      </c>
      <c r="C115" s="4862" t="s">
        <v>2596</v>
      </c>
      <c r="D115" s="4862" t="s">
        <v>2597</v>
      </c>
      <c r="E115" s="4862" t="s">
        <v>2598</v>
      </c>
      <c r="F115" s="4862" t="s">
        <v>2247</v>
      </c>
      <c r="G115" s="4862" t="s">
        <v>24</v>
      </c>
      <c r="H115" s="4862" t="s">
        <v>24</v>
      </c>
      <c r="I115" s="4862" t="s">
        <v>597</v>
      </c>
    </row>
    <row customHeight="1" ht="11.25">
      <c r="A116" s="4862" t="s">
        <v>2192</v>
      </c>
      <c r="B116" s="4862" t="s">
        <v>14</v>
      </c>
      <c r="C116" s="4862" t="s">
        <v>2599</v>
      </c>
      <c r="D116" s="4862" t="s">
        <v>2600</v>
      </c>
      <c r="E116" s="4862" t="s">
        <v>2601</v>
      </c>
      <c r="F116" s="4862" t="s">
        <v>2226</v>
      </c>
      <c r="G116" s="4862" t="s">
        <v>24</v>
      </c>
      <c r="H116" s="4862" t="s">
        <v>24</v>
      </c>
      <c r="I116" s="4862" t="s">
        <v>597</v>
      </c>
    </row>
    <row customHeight="1" ht="11.25">
      <c r="A117" s="4862" t="s">
        <v>2192</v>
      </c>
      <c r="B117" s="4862" t="s">
        <v>14</v>
      </c>
      <c r="C117" s="4862" t="s">
        <v>2602</v>
      </c>
      <c r="D117" s="4862" t="s">
        <v>2603</v>
      </c>
      <c r="E117" s="4862" t="s">
        <v>2604</v>
      </c>
      <c r="F117" s="4862" t="s">
        <v>2332</v>
      </c>
      <c r="G117" s="4862" t="s">
        <v>24</v>
      </c>
      <c r="H117" s="4862" t="s">
        <v>24</v>
      </c>
      <c r="I117" s="4862" t="s">
        <v>597</v>
      </c>
    </row>
    <row customHeight="1" ht="11.25">
      <c r="A118" s="4862" t="s">
        <v>2192</v>
      </c>
      <c r="B118" s="4862" t="s">
        <v>14</v>
      </c>
      <c r="C118" s="4862" t="s">
        <v>2605</v>
      </c>
      <c r="D118" s="4862" t="s">
        <v>2606</v>
      </c>
      <c r="E118" s="4862" t="s">
        <v>2607</v>
      </c>
      <c r="F118" s="4862" t="s">
        <v>2226</v>
      </c>
      <c r="G118" s="4862" t="s">
        <v>24</v>
      </c>
      <c r="H118" s="4862" t="s">
        <v>24</v>
      </c>
      <c r="I118" s="4862" t="s">
        <v>597</v>
      </c>
    </row>
    <row customHeight="1" ht="11.25">
      <c r="A119" s="4862" t="s">
        <v>2192</v>
      </c>
      <c r="B119" s="4862" t="s">
        <v>14</v>
      </c>
      <c r="C119" s="4862" t="s">
        <v>2608</v>
      </c>
      <c r="D119" s="4862" t="s">
        <v>2609</v>
      </c>
      <c r="E119" s="4862" t="s">
        <v>2610</v>
      </c>
      <c r="F119" s="4862" t="s">
        <v>2226</v>
      </c>
      <c r="G119" s="4862" t="s">
        <v>24</v>
      </c>
      <c r="H119" s="4862" t="s">
        <v>24</v>
      </c>
      <c r="I119" s="4862" t="s">
        <v>597</v>
      </c>
    </row>
    <row customHeight="1" ht="11.25">
      <c r="A120" s="4862" t="s">
        <v>2192</v>
      </c>
      <c r="B120" s="4862" t="s">
        <v>14</v>
      </c>
      <c r="C120" s="4862" t="s">
        <v>2611</v>
      </c>
      <c r="D120" s="4862" t="s">
        <v>2612</v>
      </c>
      <c r="E120" s="4862" t="s">
        <v>2613</v>
      </c>
      <c r="F120" s="4862" t="s">
        <v>2392</v>
      </c>
      <c r="G120" s="4862" t="s">
        <v>24</v>
      </c>
      <c r="H120" s="4862" t="s">
        <v>24</v>
      </c>
      <c r="I120" s="4862" t="s">
        <v>597</v>
      </c>
    </row>
    <row customHeight="1" ht="11.25">
      <c r="A121" s="4862" t="s">
        <v>2192</v>
      </c>
      <c r="B121" s="4862" t="s">
        <v>14</v>
      </c>
      <c r="C121" s="4862" t="s">
        <v>2614</v>
      </c>
      <c r="D121" s="4862" t="s">
        <v>2615</v>
      </c>
      <c r="E121" s="4862" t="s">
        <v>2616</v>
      </c>
      <c r="F121" s="4862" t="s">
        <v>2617</v>
      </c>
      <c r="G121" s="4862" t="s">
        <v>24</v>
      </c>
      <c r="H121" s="4862" t="s">
        <v>24</v>
      </c>
      <c r="I121" s="4862" t="s">
        <v>597</v>
      </c>
    </row>
    <row customHeight="1" ht="11.25">
      <c r="A122" s="4862" t="s">
        <v>2192</v>
      </c>
      <c r="B122" s="4862" t="s">
        <v>14</v>
      </c>
      <c r="C122" s="4862" t="s">
        <v>2618</v>
      </c>
      <c r="D122" s="4862" t="s">
        <v>2619</v>
      </c>
      <c r="E122" s="4862" t="s">
        <v>2620</v>
      </c>
      <c r="F122" s="4862" t="s">
        <v>2621</v>
      </c>
      <c r="G122" s="4862" t="s">
        <v>24</v>
      </c>
      <c r="H122" s="4862" t="s">
        <v>24</v>
      </c>
      <c r="I122" s="4862" t="s">
        <v>597</v>
      </c>
    </row>
    <row customHeight="1" ht="11.25">
      <c r="A123" s="4862" t="s">
        <v>2192</v>
      </c>
      <c r="B123" s="4862" t="s">
        <v>14</v>
      </c>
      <c r="C123" s="4862" t="s">
        <v>2622</v>
      </c>
      <c r="D123" s="4862" t="s">
        <v>2623</v>
      </c>
      <c r="E123" s="4862" t="s">
        <v>2624</v>
      </c>
      <c r="F123" s="4862" t="s">
        <v>2218</v>
      </c>
      <c r="G123" s="4862" t="s">
        <v>24</v>
      </c>
      <c r="H123" s="4862" t="s">
        <v>24</v>
      </c>
      <c r="I123" s="4862" t="s">
        <v>597</v>
      </c>
    </row>
    <row customHeight="1" ht="11.25">
      <c r="A124" s="4862" t="s">
        <v>2192</v>
      </c>
      <c r="B124" s="4862" t="s">
        <v>14</v>
      </c>
      <c r="C124" s="4862" t="s">
        <v>2625</v>
      </c>
      <c r="D124" s="4862" t="s">
        <v>2626</v>
      </c>
      <c r="E124" s="4862" t="s">
        <v>2627</v>
      </c>
      <c r="F124" s="4862" t="s">
        <v>2222</v>
      </c>
      <c r="G124" s="4862" t="s">
        <v>24</v>
      </c>
      <c r="H124" s="4862" t="s">
        <v>24</v>
      </c>
      <c r="I124" s="4862" t="s">
        <v>597</v>
      </c>
    </row>
    <row customHeight="1" ht="11.25">
      <c r="A125" s="4862" t="s">
        <v>2192</v>
      </c>
      <c r="B125" s="4862" t="s">
        <v>14</v>
      </c>
      <c r="C125" s="4862" t="s">
        <v>2201</v>
      </c>
      <c r="D125" s="4862" t="s">
        <v>2202</v>
      </c>
      <c r="E125" s="4862" t="s">
        <v>2203</v>
      </c>
      <c r="F125" s="4862" t="s">
        <v>2204</v>
      </c>
      <c r="G125" s="4862" t="s">
        <v>24</v>
      </c>
      <c r="H125" s="4862" t="s">
        <v>24</v>
      </c>
      <c r="I125" s="4862" t="s">
        <v>1006</v>
      </c>
    </row>
    <row customHeight="1" ht="11.25">
      <c r="A126" s="4862" t="s">
        <v>2192</v>
      </c>
      <c r="B126" s="4862" t="s">
        <v>14</v>
      </c>
      <c r="C126" s="4862" t="s">
        <v>2205</v>
      </c>
      <c r="D126" s="4862" t="s">
        <v>49</v>
      </c>
      <c r="E126" s="4862" t="s">
        <v>52</v>
      </c>
      <c r="F126" s="4862" t="s">
        <v>54</v>
      </c>
      <c r="G126" s="4862" t="s">
        <v>24</v>
      </c>
      <c r="H126" s="4862" t="s">
        <v>24</v>
      </c>
      <c r="I126" s="4862" t="s">
        <v>1006</v>
      </c>
    </row>
    <row customHeight="1" ht="11.25">
      <c r="A127" s="4862" t="s">
        <v>2192</v>
      </c>
      <c r="B127" s="4862" t="s">
        <v>14</v>
      </c>
      <c r="C127" s="4862" t="s">
        <v>2209</v>
      </c>
      <c r="D127" s="4862" t="s">
        <v>2210</v>
      </c>
      <c r="E127" s="4862" t="s">
        <v>52</v>
      </c>
      <c r="F127" s="4862" t="s">
        <v>2211</v>
      </c>
      <c r="G127" s="4862" t="s">
        <v>24</v>
      </c>
      <c r="H127" s="4862" t="s">
        <v>24</v>
      </c>
      <c r="I127" s="4862" t="s">
        <v>1006</v>
      </c>
    </row>
    <row customHeight="1" ht="11.25">
      <c r="A128" s="4862" t="s">
        <v>2192</v>
      </c>
      <c r="B128" s="4862" t="s">
        <v>14</v>
      </c>
      <c r="C128" s="4862" t="s">
        <v>2212</v>
      </c>
      <c r="D128" s="4862" t="s">
        <v>2213</v>
      </c>
      <c r="E128" s="4862" t="s">
        <v>52</v>
      </c>
      <c r="F128" s="4862" t="s">
        <v>2214</v>
      </c>
      <c r="G128" s="4862" t="s">
        <v>24</v>
      </c>
      <c r="H128" s="4862" t="s">
        <v>24</v>
      </c>
      <c r="I128" s="4862" t="s">
        <v>1006</v>
      </c>
    </row>
    <row customHeight="1" ht="11.25">
      <c r="A129" s="4862" t="s">
        <v>2192</v>
      </c>
      <c r="B129" s="4862" t="s">
        <v>14</v>
      </c>
      <c r="C129" s="4862" t="s">
        <v>2219</v>
      </c>
      <c r="D129" s="4862" t="s">
        <v>2220</v>
      </c>
      <c r="E129" s="4862" t="s">
        <v>2221</v>
      </c>
      <c r="F129" s="4862" t="s">
        <v>2222</v>
      </c>
      <c r="G129" s="4862" t="s">
        <v>24</v>
      </c>
      <c r="H129" s="4862" t="s">
        <v>24</v>
      </c>
      <c r="I129" s="4862" t="s">
        <v>1006</v>
      </c>
    </row>
    <row customHeight="1" ht="11.25">
      <c r="A130" s="4862" t="s">
        <v>2192</v>
      </c>
      <c r="B130" s="4862" t="s">
        <v>14</v>
      </c>
      <c r="C130" s="4862" t="s">
        <v>2244</v>
      </c>
      <c r="D130" s="4862" t="s">
        <v>2245</v>
      </c>
      <c r="E130" s="4862" t="s">
        <v>2246</v>
      </c>
      <c r="F130" s="4862" t="s">
        <v>2247</v>
      </c>
      <c r="G130" s="4862" t="s">
        <v>2248</v>
      </c>
      <c r="H130" s="4862" t="s">
        <v>24</v>
      </c>
      <c r="I130" s="4862" t="s">
        <v>1006</v>
      </c>
    </row>
    <row customHeight="1" ht="11.25">
      <c r="A131" s="4862" t="s">
        <v>2192</v>
      </c>
      <c r="B131" s="4862" t="s">
        <v>14</v>
      </c>
      <c r="C131" s="4862" t="s">
        <v>2249</v>
      </c>
      <c r="D131" s="4862" t="s">
        <v>2250</v>
      </c>
      <c r="E131" s="4862" t="s">
        <v>2251</v>
      </c>
      <c r="F131" s="4862" t="s">
        <v>2218</v>
      </c>
      <c r="G131" s="4862" t="s">
        <v>24</v>
      </c>
      <c r="H131" s="4862" t="s">
        <v>24</v>
      </c>
      <c r="I131" s="4862" t="s">
        <v>1006</v>
      </c>
    </row>
    <row customHeight="1" ht="11.25">
      <c r="A132" s="4862" t="s">
        <v>2192</v>
      </c>
      <c r="B132" s="4862" t="s">
        <v>14</v>
      </c>
      <c r="C132" s="4862" t="s">
        <v>2256</v>
      </c>
      <c r="D132" s="4862" t="s">
        <v>2257</v>
      </c>
      <c r="E132" s="4862" t="s">
        <v>2258</v>
      </c>
      <c r="F132" s="4862" t="s">
        <v>2226</v>
      </c>
      <c r="G132" s="4862" t="s">
        <v>2259</v>
      </c>
      <c r="H132" s="4862" t="s">
        <v>24</v>
      </c>
      <c r="I132" s="4862" t="s">
        <v>1006</v>
      </c>
    </row>
    <row customHeight="1" ht="11.25">
      <c r="A133" s="4862" t="s">
        <v>2192</v>
      </c>
      <c r="B133" s="4862" t="s">
        <v>14</v>
      </c>
      <c r="C133" s="4862" t="s">
        <v>2269</v>
      </c>
      <c r="D133" s="4862" t="s">
        <v>2270</v>
      </c>
      <c r="E133" s="4862" t="s">
        <v>2271</v>
      </c>
      <c r="F133" s="4862" t="s">
        <v>2272</v>
      </c>
      <c r="G133" s="4862" t="s">
        <v>24</v>
      </c>
      <c r="H133" s="4862" t="s">
        <v>24</v>
      </c>
      <c r="I133" s="4862" t="s">
        <v>1006</v>
      </c>
    </row>
    <row customHeight="1" ht="11.25">
      <c r="A134" s="4862" t="s">
        <v>2192</v>
      </c>
      <c r="B134" s="4862" t="s">
        <v>14</v>
      </c>
      <c r="C134" s="4862" t="s">
        <v>2287</v>
      </c>
      <c r="D134" s="4862" t="s">
        <v>2288</v>
      </c>
      <c r="E134" s="4862" t="s">
        <v>2285</v>
      </c>
      <c r="F134" s="4862" t="s">
        <v>2289</v>
      </c>
      <c r="G134" s="4862" t="s">
        <v>24</v>
      </c>
      <c r="H134" s="4862" t="s">
        <v>24</v>
      </c>
      <c r="I134" s="4862" t="s">
        <v>1006</v>
      </c>
    </row>
    <row customHeight="1" ht="11.25">
      <c r="A135" s="4862" t="s">
        <v>2192</v>
      </c>
      <c r="B135" s="4862" t="s">
        <v>14</v>
      </c>
      <c r="C135" s="4862" t="s">
        <v>2628</v>
      </c>
      <c r="D135" s="4862" t="s">
        <v>2334</v>
      </c>
      <c r="E135" s="4862" t="s">
        <v>2335</v>
      </c>
      <c r="F135" s="4862" t="s">
        <v>2629</v>
      </c>
      <c r="G135" s="4862" t="s">
        <v>24</v>
      </c>
      <c r="H135" s="4862" t="s">
        <v>24</v>
      </c>
      <c r="I135" s="4862" t="s">
        <v>1006</v>
      </c>
    </row>
    <row customHeight="1" ht="11.25">
      <c r="A136" s="4862" t="s">
        <v>2192</v>
      </c>
      <c r="B136" s="4862" t="s">
        <v>14</v>
      </c>
      <c r="C136" s="4862" t="s">
        <v>2630</v>
      </c>
      <c r="D136" s="4862" t="s">
        <v>2334</v>
      </c>
      <c r="E136" s="4862" t="s">
        <v>2335</v>
      </c>
      <c r="F136" s="4862" t="s">
        <v>2631</v>
      </c>
      <c r="G136" s="4862" t="s">
        <v>24</v>
      </c>
      <c r="H136" s="4862" t="s">
        <v>24</v>
      </c>
      <c r="I136" s="4862" t="s">
        <v>1006</v>
      </c>
    </row>
    <row customHeight="1" ht="11.25">
      <c r="A137" s="4862" t="s">
        <v>2192</v>
      </c>
      <c r="B137" s="4862" t="s">
        <v>14</v>
      </c>
      <c r="C137" s="4862" t="s">
        <v>2632</v>
      </c>
      <c r="D137" s="4862" t="s">
        <v>2334</v>
      </c>
      <c r="E137" s="4862" t="s">
        <v>2335</v>
      </c>
      <c r="F137" s="4862" t="s">
        <v>2633</v>
      </c>
      <c r="G137" s="4862" t="s">
        <v>24</v>
      </c>
      <c r="H137" s="4862" t="s">
        <v>24</v>
      </c>
      <c r="I137" s="4862" t="s">
        <v>1006</v>
      </c>
    </row>
    <row customHeight="1" ht="11.25">
      <c r="A138" s="4862" t="s">
        <v>2192</v>
      </c>
      <c r="B138" s="4862" t="s">
        <v>14</v>
      </c>
      <c r="C138" s="4862" t="s">
        <v>2634</v>
      </c>
      <c r="D138" s="4862" t="s">
        <v>2334</v>
      </c>
      <c r="E138" s="4862" t="s">
        <v>2335</v>
      </c>
      <c r="F138" s="4862" t="s">
        <v>2635</v>
      </c>
      <c r="G138" s="4862" t="s">
        <v>24</v>
      </c>
      <c r="H138" s="4862" t="s">
        <v>24</v>
      </c>
      <c r="I138" s="4862" t="s">
        <v>1006</v>
      </c>
    </row>
    <row customHeight="1" ht="11.25">
      <c r="A139" s="4862" t="s">
        <v>2192</v>
      </c>
      <c r="B139" s="4862" t="s">
        <v>14</v>
      </c>
      <c r="C139" s="4862" t="s">
        <v>2636</v>
      </c>
      <c r="D139" s="4862" t="s">
        <v>2334</v>
      </c>
      <c r="E139" s="4862" t="s">
        <v>2335</v>
      </c>
      <c r="F139" s="4862" t="s">
        <v>2637</v>
      </c>
      <c r="G139" s="4862" t="s">
        <v>24</v>
      </c>
      <c r="H139" s="4862" t="s">
        <v>24</v>
      </c>
      <c r="I139" s="4862" t="s">
        <v>1006</v>
      </c>
    </row>
    <row customHeight="1" ht="11.25">
      <c r="A140" s="4862" t="s">
        <v>2192</v>
      </c>
      <c r="B140" s="4862" t="s">
        <v>14</v>
      </c>
      <c r="C140" s="4862" t="s">
        <v>2638</v>
      </c>
      <c r="D140" s="4862" t="s">
        <v>2334</v>
      </c>
      <c r="E140" s="4862" t="s">
        <v>2335</v>
      </c>
      <c r="F140" s="4862" t="s">
        <v>2639</v>
      </c>
      <c r="G140" s="4862" t="s">
        <v>24</v>
      </c>
      <c r="H140" s="4862" t="s">
        <v>24</v>
      </c>
      <c r="I140" s="4862" t="s">
        <v>1006</v>
      </c>
    </row>
    <row customHeight="1" ht="11.25">
      <c r="A141" s="4862" t="s">
        <v>2192</v>
      </c>
      <c r="B141" s="4862" t="s">
        <v>14</v>
      </c>
      <c r="C141" s="4862" t="s">
        <v>2640</v>
      </c>
      <c r="D141" s="4862" t="s">
        <v>2334</v>
      </c>
      <c r="E141" s="4862" t="s">
        <v>2335</v>
      </c>
      <c r="F141" s="4862" t="s">
        <v>2641</v>
      </c>
      <c r="G141" s="4862" t="s">
        <v>24</v>
      </c>
      <c r="H141" s="4862" t="s">
        <v>24</v>
      </c>
      <c r="I141" s="4862" t="s">
        <v>1006</v>
      </c>
    </row>
    <row customHeight="1" ht="11.25">
      <c r="A142" s="4862" t="s">
        <v>2192</v>
      </c>
      <c r="B142" s="4862" t="s">
        <v>14</v>
      </c>
      <c r="C142" s="4862" t="s">
        <v>2642</v>
      </c>
      <c r="D142" s="4862" t="s">
        <v>2334</v>
      </c>
      <c r="E142" s="4862" t="s">
        <v>2335</v>
      </c>
      <c r="F142" s="4862" t="s">
        <v>2643</v>
      </c>
      <c r="G142" s="4862" t="s">
        <v>24</v>
      </c>
      <c r="H142" s="4862" t="s">
        <v>24</v>
      </c>
      <c r="I142" s="4862" t="s">
        <v>1006</v>
      </c>
    </row>
    <row customHeight="1" ht="11.25">
      <c r="A143" s="4862" t="s">
        <v>2192</v>
      </c>
      <c r="B143" s="4862" t="s">
        <v>14</v>
      </c>
      <c r="C143" s="4862" t="s">
        <v>2333</v>
      </c>
      <c r="D143" s="4862" t="s">
        <v>2334</v>
      </c>
      <c r="E143" s="4862" t="s">
        <v>2335</v>
      </c>
      <c r="F143" s="4862" t="s">
        <v>2332</v>
      </c>
      <c r="G143" s="4862" t="s">
        <v>24</v>
      </c>
      <c r="H143" s="4862" t="s">
        <v>24</v>
      </c>
      <c r="I143" s="4862" t="s">
        <v>1006</v>
      </c>
    </row>
    <row customHeight="1" ht="11.25">
      <c r="A144" s="4862" t="s">
        <v>2192</v>
      </c>
      <c r="B144" s="4862" t="s">
        <v>14</v>
      </c>
      <c r="C144" s="4862" t="s">
        <v>2644</v>
      </c>
      <c r="D144" s="4862" t="s">
        <v>2645</v>
      </c>
      <c r="E144" s="4862" t="s">
        <v>2335</v>
      </c>
      <c r="F144" s="4862" t="s">
        <v>2646</v>
      </c>
      <c r="G144" s="4862" t="s">
        <v>24</v>
      </c>
      <c r="H144" s="4862" t="s">
        <v>24</v>
      </c>
      <c r="I144" s="4862" t="s">
        <v>1006</v>
      </c>
    </row>
    <row customHeight="1" ht="11.25">
      <c r="A145" s="4862" t="s">
        <v>2192</v>
      </c>
      <c r="B145" s="4862" t="s">
        <v>14</v>
      </c>
      <c r="C145" s="4862" t="s">
        <v>2344</v>
      </c>
      <c r="D145" s="4862" t="s">
        <v>2345</v>
      </c>
      <c r="E145" s="4862" t="s">
        <v>2346</v>
      </c>
      <c r="F145" s="4862" t="s">
        <v>2218</v>
      </c>
      <c r="G145" s="4862" t="s">
        <v>24</v>
      </c>
      <c r="H145" s="4862" t="s">
        <v>24</v>
      </c>
      <c r="I145" s="4862" t="s">
        <v>1006</v>
      </c>
    </row>
    <row customHeight="1" ht="11.25">
      <c r="A146" s="4862" t="s">
        <v>2192</v>
      </c>
      <c r="B146" s="4862" t="s">
        <v>14</v>
      </c>
      <c r="C146" s="4862" t="s">
        <v>2351</v>
      </c>
      <c r="D146" s="4862" t="s">
        <v>2352</v>
      </c>
      <c r="E146" s="4862" t="s">
        <v>2353</v>
      </c>
      <c r="F146" s="4862" t="s">
        <v>2354</v>
      </c>
      <c r="G146" s="4862" t="s">
        <v>24</v>
      </c>
      <c r="H146" s="4862" t="s">
        <v>24</v>
      </c>
      <c r="I146" s="4862" t="s">
        <v>1006</v>
      </c>
    </row>
    <row customHeight="1" ht="11.25">
      <c r="A147" s="4862" t="s">
        <v>2192</v>
      </c>
      <c r="B147" s="4862" t="s">
        <v>14</v>
      </c>
      <c r="C147" s="4862" t="s">
        <v>2372</v>
      </c>
      <c r="D147" s="4862" t="s">
        <v>2373</v>
      </c>
      <c r="E147" s="4862" t="s">
        <v>2374</v>
      </c>
      <c r="F147" s="4862" t="s">
        <v>2332</v>
      </c>
      <c r="G147" s="4862" t="s">
        <v>24</v>
      </c>
      <c r="H147" s="4862" t="s">
        <v>24</v>
      </c>
      <c r="I147" s="4862" t="s">
        <v>1006</v>
      </c>
    </row>
    <row customHeight="1" ht="11.25">
      <c r="A148" s="4862" t="s">
        <v>2192</v>
      </c>
      <c r="B148" s="4862" t="s">
        <v>14</v>
      </c>
      <c r="C148" s="4862" t="s">
        <v>2399</v>
      </c>
      <c r="D148" s="4862" t="s">
        <v>2400</v>
      </c>
      <c r="E148" s="4862" t="s">
        <v>2401</v>
      </c>
      <c r="F148" s="4862" t="s">
        <v>2226</v>
      </c>
      <c r="G148" s="4862" t="s">
        <v>24</v>
      </c>
      <c r="H148" s="4862" t="s">
        <v>24</v>
      </c>
      <c r="I148" s="4862" t="s">
        <v>1006</v>
      </c>
    </row>
    <row customHeight="1" ht="11.25">
      <c r="A149" s="4862" t="s">
        <v>2192</v>
      </c>
      <c r="B149" s="4862" t="s">
        <v>14</v>
      </c>
      <c r="C149" s="4862" t="s">
        <v>2402</v>
      </c>
      <c r="D149" s="4862" t="s">
        <v>2403</v>
      </c>
      <c r="E149" s="4862" t="s">
        <v>2285</v>
      </c>
      <c r="F149" s="4862" t="s">
        <v>2404</v>
      </c>
      <c r="G149" s="4862" t="s">
        <v>24</v>
      </c>
      <c r="H149" s="4862" t="s">
        <v>24</v>
      </c>
      <c r="I149" s="4862" t="s">
        <v>1006</v>
      </c>
    </row>
    <row customHeight="1" ht="11.25">
      <c r="A150" s="4862" t="s">
        <v>2192</v>
      </c>
      <c r="B150" s="4862" t="s">
        <v>14</v>
      </c>
      <c r="C150" s="4862" t="s">
        <v>2454</v>
      </c>
      <c r="D150" s="4862" t="s">
        <v>2455</v>
      </c>
      <c r="E150" s="4862" t="s">
        <v>2456</v>
      </c>
      <c r="F150" s="4862" t="s">
        <v>2457</v>
      </c>
      <c r="G150" s="4862" t="s">
        <v>2458</v>
      </c>
      <c r="H150" s="4862" t="s">
        <v>24</v>
      </c>
      <c r="I150" s="4862" t="s">
        <v>1006</v>
      </c>
    </row>
    <row customHeight="1" ht="11.25">
      <c r="A151" s="4862" t="s">
        <v>2192</v>
      </c>
      <c r="B151" s="4862" t="s">
        <v>14</v>
      </c>
      <c r="C151" s="4862" t="s">
        <v>2468</v>
      </c>
      <c r="D151" s="4862" t="s">
        <v>2469</v>
      </c>
      <c r="E151" s="4862" t="s">
        <v>2470</v>
      </c>
      <c r="F151" s="4862" t="s">
        <v>2371</v>
      </c>
      <c r="G151" s="4862" t="s">
        <v>2471</v>
      </c>
      <c r="H151" s="4862" t="s">
        <v>2472</v>
      </c>
      <c r="I151" s="4862" t="s">
        <v>1006</v>
      </c>
    </row>
    <row customHeight="1" ht="11.25">
      <c r="A152" s="4862" t="s">
        <v>2192</v>
      </c>
      <c r="B152" s="4862" t="s">
        <v>14</v>
      </c>
      <c r="C152" s="4862" t="s">
        <v>2515</v>
      </c>
      <c r="D152" s="4862" t="s">
        <v>2516</v>
      </c>
      <c r="E152" s="4862" t="s">
        <v>2517</v>
      </c>
      <c r="F152" s="4862" t="s">
        <v>2518</v>
      </c>
      <c r="G152" s="4862" t="s">
        <v>24</v>
      </c>
      <c r="H152" s="4862" t="s">
        <v>24</v>
      </c>
      <c r="I152" s="4862" t="s">
        <v>1006</v>
      </c>
    </row>
    <row customHeight="1" ht="11.25">
      <c r="A153" s="4862" t="s">
        <v>2192</v>
      </c>
      <c r="B153" s="4862" t="s">
        <v>14</v>
      </c>
      <c r="C153" s="4862" t="s">
        <v>2562</v>
      </c>
      <c r="D153" s="4862" t="s">
        <v>2563</v>
      </c>
      <c r="E153" s="4862" t="s">
        <v>2564</v>
      </c>
      <c r="F153" s="4862" t="s">
        <v>2267</v>
      </c>
      <c r="G153" s="4862" t="s">
        <v>24</v>
      </c>
      <c r="H153" s="4862" t="s">
        <v>24</v>
      </c>
      <c r="I153" s="4862" t="s">
        <v>1006</v>
      </c>
    </row>
    <row customHeight="1" ht="11.25">
      <c r="A154" s="4862" t="s">
        <v>2192</v>
      </c>
      <c r="B154" s="4862" t="s">
        <v>14</v>
      </c>
      <c r="C154" s="4862" t="s">
        <v>2568</v>
      </c>
      <c r="D154" s="4862" t="s">
        <v>2569</v>
      </c>
      <c r="E154" s="4862" t="s">
        <v>2570</v>
      </c>
      <c r="F154" s="4862" t="s">
        <v>2392</v>
      </c>
      <c r="G154" s="4862" t="s">
        <v>24</v>
      </c>
      <c r="H154" s="4862" t="s">
        <v>24</v>
      </c>
      <c r="I154" s="4862" t="s">
        <v>1006</v>
      </c>
    </row>
    <row customHeight="1" ht="11.25">
      <c r="A155" s="4862" t="s">
        <v>2192</v>
      </c>
      <c r="B155" s="4862" t="s">
        <v>14</v>
      </c>
      <c r="C155" s="4862" t="s">
        <v>2571</v>
      </c>
      <c r="D155" s="4862" t="s">
        <v>2572</v>
      </c>
      <c r="E155" s="4862" t="s">
        <v>2573</v>
      </c>
      <c r="F155" s="4862" t="s">
        <v>2574</v>
      </c>
      <c r="G155" s="4862" t="s">
        <v>2575</v>
      </c>
      <c r="H155" s="4862" t="s">
        <v>24</v>
      </c>
      <c r="I155" s="4862" t="s">
        <v>1006</v>
      </c>
    </row>
    <row customHeight="1" ht="11.25">
      <c r="A156" s="4862" t="s">
        <v>2192</v>
      </c>
      <c r="B156" s="4862" t="s">
        <v>14</v>
      </c>
      <c r="C156" s="4862" t="s">
        <v>2611</v>
      </c>
      <c r="D156" s="4862" t="s">
        <v>2612</v>
      </c>
      <c r="E156" s="4862" t="s">
        <v>2613</v>
      </c>
      <c r="F156" s="4862" t="s">
        <v>2392</v>
      </c>
      <c r="G156" s="4862" t="s">
        <v>24</v>
      </c>
      <c r="H156" s="4862" t="s">
        <v>24</v>
      </c>
      <c r="I156" s="4862" t="s">
        <v>1006</v>
      </c>
    </row>
    <row customHeight="1" ht="11.25">
      <c r="A157" s="4862" t="s">
        <v>2192</v>
      </c>
      <c r="B157" s="4862" t="s">
        <v>14</v>
      </c>
      <c r="C157" s="4862" t="s">
        <v>2622</v>
      </c>
      <c r="D157" s="4862" t="s">
        <v>2623</v>
      </c>
      <c r="E157" s="4862" t="s">
        <v>2624</v>
      </c>
      <c r="F157" s="4862" t="s">
        <v>2218</v>
      </c>
      <c r="G157" s="4862" t="s">
        <v>24</v>
      </c>
      <c r="H157" s="4862" t="s">
        <v>24</v>
      </c>
      <c r="I157" s="4862" t="s">
        <v>1006</v>
      </c>
    </row>
    <row customHeight="1" ht="11.25">
      <c r="A158" s="4862" t="s">
        <v>2192</v>
      </c>
      <c r="B158" s="4862" t="s">
        <v>14</v>
      </c>
      <c r="C158" s="4862" t="s">
        <v>2193</v>
      </c>
      <c r="D158" s="4862" t="s">
        <v>2194</v>
      </c>
      <c r="E158" s="4862" t="s">
        <v>2195</v>
      </c>
      <c r="F158" s="4862" t="s">
        <v>2196</v>
      </c>
      <c r="G158" s="4862" t="s">
        <v>24</v>
      </c>
      <c r="H158" s="4862" t="s">
        <v>24</v>
      </c>
      <c r="I158" s="4862" t="s">
        <v>991</v>
      </c>
    </row>
    <row customHeight="1" ht="11.25">
      <c r="A159" s="4862" t="s">
        <v>2192</v>
      </c>
      <c r="B159" s="4862" t="s">
        <v>14</v>
      </c>
      <c r="C159" s="4862" t="s">
        <v>2201</v>
      </c>
      <c r="D159" s="4862" t="s">
        <v>2202</v>
      </c>
      <c r="E159" s="4862" t="s">
        <v>2203</v>
      </c>
      <c r="F159" s="4862" t="s">
        <v>2204</v>
      </c>
      <c r="G159" s="4862" t="s">
        <v>24</v>
      </c>
      <c r="H159" s="4862" t="s">
        <v>24</v>
      </c>
      <c r="I159" s="4862" t="s">
        <v>991</v>
      </c>
    </row>
    <row customHeight="1" ht="11.25">
      <c r="A160" s="4862" t="s">
        <v>2192</v>
      </c>
      <c r="B160" s="4862" t="s">
        <v>14</v>
      </c>
      <c r="C160" s="4862" t="s">
        <v>2205</v>
      </c>
      <c r="D160" s="4862" t="s">
        <v>49</v>
      </c>
      <c r="E160" s="4862" t="s">
        <v>52</v>
      </c>
      <c r="F160" s="4862" t="s">
        <v>54</v>
      </c>
      <c r="G160" s="4862" t="s">
        <v>24</v>
      </c>
      <c r="H160" s="4862" t="s">
        <v>24</v>
      </c>
      <c r="I160" s="4862" t="s">
        <v>991</v>
      </c>
    </row>
    <row customHeight="1" ht="11.25">
      <c r="A161" s="4862" t="s">
        <v>2192</v>
      </c>
      <c r="B161" s="4862" t="s">
        <v>14</v>
      </c>
      <c r="C161" s="4862" t="s">
        <v>2206</v>
      </c>
      <c r="D161" s="4862" t="s">
        <v>49</v>
      </c>
      <c r="E161" s="4862" t="s">
        <v>52</v>
      </c>
      <c r="F161" s="4862" t="s">
        <v>2207</v>
      </c>
      <c r="G161" s="4862" t="s">
        <v>2208</v>
      </c>
      <c r="H161" s="4862" t="s">
        <v>24</v>
      </c>
      <c r="I161" s="4862" t="s">
        <v>991</v>
      </c>
    </row>
    <row customHeight="1" ht="11.25">
      <c r="A162" s="4862" t="s">
        <v>2192</v>
      </c>
      <c r="B162" s="4862" t="s">
        <v>14</v>
      </c>
      <c r="C162" s="4862" t="s">
        <v>2212</v>
      </c>
      <c r="D162" s="4862" t="s">
        <v>2213</v>
      </c>
      <c r="E162" s="4862" t="s">
        <v>52</v>
      </c>
      <c r="F162" s="4862" t="s">
        <v>2214</v>
      </c>
      <c r="G162" s="4862" t="s">
        <v>24</v>
      </c>
      <c r="H162" s="4862" t="s">
        <v>24</v>
      </c>
      <c r="I162" s="4862" t="s">
        <v>991</v>
      </c>
    </row>
    <row customHeight="1" ht="11.25">
      <c r="A163" s="4862" t="s">
        <v>2192</v>
      </c>
      <c r="B163" s="4862" t="s">
        <v>14</v>
      </c>
      <c r="C163" s="4862" t="s">
        <v>2215</v>
      </c>
      <c r="D163" s="4862" t="s">
        <v>2216</v>
      </c>
      <c r="E163" s="4862" t="s">
        <v>2217</v>
      </c>
      <c r="F163" s="4862" t="s">
        <v>2218</v>
      </c>
      <c r="G163" s="4862" t="s">
        <v>24</v>
      </c>
      <c r="H163" s="4862" t="s">
        <v>24</v>
      </c>
      <c r="I163" s="4862" t="s">
        <v>991</v>
      </c>
    </row>
    <row customHeight="1" ht="11.25">
      <c r="A164" s="4862" t="s">
        <v>2192</v>
      </c>
      <c r="B164" s="4862" t="s">
        <v>14</v>
      </c>
      <c r="C164" s="4862" t="s">
        <v>2223</v>
      </c>
      <c r="D164" s="4862" t="s">
        <v>2224</v>
      </c>
      <c r="E164" s="4862" t="s">
        <v>2225</v>
      </c>
      <c r="F164" s="4862" t="s">
        <v>2226</v>
      </c>
      <c r="G164" s="4862" t="s">
        <v>24</v>
      </c>
      <c r="H164" s="4862" t="s">
        <v>24</v>
      </c>
      <c r="I164" s="4862" t="s">
        <v>991</v>
      </c>
    </row>
    <row customHeight="1" ht="11.25">
      <c r="A165" s="4862" t="s">
        <v>2192</v>
      </c>
      <c r="B165" s="4862" t="s">
        <v>14</v>
      </c>
      <c r="C165" s="4862" t="s">
        <v>2647</v>
      </c>
      <c r="D165" s="4862" t="s">
        <v>2648</v>
      </c>
      <c r="E165" s="4862" t="s">
        <v>2649</v>
      </c>
      <c r="F165" s="4862" t="s">
        <v>2440</v>
      </c>
      <c r="G165" s="4862" t="s">
        <v>2650</v>
      </c>
      <c r="H165" s="4862" t="s">
        <v>24</v>
      </c>
      <c r="I165" s="4862" t="s">
        <v>991</v>
      </c>
    </row>
    <row customHeight="1" ht="11.25">
      <c r="A166" s="4862" t="s">
        <v>2192</v>
      </c>
      <c r="B166" s="4862" t="s">
        <v>14</v>
      </c>
      <c r="C166" s="4862" t="s">
        <v>2232</v>
      </c>
      <c r="D166" s="4862" t="s">
        <v>2233</v>
      </c>
      <c r="E166" s="4862" t="s">
        <v>2234</v>
      </c>
      <c r="F166" s="4862" t="s">
        <v>2200</v>
      </c>
      <c r="G166" s="4862" t="s">
        <v>24</v>
      </c>
      <c r="H166" s="4862" t="s">
        <v>24</v>
      </c>
      <c r="I166" s="4862" t="s">
        <v>991</v>
      </c>
    </row>
    <row customHeight="1" ht="11.25">
      <c r="A167" s="4862" t="s">
        <v>2192</v>
      </c>
      <c r="B167" s="4862" t="s">
        <v>14</v>
      </c>
      <c r="C167" s="4862" t="s">
        <v>2651</v>
      </c>
      <c r="D167" s="4862" t="s">
        <v>2652</v>
      </c>
      <c r="E167" s="4862" t="s">
        <v>2653</v>
      </c>
      <c r="F167" s="4862" t="s">
        <v>2218</v>
      </c>
      <c r="G167" s="4862" t="s">
        <v>2654</v>
      </c>
      <c r="H167" s="4862" t="s">
        <v>24</v>
      </c>
      <c r="I167" s="4862" t="s">
        <v>991</v>
      </c>
    </row>
    <row customHeight="1" ht="11.25">
      <c r="A168" s="4862" t="s">
        <v>2192</v>
      </c>
      <c r="B168" s="4862" t="s">
        <v>14</v>
      </c>
      <c r="C168" s="4862" t="s">
        <v>2244</v>
      </c>
      <c r="D168" s="4862" t="s">
        <v>2245</v>
      </c>
      <c r="E168" s="4862" t="s">
        <v>2246</v>
      </c>
      <c r="F168" s="4862" t="s">
        <v>2247</v>
      </c>
      <c r="G168" s="4862" t="s">
        <v>2248</v>
      </c>
      <c r="H168" s="4862" t="s">
        <v>24</v>
      </c>
      <c r="I168" s="4862" t="s">
        <v>991</v>
      </c>
    </row>
    <row customHeight="1" ht="11.25">
      <c r="A169" s="4862" t="s">
        <v>2192</v>
      </c>
      <c r="B169" s="4862" t="s">
        <v>14</v>
      </c>
      <c r="C169" s="4862" t="s">
        <v>2655</v>
      </c>
      <c r="D169" s="4862" t="s">
        <v>2656</v>
      </c>
      <c r="E169" s="4862" t="s">
        <v>2657</v>
      </c>
      <c r="F169" s="4862" t="s">
        <v>2200</v>
      </c>
      <c r="G169" s="4862" t="s">
        <v>24</v>
      </c>
      <c r="H169" s="4862" t="s">
        <v>24</v>
      </c>
      <c r="I169" s="4862" t="s">
        <v>991</v>
      </c>
    </row>
    <row customHeight="1" ht="11.25">
      <c r="A170" s="4862" t="s">
        <v>2192</v>
      </c>
      <c r="B170" s="4862" t="s">
        <v>14</v>
      </c>
      <c r="C170" s="4862" t="s">
        <v>2252</v>
      </c>
      <c r="D170" s="4862" t="s">
        <v>2253</v>
      </c>
      <c r="E170" s="4862" t="s">
        <v>2254</v>
      </c>
      <c r="F170" s="4862" t="s">
        <v>2255</v>
      </c>
      <c r="G170" s="4862" t="s">
        <v>24</v>
      </c>
      <c r="H170" s="4862" t="s">
        <v>24</v>
      </c>
      <c r="I170" s="4862" t="s">
        <v>991</v>
      </c>
    </row>
    <row customHeight="1" ht="11.25">
      <c r="A171" s="4862" t="s">
        <v>2192</v>
      </c>
      <c r="B171" s="4862" t="s">
        <v>14</v>
      </c>
      <c r="C171" s="4862" t="s">
        <v>2658</v>
      </c>
      <c r="D171" s="4862" t="s">
        <v>2659</v>
      </c>
      <c r="E171" s="4862" t="s">
        <v>2660</v>
      </c>
      <c r="F171" s="4862" t="s">
        <v>2621</v>
      </c>
      <c r="G171" s="4862" t="s">
        <v>2661</v>
      </c>
      <c r="H171" s="4862" t="s">
        <v>24</v>
      </c>
      <c r="I171" s="4862" t="s">
        <v>991</v>
      </c>
    </row>
    <row customHeight="1" ht="11.25">
      <c r="A172" s="4862" t="s">
        <v>2192</v>
      </c>
      <c r="B172" s="4862" t="s">
        <v>14</v>
      </c>
      <c r="C172" s="4862" t="s">
        <v>2264</v>
      </c>
      <c r="D172" s="4862" t="s">
        <v>2265</v>
      </c>
      <c r="E172" s="4862" t="s">
        <v>2266</v>
      </c>
      <c r="F172" s="4862" t="s">
        <v>2267</v>
      </c>
      <c r="G172" s="4862" t="s">
        <v>2268</v>
      </c>
      <c r="H172" s="4862" t="s">
        <v>24</v>
      </c>
      <c r="I172" s="4862" t="s">
        <v>991</v>
      </c>
    </row>
    <row customHeight="1" ht="11.25">
      <c r="A173" s="4862" t="s">
        <v>2192</v>
      </c>
      <c r="B173" s="4862" t="s">
        <v>14</v>
      </c>
      <c r="C173" s="4862" t="s">
        <v>2662</v>
      </c>
      <c r="D173" s="4862" t="s">
        <v>2663</v>
      </c>
      <c r="E173" s="4862" t="s">
        <v>2664</v>
      </c>
      <c r="F173" s="4862" t="s">
        <v>2665</v>
      </c>
      <c r="G173" s="4862" t="s">
        <v>24</v>
      </c>
      <c r="H173" s="4862" t="s">
        <v>24</v>
      </c>
      <c r="I173" s="4862" t="s">
        <v>991</v>
      </c>
    </row>
    <row customHeight="1" ht="11.25">
      <c r="A174" s="4862" t="s">
        <v>2192</v>
      </c>
      <c r="B174" s="4862" t="s">
        <v>14</v>
      </c>
      <c r="C174" s="4862" t="s">
        <v>2287</v>
      </c>
      <c r="D174" s="4862" t="s">
        <v>2288</v>
      </c>
      <c r="E174" s="4862" t="s">
        <v>2285</v>
      </c>
      <c r="F174" s="4862" t="s">
        <v>2289</v>
      </c>
      <c r="G174" s="4862" t="s">
        <v>24</v>
      </c>
      <c r="H174" s="4862" t="s">
        <v>24</v>
      </c>
      <c r="I174" s="4862" t="s">
        <v>991</v>
      </c>
    </row>
    <row customHeight="1" ht="11.25">
      <c r="A175" s="4862" t="s">
        <v>2192</v>
      </c>
      <c r="B175" s="4862" t="s">
        <v>14</v>
      </c>
      <c r="C175" s="4862" t="s">
        <v>2666</v>
      </c>
      <c r="D175" s="4862" t="s">
        <v>2667</v>
      </c>
      <c r="E175" s="4862" t="s">
        <v>2668</v>
      </c>
      <c r="F175" s="4862" t="s">
        <v>2322</v>
      </c>
      <c r="G175" s="4862" t="s">
        <v>24</v>
      </c>
      <c r="H175" s="4862" t="s">
        <v>24</v>
      </c>
      <c r="I175" s="4862" t="s">
        <v>991</v>
      </c>
    </row>
    <row customHeight="1" ht="11.25">
      <c r="A176" s="4862" t="s">
        <v>2192</v>
      </c>
      <c r="B176" s="4862" t="s">
        <v>14</v>
      </c>
      <c r="C176" s="4862" t="s">
        <v>2298</v>
      </c>
      <c r="D176" s="4862" t="s">
        <v>2299</v>
      </c>
      <c r="E176" s="4862" t="s">
        <v>2300</v>
      </c>
      <c r="F176" s="4862" t="s">
        <v>2238</v>
      </c>
      <c r="G176" s="4862" t="s">
        <v>24</v>
      </c>
      <c r="H176" s="4862" t="s">
        <v>24</v>
      </c>
      <c r="I176" s="4862" t="s">
        <v>991</v>
      </c>
    </row>
    <row customHeight="1" ht="11.25">
      <c r="A177" s="4862" t="s">
        <v>2192</v>
      </c>
      <c r="B177" s="4862" t="s">
        <v>14</v>
      </c>
      <c r="C177" s="4862" t="s">
        <v>2669</v>
      </c>
      <c r="D177" s="4862" t="s">
        <v>2670</v>
      </c>
      <c r="E177" s="4862" t="s">
        <v>2671</v>
      </c>
      <c r="F177" s="4862" t="s">
        <v>424</v>
      </c>
      <c r="G177" s="4862" t="s">
        <v>24</v>
      </c>
      <c r="H177" s="4862" t="s">
        <v>24</v>
      </c>
      <c r="I177" s="4862" t="s">
        <v>991</v>
      </c>
    </row>
    <row customHeight="1" ht="11.25">
      <c r="A178" s="4862" t="s">
        <v>2192</v>
      </c>
      <c r="B178" s="4862" t="s">
        <v>14</v>
      </c>
      <c r="C178" s="4862" t="s">
        <v>2672</v>
      </c>
      <c r="D178" s="4862" t="s">
        <v>2673</v>
      </c>
      <c r="E178" s="4862" t="s">
        <v>2674</v>
      </c>
      <c r="F178" s="4862" t="s">
        <v>424</v>
      </c>
      <c r="G178" s="4862" t="s">
        <v>24</v>
      </c>
      <c r="H178" s="4862" t="s">
        <v>24</v>
      </c>
      <c r="I178" s="4862" t="s">
        <v>991</v>
      </c>
    </row>
    <row customHeight="1" ht="11.25">
      <c r="A179" s="4862" t="s">
        <v>2192</v>
      </c>
      <c r="B179" s="4862" t="s">
        <v>14</v>
      </c>
      <c r="C179" s="4862" t="s">
        <v>2323</v>
      </c>
      <c r="D179" s="4862" t="s">
        <v>2324</v>
      </c>
      <c r="E179" s="4862" t="s">
        <v>2325</v>
      </c>
      <c r="F179" s="4862" t="s">
        <v>2293</v>
      </c>
      <c r="G179" s="4862" t="s">
        <v>24</v>
      </c>
      <c r="H179" s="4862" t="s">
        <v>24</v>
      </c>
      <c r="I179" s="4862" t="s">
        <v>991</v>
      </c>
    </row>
    <row customHeight="1" ht="11.25">
      <c r="A180" s="4862" t="s">
        <v>2192</v>
      </c>
      <c r="B180" s="4862" t="s">
        <v>14</v>
      </c>
      <c r="C180" s="4862" t="s">
        <v>2675</v>
      </c>
      <c r="D180" s="4862" t="s">
        <v>2334</v>
      </c>
      <c r="E180" s="4862" t="s">
        <v>2335</v>
      </c>
      <c r="F180" s="4862" t="s">
        <v>2676</v>
      </c>
      <c r="G180" s="4862" t="s">
        <v>24</v>
      </c>
      <c r="H180" s="4862" t="s">
        <v>24</v>
      </c>
      <c r="I180" s="4862" t="s">
        <v>991</v>
      </c>
    </row>
    <row customHeight="1" ht="11.25">
      <c r="A181" s="4862" t="s">
        <v>2192</v>
      </c>
      <c r="B181" s="4862" t="s">
        <v>14</v>
      </c>
      <c r="C181" s="4862" t="s">
        <v>2628</v>
      </c>
      <c r="D181" s="4862" t="s">
        <v>2334</v>
      </c>
      <c r="E181" s="4862" t="s">
        <v>2335</v>
      </c>
      <c r="F181" s="4862" t="s">
        <v>2629</v>
      </c>
      <c r="G181" s="4862" t="s">
        <v>24</v>
      </c>
      <c r="H181" s="4862" t="s">
        <v>24</v>
      </c>
      <c r="I181" s="4862" t="s">
        <v>991</v>
      </c>
    </row>
    <row customHeight="1" ht="11.25">
      <c r="A182" s="4862" t="s">
        <v>2192</v>
      </c>
      <c r="B182" s="4862" t="s">
        <v>14</v>
      </c>
      <c r="C182" s="4862" t="s">
        <v>2630</v>
      </c>
      <c r="D182" s="4862" t="s">
        <v>2334</v>
      </c>
      <c r="E182" s="4862" t="s">
        <v>2335</v>
      </c>
      <c r="F182" s="4862" t="s">
        <v>2631</v>
      </c>
      <c r="G182" s="4862" t="s">
        <v>24</v>
      </c>
      <c r="H182" s="4862" t="s">
        <v>24</v>
      </c>
      <c r="I182" s="4862" t="s">
        <v>991</v>
      </c>
    </row>
    <row customHeight="1" ht="11.25">
      <c r="A183" s="4862" t="s">
        <v>2192</v>
      </c>
      <c r="B183" s="4862" t="s">
        <v>14</v>
      </c>
      <c r="C183" s="4862" t="s">
        <v>2632</v>
      </c>
      <c r="D183" s="4862" t="s">
        <v>2334</v>
      </c>
      <c r="E183" s="4862" t="s">
        <v>2335</v>
      </c>
      <c r="F183" s="4862" t="s">
        <v>2633</v>
      </c>
      <c r="G183" s="4862" t="s">
        <v>24</v>
      </c>
      <c r="H183" s="4862" t="s">
        <v>24</v>
      </c>
      <c r="I183" s="4862" t="s">
        <v>991</v>
      </c>
    </row>
    <row customHeight="1" ht="11.25">
      <c r="A184" s="4862" t="s">
        <v>2192</v>
      </c>
      <c r="B184" s="4862" t="s">
        <v>14</v>
      </c>
      <c r="C184" s="4862" t="s">
        <v>2677</v>
      </c>
      <c r="D184" s="4862" t="s">
        <v>2334</v>
      </c>
      <c r="E184" s="4862" t="s">
        <v>2335</v>
      </c>
      <c r="F184" s="4862" t="s">
        <v>2678</v>
      </c>
      <c r="G184" s="4862" t="s">
        <v>24</v>
      </c>
      <c r="H184" s="4862" t="s">
        <v>24</v>
      </c>
      <c r="I184" s="4862" t="s">
        <v>991</v>
      </c>
    </row>
    <row customHeight="1" ht="11.25">
      <c r="A185" s="4862" t="s">
        <v>2192</v>
      </c>
      <c r="B185" s="4862" t="s">
        <v>14</v>
      </c>
      <c r="C185" s="4862" t="s">
        <v>2634</v>
      </c>
      <c r="D185" s="4862" t="s">
        <v>2334</v>
      </c>
      <c r="E185" s="4862" t="s">
        <v>2335</v>
      </c>
      <c r="F185" s="4862" t="s">
        <v>2635</v>
      </c>
      <c r="G185" s="4862" t="s">
        <v>24</v>
      </c>
      <c r="H185" s="4862" t="s">
        <v>24</v>
      </c>
      <c r="I185" s="4862" t="s">
        <v>991</v>
      </c>
    </row>
    <row customHeight="1" ht="11.25">
      <c r="A186" s="4862" t="s">
        <v>2192</v>
      </c>
      <c r="B186" s="4862" t="s">
        <v>14</v>
      </c>
      <c r="C186" s="4862" t="s">
        <v>2636</v>
      </c>
      <c r="D186" s="4862" t="s">
        <v>2334</v>
      </c>
      <c r="E186" s="4862" t="s">
        <v>2335</v>
      </c>
      <c r="F186" s="4862" t="s">
        <v>2637</v>
      </c>
      <c r="G186" s="4862" t="s">
        <v>24</v>
      </c>
      <c r="H186" s="4862" t="s">
        <v>24</v>
      </c>
      <c r="I186" s="4862" t="s">
        <v>991</v>
      </c>
    </row>
    <row customHeight="1" ht="11.25">
      <c r="A187" s="4862" t="s">
        <v>2192</v>
      </c>
      <c r="B187" s="4862" t="s">
        <v>14</v>
      </c>
      <c r="C187" s="4862" t="s">
        <v>2638</v>
      </c>
      <c r="D187" s="4862" t="s">
        <v>2334</v>
      </c>
      <c r="E187" s="4862" t="s">
        <v>2335</v>
      </c>
      <c r="F187" s="4862" t="s">
        <v>2639</v>
      </c>
      <c r="G187" s="4862" t="s">
        <v>24</v>
      </c>
      <c r="H187" s="4862" t="s">
        <v>24</v>
      </c>
      <c r="I187" s="4862" t="s">
        <v>991</v>
      </c>
    </row>
    <row customHeight="1" ht="11.25">
      <c r="A188" s="4862" t="s">
        <v>2192</v>
      </c>
      <c r="B188" s="4862" t="s">
        <v>14</v>
      </c>
      <c r="C188" s="4862" t="s">
        <v>2640</v>
      </c>
      <c r="D188" s="4862" t="s">
        <v>2334</v>
      </c>
      <c r="E188" s="4862" t="s">
        <v>2335</v>
      </c>
      <c r="F188" s="4862" t="s">
        <v>2641</v>
      </c>
      <c r="G188" s="4862" t="s">
        <v>24</v>
      </c>
      <c r="H188" s="4862" t="s">
        <v>24</v>
      </c>
      <c r="I188" s="4862" t="s">
        <v>991</v>
      </c>
    </row>
    <row customHeight="1" ht="11.25">
      <c r="A189" s="4862" t="s">
        <v>2192</v>
      </c>
      <c r="B189" s="4862" t="s">
        <v>14</v>
      </c>
      <c r="C189" s="4862" t="s">
        <v>2642</v>
      </c>
      <c r="D189" s="4862" t="s">
        <v>2334</v>
      </c>
      <c r="E189" s="4862" t="s">
        <v>2335</v>
      </c>
      <c r="F189" s="4862" t="s">
        <v>2643</v>
      </c>
      <c r="G189" s="4862" t="s">
        <v>24</v>
      </c>
      <c r="H189" s="4862" t="s">
        <v>24</v>
      </c>
      <c r="I189" s="4862" t="s">
        <v>991</v>
      </c>
    </row>
    <row customHeight="1" ht="11.25">
      <c r="A190" s="4862" t="s">
        <v>2192</v>
      </c>
      <c r="B190" s="4862" t="s">
        <v>14</v>
      </c>
      <c r="C190" s="4862" t="s">
        <v>2333</v>
      </c>
      <c r="D190" s="4862" t="s">
        <v>2334</v>
      </c>
      <c r="E190" s="4862" t="s">
        <v>2335</v>
      </c>
      <c r="F190" s="4862" t="s">
        <v>2332</v>
      </c>
      <c r="G190" s="4862" t="s">
        <v>24</v>
      </c>
      <c r="H190" s="4862" t="s">
        <v>24</v>
      </c>
      <c r="I190" s="4862" t="s">
        <v>991</v>
      </c>
    </row>
    <row customHeight="1" ht="11.25">
      <c r="A191" s="4862" t="s">
        <v>2192</v>
      </c>
      <c r="B191" s="4862" t="s">
        <v>14</v>
      </c>
      <c r="C191" s="4862" t="s">
        <v>2679</v>
      </c>
      <c r="D191" s="4862" t="s">
        <v>2680</v>
      </c>
      <c r="E191" s="4862" t="s">
        <v>2681</v>
      </c>
      <c r="F191" s="4862" t="s">
        <v>2218</v>
      </c>
      <c r="G191" s="4862" t="s">
        <v>24</v>
      </c>
      <c r="H191" s="4862" t="s">
        <v>24</v>
      </c>
      <c r="I191" s="4862" t="s">
        <v>991</v>
      </c>
    </row>
    <row customHeight="1" ht="11.25">
      <c r="A192" s="4862" t="s">
        <v>2192</v>
      </c>
      <c r="B192" s="4862" t="s">
        <v>14</v>
      </c>
      <c r="C192" s="4862" t="s">
        <v>2682</v>
      </c>
      <c r="D192" s="4862" t="s">
        <v>2680</v>
      </c>
      <c r="E192" s="4862" t="s">
        <v>2681</v>
      </c>
      <c r="F192" s="4862" t="s">
        <v>2683</v>
      </c>
      <c r="G192" s="4862" t="s">
        <v>24</v>
      </c>
      <c r="H192" s="4862" t="s">
        <v>24</v>
      </c>
      <c r="I192" s="4862" t="s">
        <v>991</v>
      </c>
    </row>
    <row customHeight="1" ht="11.25">
      <c r="A193" s="4862" t="s">
        <v>2192</v>
      </c>
      <c r="B193" s="4862" t="s">
        <v>14</v>
      </c>
      <c r="C193" s="4862" t="s">
        <v>2684</v>
      </c>
      <c r="D193" s="4862" t="s">
        <v>2645</v>
      </c>
      <c r="E193" s="4862" t="s">
        <v>2335</v>
      </c>
      <c r="F193" s="4862" t="s">
        <v>2685</v>
      </c>
      <c r="G193" s="4862" t="s">
        <v>24</v>
      </c>
      <c r="H193" s="4862" t="s">
        <v>24</v>
      </c>
      <c r="I193" s="4862" t="s">
        <v>991</v>
      </c>
    </row>
    <row customHeight="1" ht="11.25">
      <c r="A194" s="4862" t="s">
        <v>2192</v>
      </c>
      <c r="B194" s="4862" t="s">
        <v>14</v>
      </c>
      <c r="C194" s="4862" t="s">
        <v>2644</v>
      </c>
      <c r="D194" s="4862" t="s">
        <v>2645</v>
      </c>
      <c r="E194" s="4862" t="s">
        <v>2335</v>
      </c>
      <c r="F194" s="4862" t="s">
        <v>2646</v>
      </c>
      <c r="G194" s="4862" t="s">
        <v>24</v>
      </c>
      <c r="H194" s="4862" t="s">
        <v>24</v>
      </c>
      <c r="I194" s="4862" t="s">
        <v>991</v>
      </c>
    </row>
    <row customHeight="1" ht="11.25">
      <c r="A195" s="4862" t="s">
        <v>2192</v>
      </c>
      <c r="B195" s="4862" t="s">
        <v>14</v>
      </c>
      <c r="C195" s="4862" t="s">
        <v>2686</v>
      </c>
      <c r="D195" s="4862" t="s">
        <v>2687</v>
      </c>
      <c r="E195" s="4862" t="s">
        <v>2688</v>
      </c>
      <c r="F195" s="4862" t="s">
        <v>2226</v>
      </c>
      <c r="G195" s="4862" t="s">
        <v>24</v>
      </c>
      <c r="H195" s="4862" t="s">
        <v>24</v>
      </c>
      <c r="I195" s="4862" t="s">
        <v>991</v>
      </c>
    </row>
    <row customHeight="1" ht="11.25">
      <c r="A196" s="4862" t="s">
        <v>2192</v>
      </c>
      <c r="B196" s="4862" t="s">
        <v>14</v>
      </c>
      <c r="C196" s="4862" t="s">
        <v>2689</v>
      </c>
      <c r="D196" s="4862" t="s">
        <v>2690</v>
      </c>
      <c r="E196" s="4862" t="s">
        <v>2691</v>
      </c>
      <c r="F196" s="4862" t="s">
        <v>2427</v>
      </c>
      <c r="G196" s="4862" t="s">
        <v>24</v>
      </c>
      <c r="H196" s="4862" t="s">
        <v>24</v>
      </c>
      <c r="I196" s="4862" t="s">
        <v>991</v>
      </c>
    </row>
    <row customHeight="1" ht="11.25">
      <c r="A197" s="4862" t="s">
        <v>2192</v>
      </c>
      <c r="B197" s="4862" t="s">
        <v>14</v>
      </c>
      <c r="C197" s="4862" t="s">
        <v>2692</v>
      </c>
      <c r="D197" s="4862" t="s">
        <v>2693</v>
      </c>
      <c r="E197" s="4862" t="s">
        <v>2694</v>
      </c>
      <c r="F197" s="4862" t="s">
        <v>2539</v>
      </c>
      <c r="G197" s="4862" t="s">
        <v>24</v>
      </c>
      <c r="H197" s="4862" t="s">
        <v>24</v>
      </c>
      <c r="I197" s="4862" t="s">
        <v>991</v>
      </c>
    </row>
    <row customHeight="1" ht="11.25">
      <c r="A198" s="4862" t="s">
        <v>2192</v>
      </c>
      <c r="B198" s="4862" t="s">
        <v>14</v>
      </c>
      <c r="C198" s="4862" t="s">
        <v>2695</v>
      </c>
      <c r="D198" s="4862" t="s">
        <v>2696</v>
      </c>
      <c r="E198" s="4862" t="s">
        <v>2697</v>
      </c>
      <c r="F198" s="4862" t="s">
        <v>2247</v>
      </c>
      <c r="G198" s="4862" t="s">
        <v>24</v>
      </c>
      <c r="H198" s="4862" t="s">
        <v>24</v>
      </c>
      <c r="I198" s="4862" t="s">
        <v>991</v>
      </c>
    </row>
    <row customHeight="1" ht="11.25">
      <c r="A199" s="4862" t="s">
        <v>2192</v>
      </c>
      <c r="B199" s="4862" t="s">
        <v>14</v>
      </c>
      <c r="C199" s="4862" t="s">
        <v>2698</v>
      </c>
      <c r="D199" s="4862" t="s">
        <v>2699</v>
      </c>
      <c r="E199" s="4862" t="s">
        <v>2700</v>
      </c>
      <c r="F199" s="4862" t="s">
        <v>2343</v>
      </c>
      <c r="G199" s="4862" t="s">
        <v>24</v>
      </c>
      <c r="H199" s="4862" t="s">
        <v>24</v>
      </c>
      <c r="I199" s="4862" t="s">
        <v>991</v>
      </c>
    </row>
    <row customHeight="1" ht="11.25">
      <c r="A200" s="4862" t="s">
        <v>2192</v>
      </c>
      <c r="B200" s="4862" t="s">
        <v>14</v>
      </c>
      <c r="C200" s="4862" t="s">
        <v>2701</v>
      </c>
      <c r="D200" s="4862" t="s">
        <v>2702</v>
      </c>
      <c r="E200" s="4862" t="s">
        <v>2703</v>
      </c>
      <c r="F200" s="4862" t="s">
        <v>2704</v>
      </c>
      <c r="G200" s="4862" t="s">
        <v>24</v>
      </c>
      <c r="H200" s="4862" t="s">
        <v>24</v>
      </c>
      <c r="I200" s="4862" t="s">
        <v>991</v>
      </c>
    </row>
    <row customHeight="1" ht="11.25">
      <c r="A201" s="4862" t="s">
        <v>2192</v>
      </c>
      <c r="B201" s="4862" t="s">
        <v>14</v>
      </c>
      <c r="C201" s="4862" t="s">
        <v>2705</v>
      </c>
      <c r="D201" s="4862" t="s">
        <v>2706</v>
      </c>
      <c r="E201" s="4862" t="s">
        <v>2707</v>
      </c>
      <c r="F201" s="4862" t="s">
        <v>2247</v>
      </c>
      <c r="G201" s="4862" t="s">
        <v>24</v>
      </c>
      <c r="H201" s="4862" t="s">
        <v>24</v>
      </c>
      <c r="I201" s="4862" t="s">
        <v>991</v>
      </c>
    </row>
    <row customHeight="1" ht="11.25">
      <c r="A202" s="4862" t="s">
        <v>2192</v>
      </c>
      <c r="B202" s="4862" t="s">
        <v>14</v>
      </c>
      <c r="C202" s="4862" t="s">
        <v>2340</v>
      </c>
      <c r="D202" s="4862" t="s">
        <v>2341</v>
      </c>
      <c r="E202" s="4862" t="s">
        <v>2342</v>
      </c>
      <c r="F202" s="4862" t="s">
        <v>2343</v>
      </c>
      <c r="G202" s="4862" t="s">
        <v>24</v>
      </c>
      <c r="H202" s="4862" t="s">
        <v>24</v>
      </c>
      <c r="I202" s="4862" t="s">
        <v>991</v>
      </c>
    </row>
    <row customHeight="1" ht="11.25">
      <c r="A203" s="4862" t="s">
        <v>2192</v>
      </c>
      <c r="B203" s="4862" t="s">
        <v>14</v>
      </c>
      <c r="C203" s="4862" t="s">
        <v>2708</v>
      </c>
      <c r="D203" s="4862" t="s">
        <v>2709</v>
      </c>
      <c r="E203" s="4862" t="s">
        <v>2710</v>
      </c>
      <c r="F203" s="4862" t="s">
        <v>2361</v>
      </c>
      <c r="G203" s="4862" t="s">
        <v>2711</v>
      </c>
      <c r="H203" s="4862" t="s">
        <v>24</v>
      </c>
      <c r="I203" s="4862" t="s">
        <v>991</v>
      </c>
    </row>
    <row customHeight="1" ht="11.25">
      <c r="A204" s="4862" t="s">
        <v>2192</v>
      </c>
      <c r="B204" s="4862" t="s">
        <v>14</v>
      </c>
      <c r="C204" s="4862" t="s">
        <v>2712</v>
      </c>
      <c r="D204" s="4862" t="s">
        <v>2713</v>
      </c>
      <c r="E204" s="4862" t="s">
        <v>2714</v>
      </c>
      <c r="F204" s="4862" t="s">
        <v>2715</v>
      </c>
      <c r="G204" s="4862" t="s">
        <v>24</v>
      </c>
      <c r="H204" s="4862" t="s">
        <v>24</v>
      </c>
      <c r="I204" s="4862" t="s">
        <v>991</v>
      </c>
    </row>
    <row customHeight="1" ht="11.25">
      <c r="A205" s="4862" t="s">
        <v>2192</v>
      </c>
      <c r="B205" s="4862" t="s">
        <v>14</v>
      </c>
      <c r="C205" s="4862" t="s">
        <v>2716</v>
      </c>
      <c r="D205" s="4862" t="s">
        <v>2717</v>
      </c>
      <c r="E205" s="4862" t="s">
        <v>2718</v>
      </c>
      <c r="F205" s="4862" t="s">
        <v>2361</v>
      </c>
      <c r="G205" s="4862" t="s">
        <v>24</v>
      </c>
      <c r="H205" s="4862" t="s">
        <v>24</v>
      </c>
      <c r="I205" s="4862" t="s">
        <v>991</v>
      </c>
    </row>
    <row customHeight="1" ht="11.25">
      <c r="A206" s="4862" t="s">
        <v>2192</v>
      </c>
      <c r="B206" s="4862" t="s">
        <v>14</v>
      </c>
      <c r="C206" s="4862" t="s">
        <v>2719</v>
      </c>
      <c r="D206" s="4862" t="s">
        <v>2720</v>
      </c>
      <c r="E206" s="4862" t="s">
        <v>2721</v>
      </c>
      <c r="F206" s="4862" t="s">
        <v>2226</v>
      </c>
      <c r="G206" s="4862" t="s">
        <v>2722</v>
      </c>
      <c r="H206" s="4862" t="s">
        <v>24</v>
      </c>
      <c r="I206" s="4862" t="s">
        <v>991</v>
      </c>
    </row>
    <row customHeight="1" ht="11.25">
      <c r="A207" s="4862" t="s">
        <v>2192</v>
      </c>
      <c r="B207" s="4862" t="s">
        <v>14</v>
      </c>
      <c r="C207" s="4862" t="s">
        <v>2723</v>
      </c>
      <c r="D207" s="4862" t="s">
        <v>2724</v>
      </c>
      <c r="E207" s="4862" t="s">
        <v>2725</v>
      </c>
      <c r="F207" s="4862" t="s">
        <v>2226</v>
      </c>
      <c r="G207" s="4862" t="s">
        <v>2726</v>
      </c>
      <c r="H207" s="4862" t="s">
        <v>24</v>
      </c>
      <c r="I207" s="4862" t="s">
        <v>991</v>
      </c>
    </row>
    <row customHeight="1" ht="11.25">
      <c r="A208" s="4862" t="s">
        <v>2192</v>
      </c>
      <c r="B208" s="4862" t="s">
        <v>14</v>
      </c>
      <c r="C208" s="4862" t="s">
        <v>2347</v>
      </c>
      <c r="D208" s="4862" t="s">
        <v>2348</v>
      </c>
      <c r="E208" s="4862" t="s">
        <v>2349</v>
      </c>
      <c r="F208" s="4862" t="s">
        <v>2350</v>
      </c>
      <c r="G208" s="4862" t="s">
        <v>24</v>
      </c>
      <c r="H208" s="4862" t="s">
        <v>24</v>
      </c>
      <c r="I208" s="4862" t="s">
        <v>991</v>
      </c>
    </row>
    <row customHeight="1" ht="11.25">
      <c r="A209" s="4862" t="s">
        <v>2192</v>
      </c>
      <c r="B209" s="4862" t="s">
        <v>14</v>
      </c>
      <c r="C209" s="4862" t="s">
        <v>2351</v>
      </c>
      <c r="D209" s="4862" t="s">
        <v>2352</v>
      </c>
      <c r="E209" s="4862" t="s">
        <v>2353</v>
      </c>
      <c r="F209" s="4862" t="s">
        <v>2354</v>
      </c>
      <c r="G209" s="4862" t="s">
        <v>24</v>
      </c>
      <c r="H209" s="4862" t="s">
        <v>24</v>
      </c>
      <c r="I209" s="4862" t="s">
        <v>991</v>
      </c>
    </row>
    <row customHeight="1" ht="11.25">
      <c r="A210" s="4862" t="s">
        <v>2192</v>
      </c>
      <c r="B210" s="4862" t="s">
        <v>14</v>
      </c>
      <c r="C210" s="4862" t="s">
        <v>2355</v>
      </c>
      <c r="D210" s="4862" t="s">
        <v>2356</v>
      </c>
      <c r="E210" s="4862" t="s">
        <v>2357</v>
      </c>
      <c r="F210" s="4862" t="s">
        <v>2354</v>
      </c>
      <c r="G210" s="4862" t="s">
        <v>24</v>
      </c>
      <c r="H210" s="4862" t="s">
        <v>24</v>
      </c>
      <c r="I210" s="4862" t="s">
        <v>991</v>
      </c>
    </row>
    <row customHeight="1" ht="11.25">
      <c r="A211" s="4862" t="s">
        <v>2192</v>
      </c>
      <c r="B211" s="4862" t="s">
        <v>14</v>
      </c>
      <c r="C211" s="4862" t="s">
        <v>2358</v>
      </c>
      <c r="D211" s="4862" t="s">
        <v>2359</v>
      </c>
      <c r="E211" s="4862" t="s">
        <v>2360</v>
      </c>
      <c r="F211" s="4862" t="s">
        <v>2361</v>
      </c>
      <c r="G211" s="4862" t="s">
        <v>24</v>
      </c>
      <c r="H211" s="4862" t="s">
        <v>24</v>
      </c>
      <c r="I211" s="4862" t="s">
        <v>991</v>
      </c>
    </row>
    <row customHeight="1" ht="11.25">
      <c r="A212" s="4862" t="s">
        <v>2192</v>
      </c>
      <c r="B212" s="4862" t="s">
        <v>14</v>
      </c>
      <c r="C212" s="4862" t="s">
        <v>2727</v>
      </c>
      <c r="D212" s="4862" t="s">
        <v>2728</v>
      </c>
      <c r="E212" s="4862" t="s">
        <v>2729</v>
      </c>
      <c r="F212" s="4862" t="s">
        <v>2293</v>
      </c>
      <c r="G212" s="4862" t="s">
        <v>24</v>
      </c>
      <c r="H212" s="4862" t="s">
        <v>24</v>
      </c>
      <c r="I212" s="4862" t="s">
        <v>991</v>
      </c>
    </row>
    <row customHeight="1" ht="11.25">
      <c r="A213" s="4862" t="s">
        <v>2192</v>
      </c>
      <c r="B213" s="4862" t="s">
        <v>14</v>
      </c>
      <c r="C213" s="4862" t="s">
        <v>2730</v>
      </c>
      <c r="D213" s="4862" t="s">
        <v>2731</v>
      </c>
      <c r="E213" s="4862" t="s">
        <v>2732</v>
      </c>
      <c r="F213" s="4862" t="s">
        <v>2314</v>
      </c>
      <c r="G213" s="4862" t="s">
        <v>2733</v>
      </c>
      <c r="H213" s="4862" t="s">
        <v>24</v>
      </c>
      <c r="I213" s="4862" t="s">
        <v>991</v>
      </c>
    </row>
    <row customHeight="1" ht="11.25">
      <c r="A214" s="4862" t="s">
        <v>2192</v>
      </c>
      <c r="B214" s="4862" t="s">
        <v>14</v>
      </c>
      <c r="C214" s="4862" t="s">
        <v>2362</v>
      </c>
      <c r="D214" s="4862" t="s">
        <v>2363</v>
      </c>
      <c r="E214" s="4862" t="s">
        <v>2364</v>
      </c>
      <c r="F214" s="4862" t="s">
        <v>2226</v>
      </c>
      <c r="G214" s="4862" t="s">
        <v>24</v>
      </c>
      <c r="H214" s="4862" t="s">
        <v>24</v>
      </c>
      <c r="I214" s="4862" t="s">
        <v>991</v>
      </c>
    </row>
    <row customHeight="1" ht="11.25">
      <c r="A215" s="4862" t="s">
        <v>2192</v>
      </c>
      <c r="B215" s="4862" t="s">
        <v>14</v>
      </c>
      <c r="C215" s="4862" t="s">
        <v>2734</v>
      </c>
      <c r="D215" s="4862" t="s">
        <v>2735</v>
      </c>
      <c r="E215" s="4862" t="s">
        <v>2736</v>
      </c>
      <c r="F215" s="4862" t="s">
        <v>2704</v>
      </c>
      <c r="G215" s="4862" t="s">
        <v>24</v>
      </c>
      <c r="H215" s="4862" t="s">
        <v>24</v>
      </c>
      <c r="I215" s="4862" t="s">
        <v>991</v>
      </c>
    </row>
    <row customHeight="1" ht="11.25">
      <c r="A216" s="4862" t="s">
        <v>2192</v>
      </c>
      <c r="B216" s="4862" t="s">
        <v>14</v>
      </c>
      <c r="C216" s="4862" t="s">
        <v>2365</v>
      </c>
      <c r="D216" s="4862" t="s">
        <v>2366</v>
      </c>
      <c r="E216" s="4862" t="s">
        <v>2367</v>
      </c>
      <c r="F216" s="4862" t="s">
        <v>2350</v>
      </c>
      <c r="G216" s="4862" t="s">
        <v>24</v>
      </c>
      <c r="H216" s="4862" t="s">
        <v>24</v>
      </c>
      <c r="I216" s="4862" t="s">
        <v>991</v>
      </c>
    </row>
    <row customHeight="1" ht="11.25">
      <c r="A217" s="4862" t="s">
        <v>2192</v>
      </c>
      <c r="B217" s="4862" t="s">
        <v>14</v>
      </c>
      <c r="C217" s="4862" t="s">
        <v>2737</v>
      </c>
      <c r="D217" s="4862" t="s">
        <v>2738</v>
      </c>
      <c r="E217" s="4862" t="s">
        <v>2739</v>
      </c>
      <c r="F217" s="4862" t="s">
        <v>2255</v>
      </c>
      <c r="G217" s="4862" t="s">
        <v>24</v>
      </c>
      <c r="H217" s="4862" t="s">
        <v>24</v>
      </c>
      <c r="I217" s="4862" t="s">
        <v>991</v>
      </c>
    </row>
    <row customHeight="1" ht="11.25">
      <c r="A218" s="4862" t="s">
        <v>2192</v>
      </c>
      <c r="B218" s="4862" t="s">
        <v>14</v>
      </c>
      <c r="C218" s="4862" t="s">
        <v>2740</v>
      </c>
      <c r="D218" s="4862" t="s">
        <v>2741</v>
      </c>
      <c r="E218" s="4862" t="s">
        <v>2742</v>
      </c>
      <c r="F218" s="4862" t="s">
        <v>2621</v>
      </c>
      <c r="G218" s="4862" t="s">
        <v>24</v>
      </c>
      <c r="H218" s="4862" t="s">
        <v>24</v>
      </c>
      <c r="I218" s="4862" t="s">
        <v>991</v>
      </c>
    </row>
    <row customHeight="1" ht="11.25">
      <c r="A219" s="4862" t="s">
        <v>2192</v>
      </c>
      <c r="B219" s="4862" t="s">
        <v>14</v>
      </c>
      <c r="C219" s="4862" t="s">
        <v>2743</v>
      </c>
      <c r="D219" s="4862" t="s">
        <v>2744</v>
      </c>
      <c r="E219" s="4862" t="s">
        <v>2745</v>
      </c>
      <c r="F219" s="4862" t="s">
        <v>2196</v>
      </c>
      <c r="G219" s="4862" t="s">
        <v>24</v>
      </c>
      <c r="H219" s="4862" t="s">
        <v>24</v>
      </c>
      <c r="I219" s="4862" t="s">
        <v>991</v>
      </c>
    </row>
    <row customHeight="1" ht="11.25">
      <c r="A220" s="4862" t="s">
        <v>2192</v>
      </c>
      <c r="B220" s="4862" t="s">
        <v>14</v>
      </c>
      <c r="C220" s="4862" t="s">
        <v>2368</v>
      </c>
      <c r="D220" s="4862" t="s">
        <v>2369</v>
      </c>
      <c r="E220" s="4862" t="s">
        <v>2370</v>
      </c>
      <c r="F220" s="4862" t="s">
        <v>2371</v>
      </c>
      <c r="G220" s="4862" t="s">
        <v>24</v>
      </c>
      <c r="H220" s="4862" t="s">
        <v>24</v>
      </c>
      <c r="I220" s="4862" t="s">
        <v>991</v>
      </c>
    </row>
    <row customHeight="1" ht="11.25">
      <c r="A221" s="4862" t="s">
        <v>2192</v>
      </c>
      <c r="B221" s="4862" t="s">
        <v>14</v>
      </c>
      <c r="C221" s="4862" t="s">
        <v>2746</v>
      </c>
      <c r="D221" s="4862" t="s">
        <v>2747</v>
      </c>
      <c r="E221" s="4862" t="s">
        <v>2748</v>
      </c>
      <c r="F221" s="4862" t="s">
        <v>2621</v>
      </c>
      <c r="G221" s="4862" t="s">
        <v>24</v>
      </c>
      <c r="H221" s="4862" t="s">
        <v>24</v>
      </c>
      <c r="I221" s="4862" t="s">
        <v>991</v>
      </c>
    </row>
    <row customHeight="1" ht="11.25">
      <c r="A222" s="4862" t="s">
        <v>2192</v>
      </c>
      <c r="B222" s="4862" t="s">
        <v>14</v>
      </c>
      <c r="C222" s="4862" t="s">
        <v>2749</v>
      </c>
      <c r="D222" s="4862" t="s">
        <v>2750</v>
      </c>
      <c r="E222" s="4862" t="s">
        <v>2751</v>
      </c>
      <c r="F222" s="4862" t="s">
        <v>2255</v>
      </c>
      <c r="G222" s="4862" t="s">
        <v>2752</v>
      </c>
      <c r="H222" s="4862" t="s">
        <v>24</v>
      </c>
      <c r="I222" s="4862" t="s">
        <v>991</v>
      </c>
    </row>
    <row customHeight="1" ht="11.25">
      <c r="A223" s="4862" t="s">
        <v>2192</v>
      </c>
      <c r="B223" s="4862" t="s">
        <v>14</v>
      </c>
      <c r="C223" s="4862" t="s">
        <v>2372</v>
      </c>
      <c r="D223" s="4862" t="s">
        <v>2373</v>
      </c>
      <c r="E223" s="4862" t="s">
        <v>2374</v>
      </c>
      <c r="F223" s="4862" t="s">
        <v>2332</v>
      </c>
      <c r="G223" s="4862" t="s">
        <v>24</v>
      </c>
      <c r="H223" s="4862" t="s">
        <v>24</v>
      </c>
      <c r="I223" s="4862" t="s">
        <v>991</v>
      </c>
    </row>
    <row customHeight="1" ht="11.25">
      <c r="A224" s="4862" t="s">
        <v>2192</v>
      </c>
      <c r="B224" s="4862" t="s">
        <v>14</v>
      </c>
      <c r="C224" s="4862" t="s">
        <v>2382</v>
      </c>
      <c r="D224" s="4862" t="s">
        <v>2383</v>
      </c>
      <c r="E224" s="4862" t="s">
        <v>2384</v>
      </c>
      <c r="F224" s="4862" t="s">
        <v>2385</v>
      </c>
      <c r="G224" s="4862" t="s">
        <v>24</v>
      </c>
      <c r="H224" s="4862" t="s">
        <v>24</v>
      </c>
      <c r="I224" s="4862" t="s">
        <v>991</v>
      </c>
    </row>
    <row customHeight="1" ht="11.25">
      <c r="A225" s="4862" t="s">
        <v>2192</v>
      </c>
      <c r="B225" s="4862" t="s">
        <v>14</v>
      </c>
      <c r="C225" s="4862" t="s">
        <v>2753</v>
      </c>
      <c r="D225" s="4862" t="s">
        <v>2754</v>
      </c>
      <c r="E225" s="4862" t="s">
        <v>52</v>
      </c>
      <c r="F225" s="4862" t="s">
        <v>2755</v>
      </c>
      <c r="G225" s="4862" t="s">
        <v>24</v>
      </c>
      <c r="H225" s="4862" t="s">
        <v>24</v>
      </c>
      <c r="I225" s="4862" t="s">
        <v>991</v>
      </c>
    </row>
    <row customHeight="1" ht="11.25">
      <c r="A226" s="4862" t="s">
        <v>2192</v>
      </c>
      <c r="B226" s="4862" t="s">
        <v>14</v>
      </c>
      <c r="C226" s="4862" t="s">
        <v>2756</v>
      </c>
      <c r="D226" s="4862" t="s">
        <v>2757</v>
      </c>
      <c r="E226" s="4862" t="s">
        <v>2758</v>
      </c>
      <c r="F226" s="4862" t="s">
        <v>2196</v>
      </c>
      <c r="G226" s="4862" t="s">
        <v>24</v>
      </c>
      <c r="H226" s="4862" t="s">
        <v>24</v>
      </c>
      <c r="I226" s="4862" t="s">
        <v>991</v>
      </c>
    </row>
    <row customHeight="1" ht="11.25">
      <c r="A227" s="4862" t="s">
        <v>2192</v>
      </c>
      <c r="B227" s="4862" t="s">
        <v>14</v>
      </c>
      <c r="C227" s="4862" t="s">
        <v>2405</v>
      </c>
      <c r="D227" s="4862" t="s">
        <v>2406</v>
      </c>
      <c r="E227" s="4862" t="s">
        <v>2407</v>
      </c>
      <c r="F227" s="4862" t="s">
        <v>2354</v>
      </c>
      <c r="G227" s="4862" t="s">
        <v>24</v>
      </c>
      <c r="H227" s="4862" t="s">
        <v>24</v>
      </c>
      <c r="I227" s="4862" t="s">
        <v>991</v>
      </c>
    </row>
    <row customHeight="1" ht="11.25">
      <c r="A228" s="4862" t="s">
        <v>2192</v>
      </c>
      <c r="B228" s="4862" t="s">
        <v>14</v>
      </c>
      <c r="C228" s="4862" t="s">
        <v>2759</v>
      </c>
      <c r="D228" s="4862" t="s">
        <v>2760</v>
      </c>
      <c r="E228" s="4862" t="s">
        <v>2761</v>
      </c>
      <c r="F228" s="4862" t="s">
        <v>2518</v>
      </c>
      <c r="G228" s="4862" t="s">
        <v>2762</v>
      </c>
      <c r="H228" s="4862" t="s">
        <v>24</v>
      </c>
      <c r="I228" s="4862" t="s">
        <v>991</v>
      </c>
    </row>
    <row customHeight="1" ht="11.25">
      <c r="A229" s="4862" t="s">
        <v>2192</v>
      </c>
      <c r="B229" s="4862" t="s">
        <v>14</v>
      </c>
      <c r="C229" s="4862" t="s">
        <v>2763</v>
      </c>
      <c r="D229" s="4862" t="s">
        <v>2764</v>
      </c>
      <c r="E229" s="4862" t="s">
        <v>2765</v>
      </c>
      <c r="F229" s="4862" t="s">
        <v>2766</v>
      </c>
      <c r="G229" s="4862" t="s">
        <v>24</v>
      </c>
      <c r="H229" s="4862" t="s">
        <v>24</v>
      </c>
      <c r="I229" s="4862" t="s">
        <v>991</v>
      </c>
    </row>
    <row customHeight="1" ht="11.25">
      <c r="A230" s="4862" t="s">
        <v>2192</v>
      </c>
      <c r="B230" s="4862" t="s">
        <v>14</v>
      </c>
      <c r="C230" s="4862" t="s">
        <v>2767</v>
      </c>
      <c r="D230" s="4862" t="s">
        <v>2768</v>
      </c>
      <c r="E230" s="4862" t="s">
        <v>2769</v>
      </c>
      <c r="F230" s="4862" t="s">
        <v>2200</v>
      </c>
      <c r="G230" s="4862" t="s">
        <v>2770</v>
      </c>
      <c r="H230" s="4862" t="s">
        <v>24</v>
      </c>
      <c r="I230" s="4862" t="s">
        <v>991</v>
      </c>
    </row>
    <row customHeight="1" ht="11.25">
      <c r="A231" s="4862" t="s">
        <v>2192</v>
      </c>
      <c r="B231" s="4862" t="s">
        <v>14</v>
      </c>
      <c r="C231" s="4862" t="s">
        <v>2771</v>
      </c>
      <c r="D231" s="4862" t="s">
        <v>2772</v>
      </c>
      <c r="E231" s="4862" t="s">
        <v>2773</v>
      </c>
      <c r="F231" s="4862" t="s">
        <v>2218</v>
      </c>
      <c r="G231" s="4862" t="s">
        <v>24</v>
      </c>
      <c r="H231" s="4862" t="s">
        <v>24</v>
      </c>
      <c r="I231" s="4862" t="s">
        <v>991</v>
      </c>
    </row>
    <row customHeight="1" ht="11.25">
      <c r="A232" s="4862" t="s">
        <v>2192</v>
      </c>
      <c r="B232" s="4862" t="s">
        <v>14</v>
      </c>
      <c r="C232" s="4862" t="s">
        <v>2774</v>
      </c>
      <c r="D232" s="4862" t="s">
        <v>2775</v>
      </c>
      <c r="E232" s="4862" t="s">
        <v>2776</v>
      </c>
      <c r="F232" s="4862" t="s">
        <v>2777</v>
      </c>
      <c r="G232" s="4862" t="s">
        <v>24</v>
      </c>
      <c r="H232" s="4862" t="s">
        <v>24</v>
      </c>
      <c r="I232" s="4862" t="s">
        <v>991</v>
      </c>
    </row>
    <row customHeight="1" ht="11.25">
      <c r="A233" s="4862" t="s">
        <v>2192</v>
      </c>
      <c r="B233" s="4862" t="s">
        <v>14</v>
      </c>
      <c r="C233" s="4862" t="s">
        <v>2778</v>
      </c>
      <c r="D233" s="4862" t="s">
        <v>2779</v>
      </c>
      <c r="E233" s="4862" t="s">
        <v>2780</v>
      </c>
      <c r="F233" s="4862" t="s">
        <v>2595</v>
      </c>
      <c r="G233" s="4862" t="s">
        <v>24</v>
      </c>
      <c r="H233" s="4862" t="s">
        <v>24</v>
      </c>
      <c r="I233" s="4862" t="s">
        <v>991</v>
      </c>
    </row>
    <row customHeight="1" ht="11.25">
      <c r="A234" s="4862" t="s">
        <v>2192</v>
      </c>
      <c r="B234" s="4862" t="s">
        <v>14</v>
      </c>
      <c r="C234" s="4862" t="s">
        <v>2781</v>
      </c>
      <c r="D234" s="4862" t="s">
        <v>2782</v>
      </c>
      <c r="E234" s="4862" t="s">
        <v>2783</v>
      </c>
      <c r="F234" s="4862" t="s">
        <v>2621</v>
      </c>
      <c r="G234" s="4862" t="s">
        <v>2784</v>
      </c>
      <c r="H234" s="4862" t="s">
        <v>24</v>
      </c>
      <c r="I234" s="4862" t="s">
        <v>991</v>
      </c>
    </row>
    <row customHeight="1" ht="11.25">
      <c r="A235" s="4862" t="s">
        <v>2192</v>
      </c>
      <c r="B235" s="4862" t="s">
        <v>14</v>
      </c>
      <c r="C235" s="4862" t="s">
        <v>2424</v>
      </c>
      <c r="D235" s="4862" t="s">
        <v>2425</v>
      </c>
      <c r="E235" s="4862" t="s">
        <v>2426</v>
      </c>
      <c r="F235" s="4862" t="s">
        <v>2427</v>
      </c>
      <c r="G235" s="4862" t="s">
        <v>2428</v>
      </c>
      <c r="H235" s="4862" t="s">
        <v>24</v>
      </c>
      <c r="I235" s="4862" t="s">
        <v>991</v>
      </c>
    </row>
    <row customHeight="1" ht="11.25">
      <c r="A236" s="4862" t="s">
        <v>2192</v>
      </c>
      <c r="B236" s="4862" t="s">
        <v>14</v>
      </c>
      <c r="C236" s="4862" t="s">
        <v>2785</v>
      </c>
      <c r="D236" s="4862" t="s">
        <v>2786</v>
      </c>
      <c r="E236" s="4862" t="s">
        <v>2787</v>
      </c>
      <c r="F236" s="4862" t="s">
        <v>2226</v>
      </c>
      <c r="G236" s="4862" t="s">
        <v>24</v>
      </c>
      <c r="H236" s="4862" t="s">
        <v>24</v>
      </c>
      <c r="I236" s="4862" t="s">
        <v>991</v>
      </c>
    </row>
    <row customHeight="1" ht="11.25">
      <c r="A237" s="4862" t="s">
        <v>2192</v>
      </c>
      <c r="B237" s="4862" t="s">
        <v>14</v>
      </c>
      <c r="C237" s="4862" t="s">
        <v>2788</v>
      </c>
      <c r="D237" s="4862" t="s">
        <v>2789</v>
      </c>
      <c r="E237" s="4862" t="s">
        <v>2790</v>
      </c>
      <c r="F237" s="4862" t="s">
        <v>2427</v>
      </c>
      <c r="G237" s="4862" t="s">
        <v>24</v>
      </c>
      <c r="H237" s="4862" t="s">
        <v>24</v>
      </c>
      <c r="I237" s="4862" t="s">
        <v>991</v>
      </c>
    </row>
    <row customHeight="1" ht="11.25">
      <c r="A238" s="4862" t="s">
        <v>2192</v>
      </c>
      <c r="B238" s="4862" t="s">
        <v>14</v>
      </c>
      <c r="C238" s="4862" t="s">
        <v>2791</v>
      </c>
      <c r="D238" s="4862" t="s">
        <v>2792</v>
      </c>
      <c r="E238" s="4862" t="s">
        <v>2793</v>
      </c>
      <c r="F238" s="4862" t="s">
        <v>2255</v>
      </c>
      <c r="G238" s="4862" t="s">
        <v>24</v>
      </c>
      <c r="H238" s="4862" t="s">
        <v>24</v>
      </c>
      <c r="I238" s="4862" t="s">
        <v>991</v>
      </c>
    </row>
    <row customHeight="1" ht="11.25">
      <c r="A239" s="4862" t="s">
        <v>2192</v>
      </c>
      <c r="B239" s="4862" t="s">
        <v>14</v>
      </c>
      <c r="C239" s="4862" t="s">
        <v>2794</v>
      </c>
      <c r="D239" s="4862" t="s">
        <v>2795</v>
      </c>
      <c r="E239" s="4862" t="s">
        <v>2796</v>
      </c>
      <c r="F239" s="4862" t="s">
        <v>2267</v>
      </c>
      <c r="G239" s="4862" t="s">
        <v>24</v>
      </c>
      <c r="H239" s="4862" t="s">
        <v>24</v>
      </c>
      <c r="I239" s="4862" t="s">
        <v>991</v>
      </c>
    </row>
    <row customHeight="1" ht="11.25">
      <c r="A240" s="4862" t="s">
        <v>2192</v>
      </c>
      <c r="B240" s="4862" t="s">
        <v>14</v>
      </c>
      <c r="C240" s="4862" t="s">
        <v>2437</v>
      </c>
      <c r="D240" s="4862" t="s">
        <v>2438</v>
      </c>
      <c r="E240" s="4862" t="s">
        <v>2439</v>
      </c>
      <c r="F240" s="4862" t="s">
        <v>2440</v>
      </c>
      <c r="G240" s="4862" t="s">
        <v>24</v>
      </c>
      <c r="H240" s="4862" t="s">
        <v>24</v>
      </c>
      <c r="I240" s="4862" t="s">
        <v>991</v>
      </c>
    </row>
    <row customHeight="1" ht="11.25">
      <c r="A241" s="4862" t="s">
        <v>2192</v>
      </c>
      <c r="B241" s="4862" t="s">
        <v>14</v>
      </c>
      <c r="C241" s="4862" t="s">
        <v>2797</v>
      </c>
      <c r="D241" s="4862" t="s">
        <v>2798</v>
      </c>
      <c r="E241" s="4862" t="s">
        <v>2799</v>
      </c>
      <c r="F241" s="4862" t="s">
        <v>2196</v>
      </c>
      <c r="G241" s="4862" t="s">
        <v>24</v>
      </c>
      <c r="H241" s="4862" t="s">
        <v>24</v>
      </c>
      <c r="I241" s="4862" t="s">
        <v>991</v>
      </c>
    </row>
    <row customHeight="1" ht="11.25">
      <c r="A242" s="4862" t="s">
        <v>2192</v>
      </c>
      <c r="B242" s="4862" t="s">
        <v>14</v>
      </c>
      <c r="C242" s="4862" t="s">
        <v>2441</v>
      </c>
      <c r="D242" s="4862" t="s">
        <v>2442</v>
      </c>
      <c r="E242" s="4862" t="s">
        <v>2443</v>
      </c>
      <c r="F242" s="4862" t="s">
        <v>2427</v>
      </c>
      <c r="G242" s="4862" t="s">
        <v>24</v>
      </c>
      <c r="H242" s="4862" t="s">
        <v>24</v>
      </c>
      <c r="I242" s="4862" t="s">
        <v>991</v>
      </c>
    </row>
    <row customHeight="1" ht="11.25">
      <c r="A243" s="4862" t="s">
        <v>2192</v>
      </c>
      <c r="B243" s="4862" t="s">
        <v>14</v>
      </c>
      <c r="C243" s="4862" t="s">
        <v>2447</v>
      </c>
      <c r="D243" s="4862" t="s">
        <v>2448</v>
      </c>
      <c r="E243" s="4862" t="s">
        <v>2449</v>
      </c>
      <c r="F243" s="4862" t="s">
        <v>2427</v>
      </c>
      <c r="G243" s="4862" t="s">
        <v>24</v>
      </c>
      <c r="H243" s="4862" t="s">
        <v>24</v>
      </c>
      <c r="I243" s="4862" t="s">
        <v>991</v>
      </c>
    </row>
    <row customHeight="1" ht="11.25">
      <c r="A244" s="4862" t="s">
        <v>2192</v>
      </c>
      <c r="B244" s="4862" t="s">
        <v>14</v>
      </c>
      <c r="C244" s="4862" t="s">
        <v>2800</v>
      </c>
      <c r="D244" s="4862" t="s">
        <v>2801</v>
      </c>
      <c r="E244" s="4862" t="s">
        <v>2802</v>
      </c>
      <c r="F244" s="4862" t="s">
        <v>2427</v>
      </c>
      <c r="G244" s="4862" t="s">
        <v>24</v>
      </c>
      <c r="H244" s="4862" t="s">
        <v>24</v>
      </c>
      <c r="I244" s="4862" t="s">
        <v>991</v>
      </c>
    </row>
    <row customHeight="1" ht="11.25">
      <c r="A245" s="4862" t="s">
        <v>2192</v>
      </c>
      <c r="B245" s="4862" t="s">
        <v>14</v>
      </c>
      <c r="C245" s="4862" t="s">
        <v>2803</v>
      </c>
      <c r="D245" s="4862" t="s">
        <v>2804</v>
      </c>
      <c r="E245" s="4862" t="s">
        <v>2805</v>
      </c>
      <c r="F245" s="4862" t="s">
        <v>2371</v>
      </c>
      <c r="G245" s="4862" t="s">
        <v>2806</v>
      </c>
      <c r="H245" s="4862" t="s">
        <v>24</v>
      </c>
      <c r="I245" s="4862" t="s">
        <v>991</v>
      </c>
    </row>
    <row customHeight="1" ht="11.25">
      <c r="A246" s="4862" t="s">
        <v>2192</v>
      </c>
      <c r="B246" s="4862" t="s">
        <v>14</v>
      </c>
      <c r="C246" s="4862" t="s">
        <v>2807</v>
      </c>
      <c r="D246" s="4862" t="s">
        <v>2808</v>
      </c>
      <c r="E246" s="4862" t="s">
        <v>2809</v>
      </c>
      <c r="F246" s="4862" t="s">
        <v>2196</v>
      </c>
      <c r="G246" s="4862" t="s">
        <v>2810</v>
      </c>
      <c r="H246" s="4862" t="s">
        <v>24</v>
      </c>
      <c r="I246" s="4862" t="s">
        <v>991</v>
      </c>
    </row>
    <row customHeight="1" ht="11.25">
      <c r="A247" s="4862" t="s">
        <v>2192</v>
      </c>
      <c r="B247" s="4862" t="s">
        <v>14</v>
      </c>
      <c r="C247" s="4862" t="s">
        <v>2811</v>
      </c>
      <c r="D247" s="4862" t="s">
        <v>2812</v>
      </c>
      <c r="E247" s="4862" t="s">
        <v>2813</v>
      </c>
      <c r="F247" s="4862" t="s">
        <v>2322</v>
      </c>
      <c r="G247" s="4862" t="s">
        <v>24</v>
      </c>
      <c r="H247" s="4862" t="s">
        <v>24</v>
      </c>
      <c r="I247" s="4862" t="s">
        <v>991</v>
      </c>
    </row>
    <row customHeight="1" ht="11.25">
      <c r="A248" s="4862" t="s">
        <v>2192</v>
      </c>
      <c r="B248" s="4862" t="s">
        <v>14</v>
      </c>
      <c r="C248" s="4862" t="s">
        <v>2814</v>
      </c>
      <c r="D248" s="4862" t="s">
        <v>2815</v>
      </c>
      <c r="E248" s="4862" t="s">
        <v>2816</v>
      </c>
      <c r="F248" s="4862" t="s">
        <v>2621</v>
      </c>
      <c r="G248" s="4862" t="s">
        <v>2817</v>
      </c>
      <c r="H248" s="4862" t="s">
        <v>24</v>
      </c>
      <c r="I248" s="4862" t="s">
        <v>991</v>
      </c>
    </row>
    <row customHeight="1" ht="11.25">
      <c r="A249" s="4862" t="s">
        <v>2192</v>
      </c>
      <c r="B249" s="4862" t="s">
        <v>14</v>
      </c>
      <c r="C249" s="4862" t="s">
        <v>2818</v>
      </c>
      <c r="D249" s="4862" t="s">
        <v>2819</v>
      </c>
      <c r="E249" s="4862" t="s">
        <v>2820</v>
      </c>
      <c r="F249" s="4862" t="s">
        <v>2247</v>
      </c>
      <c r="G249" s="4862" t="s">
        <v>2821</v>
      </c>
      <c r="H249" s="4862" t="s">
        <v>24</v>
      </c>
      <c r="I249" s="4862" t="s">
        <v>991</v>
      </c>
    </row>
    <row customHeight="1" ht="11.25">
      <c r="A250" s="4862" t="s">
        <v>2192</v>
      </c>
      <c r="B250" s="4862" t="s">
        <v>14</v>
      </c>
      <c r="C250" s="4862" t="s">
        <v>2822</v>
      </c>
      <c r="D250" s="4862" t="s">
        <v>2823</v>
      </c>
      <c r="E250" s="4862" t="s">
        <v>2824</v>
      </c>
      <c r="F250" s="4862" t="s">
        <v>2518</v>
      </c>
      <c r="G250" s="4862" t="s">
        <v>2825</v>
      </c>
      <c r="H250" s="4862" t="s">
        <v>24</v>
      </c>
      <c r="I250" s="4862" t="s">
        <v>991</v>
      </c>
    </row>
    <row customHeight="1" ht="11.25">
      <c r="A251" s="4862" t="s">
        <v>2192</v>
      </c>
      <c r="B251" s="4862" t="s">
        <v>14</v>
      </c>
      <c r="C251" s="4862" t="s">
        <v>2459</v>
      </c>
      <c r="D251" s="4862" t="s">
        <v>2460</v>
      </c>
      <c r="E251" s="4862" t="s">
        <v>2461</v>
      </c>
      <c r="F251" s="4862" t="s">
        <v>2427</v>
      </c>
      <c r="G251" s="4862" t="s">
        <v>24</v>
      </c>
      <c r="H251" s="4862" t="s">
        <v>24</v>
      </c>
      <c r="I251" s="4862" t="s">
        <v>991</v>
      </c>
    </row>
    <row customHeight="1" ht="11.25">
      <c r="A252" s="4862" t="s">
        <v>2192</v>
      </c>
      <c r="B252" s="4862" t="s">
        <v>14</v>
      </c>
      <c r="C252" s="4862" t="s">
        <v>2826</v>
      </c>
      <c r="D252" s="4862" t="s">
        <v>2827</v>
      </c>
      <c r="E252" s="4862" t="s">
        <v>2828</v>
      </c>
      <c r="F252" s="4862" t="s">
        <v>2371</v>
      </c>
      <c r="G252" s="4862" t="s">
        <v>24</v>
      </c>
      <c r="H252" s="4862" t="s">
        <v>24</v>
      </c>
      <c r="I252" s="4862" t="s">
        <v>991</v>
      </c>
    </row>
    <row customHeight="1" ht="11.25">
      <c r="A253" s="4862" t="s">
        <v>2192</v>
      </c>
      <c r="B253" s="4862" t="s">
        <v>14</v>
      </c>
      <c r="C253" s="4862" t="s">
        <v>2473</v>
      </c>
      <c r="D253" s="4862" t="s">
        <v>2474</v>
      </c>
      <c r="E253" s="4862" t="s">
        <v>2475</v>
      </c>
      <c r="F253" s="4862" t="s">
        <v>2226</v>
      </c>
      <c r="G253" s="4862" t="s">
        <v>24</v>
      </c>
      <c r="H253" s="4862" t="s">
        <v>24</v>
      </c>
      <c r="I253" s="4862" t="s">
        <v>991</v>
      </c>
    </row>
    <row customHeight="1" ht="11.25">
      <c r="A254" s="4862" t="s">
        <v>2192</v>
      </c>
      <c r="B254" s="4862" t="s">
        <v>14</v>
      </c>
      <c r="C254" s="4862" t="s">
        <v>2476</v>
      </c>
      <c r="D254" s="4862" t="s">
        <v>2477</v>
      </c>
      <c r="E254" s="4862" t="s">
        <v>2478</v>
      </c>
      <c r="F254" s="4862" t="s">
        <v>2196</v>
      </c>
      <c r="G254" s="4862" t="s">
        <v>24</v>
      </c>
      <c r="H254" s="4862" t="s">
        <v>24</v>
      </c>
      <c r="I254" s="4862" t="s">
        <v>991</v>
      </c>
    </row>
    <row customHeight="1" ht="11.25">
      <c r="A255" s="4862" t="s">
        <v>2192</v>
      </c>
      <c r="B255" s="4862" t="s">
        <v>14</v>
      </c>
      <c r="C255" s="4862" t="s">
        <v>2492</v>
      </c>
      <c r="D255" s="4862" t="s">
        <v>2493</v>
      </c>
      <c r="E255" s="4862" t="s">
        <v>2494</v>
      </c>
      <c r="F255" s="4862" t="s">
        <v>2392</v>
      </c>
      <c r="G255" s="4862" t="s">
        <v>2495</v>
      </c>
      <c r="H255" s="4862" t="s">
        <v>24</v>
      </c>
      <c r="I255" s="4862" t="s">
        <v>991</v>
      </c>
    </row>
    <row customHeight="1" ht="11.25">
      <c r="A256" s="4862" t="s">
        <v>2192</v>
      </c>
      <c r="B256" s="4862" t="s">
        <v>14</v>
      </c>
      <c r="C256" s="4862" t="s">
        <v>2829</v>
      </c>
      <c r="D256" s="4862" t="s">
        <v>2830</v>
      </c>
      <c r="E256" s="4862" t="s">
        <v>2831</v>
      </c>
      <c r="F256" s="4862" t="s">
        <v>2247</v>
      </c>
      <c r="G256" s="4862" t="s">
        <v>2832</v>
      </c>
      <c r="H256" s="4862" t="s">
        <v>2833</v>
      </c>
      <c r="I256" s="4862" t="s">
        <v>991</v>
      </c>
    </row>
    <row customHeight="1" ht="11.25">
      <c r="A257" s="4862" t="s">
        <v>2192</v>
      </c>
      <c r="B257" s="4862" t="s">
        <v>14</v>
      </c>
      <c r="C257" s="4862" t="s">
        <v>2834</v>
      </c>
      <c r="D257" s="4862" t="s">
        <v>2835</v>
      </c>
      <c r="E257" s="4862" t="s">
        <v>2836</v>
      </c>
      <c r="F257" s="4862" t="s">
        <v>2378</v>
      </c>
      <c r="G257" s="4862" t="s">
        <v>24</v>
      </c>
      <c r="H257" s="4862" t="s">
        <v>24</v>
      </c>
      <c r="I257" s="4862" t="s">
        <v>991</v>
      </c>
    </row>
    <row customHeight="1" ht="11.25">
      <c r="A258" s="4862" t="s">
        <v>2192</v>
      </c>
      <c r="B258" s="4862" t="s">
        <v>14</v>
      </c>
      <c r="C258" s="4862" t="s">
        <v>2837</v>
      </c>
      <c r="D258" s="4862" t="s">
        <v>2838</v>
      </c>
      <c r="E258" s="4862" t="s">
        <v>2839</v>
      </c>
      <c r="F258" s="4862" t="s">
        <v>2322</v>
      </c>
      <c r="G258" s="4862" t="s">
        <v>24</v>
      </c>
      <c r="H258" s="4862" t="s">
        <v>24</v>
      </c>
      <c r="I258" s="4862" t="s">
        <v>991</v>
      </c>
    </row>
    <row customHeight="1" ht="11.25">
      <c r="A259" s="4862" t="s">
        <v>2192</v>
      </c>
      <c r="B259" s="4862" t="s">
        <v>14</v>
      </c>
      <c r="C259" s="4862" t="s">
        <v>2508</v>
      </c>
      <c r="D259" s="4862" t="s">
        <v>2509</v>
      </c>
      <c r="E259" s="4862" t="s">
        <v>2510</v>
      </c>
      <c r="F259" s="4862" t="s">
        <v>2511</v>
      </c>
      <c r="G259" s="4862" t="s">
        <v>24</v>
      </c>
      <c r="H259" s="4862" t="s">
        <v>24</v>
      </c>
      <c r="I259" s="4862" t="s">
        <v>991</v>
      </c>
    </row>
    <row customHeight="1" ht="11.25">
      <c r="A260" s="4862" t="s">
        <v>2192</v>
      </c>
      <c r="B260" s="4862" t="s">
        <v>14</v>
      </c>
      <c r="C260" s="4862" t="s">
        <v>2840</v>
      </c>
      <c r="D260" s="4862" t="s">
        <v>2841</v>
      </c>
      <c r="E260" s="4862" t="s">
        <v>2842</v>
      </c>
      <c r="F260" s="4862" t="s">
        <v>2843</v>
      </c>
      <c r="G260" s="4862" t="s">
        <v>24</v>
      </c>
      <c r="H260" s="4862" t="s">
        <v>24</v>
      </c>
      <c r="I260" s="4862" t="s">
        <v>991</v>
      </c>
    </row>
    <row customHeight="1" ht="11.25">
      <c r="A261" s="4862" t="s">
        <v>2192</v>
      </c>
      <c r="B261" s="4862" t="s">
        <v>14</v>
      </c>
      <c r="C261" s="4862" t="s">
        <v>2844</v>
      </c>
      <c r="D261" s="4862" t="s">
        <v>2845</v>
      </c>
      <c r="E261" s="4862" t="s">
        <v>2846</v>
      </c>
      <c r="F261" s="4862" t="s">
        <v>2392</v>
      </c>
      <c r="G261" s="4862" t="s">
        <v>24</v>
      </c>
      <c r="H261" s="4862" t="s">
        <v>24</v>
      </c>
      <c r="I261" s="4862" t="s">
        <v>991</v>
      </c>
    </row>
    <row customHeight="1" ht="11.25">
      <c r="A262" s="4862" t="s">
        <v>2192</v>
      </c>
      <c r="B262" s="4862" t="s">
        <v>14</v>
      </c>
      <c r="C262" s="4862" t="s">
        <v>2847</v>
      </c>
      <c r="D262" s="4862" t="s">
        <v>2848</v>
      </c>
      <c r="E262" s="4862" t="s">
        <v>2849</v>
      </c>
      <c r="F262" s="4862" t="s">
        <v>2218</v>
      </c>
      <c r="G262" s="4862" t="s">
        <v>24</v>
      </c>
      <c r="H262" s="4862" t="s">
        <v>24</v>
      </c>
      <c r="I262" s="4862" t="s">
        <v>991</v>
      </c>
    </row>
    <row customHeight="1" ht="11.25">
      <c r="A263" s="4862" t="s">
        <v>2192</v>
      </c>
      <c r="B263" s="4862" t="s">
        <v>14</v>
      </c>
      <c r="C263" s="4862" t="s">
        <v>2512</v>
      </c>
      <c r="D263" s="4862" t="s">
        <v>2513</v>
      </c>
      <c r="E263" s="4862" t="s">
        <v>2514</v>
      </c>
      <c r="F263" s="4862" t="s">
        <v>2371</v>
      </c>
      <c r="G263" s="4862" t="s">
        <v>2248</v>
      </c>
      <c r="H263" s="4862" t="s">
        <v>24</v>
      </c>
      <c r="I263" s="4862" t="s">
        <v>991</v>
      </c>
    </row>
    <row customHeight="1" ht="11.25">
      <c r="A264" s="4862" t="s">
        <v>2192</v>
      </c>
      <c r="B264" s="4862" t="s">
        <v>14</v>
      </c>
      <c r="C264" s="4862" t="s">
        <v>2850</v>
      </c>
      <c r="D264" s="4862" t="s">
        <v>2851</v>
      </c>
      <c r="E264" s="4862" t="s">
        <v>2852</v>
      </c>
      <c r="F264" s="4862" t="s">
        <v>2322</v>
      </c>
      <c r="G264" s="4862" t="s">
        <v>24</v>
      </c>
      <c r="H264" s="4862" t="s">
        <v>24</v>
      </c>
      <c r="I264" s="4862" t="s">
        <v>991</v>
      </c>
    </row>
    <row customHeight="1" ht="11.25">
      <c r="A265" s="4862" t="s">
        <v>2192</v>
      </c>
      <c r="B265" s="4862" t="s">
        <v>14</v>
      </c>
      <c r="C265" s="4862" t="s">
        <v>2853</v>
      </c>
      <c r="D265" s="4862" t="s">
        <v>2854</v>
      </c>
      <c r="E265" s="4862" t="s">
        <v>2855</v>
      </c>
      <c r="F265" s="4862" t="s">
        <v>2371</v>
      </c>
      <c r="G265" s="4862" t="s">
        <v>24</v>
      </c>
      <c r="H265" s="4862" t="s">
        <v>24</v>
      </c>
      <c r="I265" s="4862" t="s">
        <v>991</v>
      </c>
    </row>
    <row customHeight="1" ht="11.25">
      <c r="A266" s="4862" t="s">
        <v>2192</v>
      </c>
      <c r="B266" s="4862" t="s">
        <v>14</v>
      </c>
      <c r="C266" s="4862" t="s">
        <v>2522</v>
      </c>
      <c r="D266" s="4862" t="s">
        <v>2523</v>
      </c>
      <c r="E266" s="4862" t="s">
        <v>2524</v>
      </c>
      <c r="F266" s="4862" t="s">
        <v>2525</v>
      </c>
      <c r="G266" s="4862" t="s">
        <v>24</v>
      </c>
      <c r="H266" s="4862" t="s">
        <v>24</v>
      </c>
      <c r="I266" s="4862" t="s">
        <v>991</v>
      </c>
    </row>
    <row customHeight="1" ht="11.25">
      <c r="A267" s="4862" t="s">
        <v>2192</v>
      </c>
      <c r="B267" s="4862" t="s">
        <v>14</v>
      </c>
      <c r="C267" s="4862" t="s">
        <v>2856</v>
      </c>
      <c r="D267" s="4862" t="s">
        <v>2857</v>
      </c>
      <c r="E267" s="4862" t="s">
        <v>2858</v>
      </c>
      <c r="F267" s="4862" t="s">
        <v>2247</v>
      </c>
      <c r="G267" s="4862" t="s">
        <v>24</v>
      </c>
      <c r="H267" s="4862" t="s">
        <v>24</v>
      </c>
      <c r="I267" s="4862" t="s">
        <v>991</v>
      </c>
    </row>
    <row customHeight="1" ht="11.25">
      <c r="A268" s="4862" t="s">
        <v>2192</v>
      </c>
      <c r="B268" s="4862" t="s">
        <v>14</v>
      </c>
      <c r="C268" s="4862" t="s">
        <v>2536</v>
      </c>
      <c r="D268" s="4862" t="s">
        <v>2537</v>
      </c>
      <c r="E268" s="4862" t="s">
        <v>2538</v>
      </c>
      <c r="F268" s="4862" t="s">
        <v>2539</v>
      </c>
      <c r="G268" s="4862" t="s">
        <v>24</v>
      </c>
      <c r="H268" s="4862" t="s">
        <v>24</v>
      </c>
      <c r="I268" s="4862" t="s">
        <v>991</v>
      </c>
    </row>
    <row customHeight="1" ht="11.25">
      <c r="A269" s="4862" t="s">
        <v>2192</v>
      </c>
      <c r="B269" s="4862" t="s">
        <v>14</v>
      </c>
      <c r="C269" s="4862" t="s">
        <v>2859</v>
      </c>
      <c r="D269" s="4862" t="s">
        <v>2860</v>
      </c>
      <c r="E269" s="4862" t="s">
        <v>2861</v>
      </c>
      <c r="F269" s="4862" t="s">
        <v>2218</v>
      </c>
      <c r="G269" s="4862" t="s">
        <v>24</v>
      </c>
      <c r="H269" s="4862" t="s">
        <v>24</v>
      </c>
      <c r="I269" s="4862" t="s">
        <v>991</v>
      </c>
    </row>
    <row customHeight="1" ht="11.25">
      <c r="A270" s="4862" t="s">
        <v>2192</v>
      </c>
      <c r="B270" s="4862" t="s">
        <v>14</v>
      </c>
      <c r="C270" s="4862" t="s">
        <v>2862</v>
      </c>
      <c r="D270" s="4862" t="s">
        <v>2863</v>
      </c>
      <c r="E270" s="4862" t="s">
        <v>2864</v>
      </c>
      <c r="F270" s="4862" t="s">
        <v>2247</v>
      </c>
      <c r="G270" s="4862" t="s">
        <v>24</v>
      </c>
      <c r="H270" s="4862" t="s">
        <v>24</v>
      </c>
      <c r="I270" s="4862" t="s">
        <v>991</v>
      </c>
    </row>
    <row customHeight="1" ht="11.25">
      <c r="A271" s="4862" t="s">
        <v>2192</v>
      </c>
      <c r="B271" s="4862" t="s">
        <v>14</v>
      </c>
      <c r="C271" s="4862" t="s">
        <v>2865</v>
      </c>
      <c r="D271" s="4862" t="s">
        <v>2866</v>
      </c>
      <c r="E271" s="4862" t="s">
        <v>2867</v>
      </c>
      <c r="F271" s="4862" t="s">
        <v>2427</v>
      </c>
      <c r="G271" s="4862" t="s">
        <v>24</v>
      </c>
      <c r="H271" s="4862" t="s">
        <v>24</v>
      </c>
      <c r="I271" s="4862" t="s">
        <v>991</v>
      </c>
    </row>
    <row customHeight="1" ht="11.25">
      <c r="A272" s="4862" t="s">
        <v>2192</v>
      </c>
      <c r="B272" s="4862" t="s">
        <v>14</v>
      </c>
      <c r="C272" s="4862" t="s">
        <v>2868</v>
      </c>
      <c r="D272" s="4862" t="s">
        <v>2869</v>
      </c>
      <c r="E272" s="4862" t="s">
        <v>2870</v>
      </c>
      <c r="F272" s="4862" t="s">
        <v>2196</v>
      </c>
      <c r="G272" s="4862" t="s">
        <v>24</v>
      </c>
      <c r="H272" s="4862" t="s">
        <v>24</v>
      </c>
      <c r="I272" s="4862" t="s">
        <v>991</v>
      </c>
    </row>
    <row customHeight="1" ht="11.25">
      <c r="A273" s="4862" t="s">
        <v>2192</v>
      </c>
      <c r="B273" s="4862" t="s">
        <v>14</v>
      </c>
      <c r="C273" s="4862" t="s">
        <v>2871</v>
      </c>
      <c r="D273" s="4862" t="s">
        <v>2872</v>
      </c>
      <c r="E273" s="4862" t="s">
        <v>2873</v>
      </c>
      <c r="F273" s="4862" t="s">
        <v>2874</v>
      </c>
      <c r="G273" s="4862" t="s">
        <v>24</v>
      </c>
      <c r="H273" s="4862" t="s">
        <v>24</v>
      </c>
      <c r="I273" s="4862" t="s">
        <v>991</v>
      </c>
    </row>
    <row customHeight="1" ht="11.25">
      <c r="A274" s="4862" t="s">
        <v>2192</v>
      </c>
      <c r="B274" s="4862" t="s">
        <v>14</v>
      </c>
      <c r="C274" s="4862" t="s">
        <v>2875</v>
      </c>
      <c r="D274" s="4862" t="s">
        <v>2876</v>
      </c>
      <c r="E274" s="4862" t="s">
        <v>2877</v>
      </c>
      <c r="F274" s="4862" t="s">
        <v>2525</v>
      </c>
      <c r="G274" s="4862" t="s">
        <v>24</v>
      </c>
      <c r="H274" s="4862" t="s">
        <v>24</v>
      </c>
      <c r="I274" s="4862" t="s">
        <v>991</v>
      </c>
    </row>
    <row customHeight="1" ht="11.25">
      <c r="A275" s="4862" t="s">
        <v>2192</v>
      </c>
      <c r="B275" s="4862" t="s">
        <v>14</v>
      </c>
      <c r="C275" s="4862" t="s">
        <v>2878</v>
      </c>
      <c r="D275" s="4862" t="s">
        <v>2879</v>
      </c>
      <c r="E275" s="4862" t="s">
        <v>2880</v>
      </c>
      <c r="F275" s="4862" t="s">
        <v>2293</v>
      </c>
      <c r="G275" s="4862" t="s">
        <v>24</v>
      </c>
      <c r="H275" s="4862" t="s">
        <v>24</v>
      </c>
      <c r="I275" s="4862" t="s">
        <v>991</v>
      </c>
    </row>
    <row customHeight="1" ht="11.25">
      <c r="A276" s="4862" t="s">
        <v>2192</v>
      </c>
      <c r="B276" s="4862" t="s">
        <v>14</v>
      </c>
      <c r="C276" s="4862" t="s">
        <v>2881</v>
      </c>
      <c r="D276" s="4862" t="s">
        <v>2882</v>
      </c>
      <c r="E276" s="4862" t="s">
        <v>2883</v>
      </c>
      <c r="F276" s="4862" t="s">
        <v>2267</v>
      </c>
      <c r="G276" s="4862" t="s">
        <v>24</v>
      </c>
      <c r="H276" s="4862" t="s">
        <v>24</v>
      </c>
      <c r="I276" s="4862" t="s">
        <v>991</v>
      </c>
    </row>
    <row customHeight="1" ht="11.25">
      <c r="A277" s="4862" t="s">
        <v>2192</v>
      </c>
      <c r="B277" s="4862" t="s">
        <v>14</v>
      </c>
      <c r="C277" s="4862" t="s">
        <v>2884</v>
      </c>
      <c r="D277" s="4862" t="s">
        <v>2885</v>
      </c>
      <c r="E277" s="4862" t="s">
        <v>2886</v>
      </c>
      <c r="F277" s="4862" t="s">
        <v>2247</v>
      </c>
      <c r="G277" s="4862" t="s">
        <v>24</v>
      </c>
      <c r="H277" s="4862" t="s">
        <v>24</v>
      </c>
      <c r="I277" s="4862" t="s">
        <v>991</v>
      </c>
    </row>
    <row customHeight="1" ht="11.25">
      <c r="A278" s="4862" t="s">
        <v>2192</v>
      </c>
      <c r="B278" s="4862" t="s">
        <v>14</v>
      </c>
      <c r="C278" s="4862" t="s">
        <v>2887</v>
      </c>
      <c r="D278" s="4862" t="s">
        <v>2888</v>
      </c>
      <c r="E278" s="4862" t="s">
        <v>2889</v>
      </c>
      <c r="F278" s="4862" t="s">
        <v>2238</v>
      </c>
      <c r="G278" s="4862" t="s">
        <v>2890</v>
      </c>
      <c r="H278" s="4862" t="s">
        <v>24</v>
      </c>
      <c r="I278" s="4862" t="s">
        <v>991</v>
      </c>
    </row>
    <row customHeight="1" ht="11.25">
      <c r="A279" s="4862" t="s">
        <v>2192</v>
      </c>
      <c r="B279" s="4862" t="s">
        <v>14</v>
      </c>
      <c r="C279" s="4862" t="s">
        <v>2891</v>
      </c>
      <c r="D279" s="4862" t="s">
        <v>2892</v>
      </c>
      <c r="E279" s="4862" t="s">
        <v>2893</v>
      </c>
      <c r="F279" s="4862" t="s">
        <v>2267</v>
      </c>
      <c r="G279" s="4862" t="s">
        <v>24</v>
      </c>
      <c r="H279" s="4862" t="s">
        <v>24</v>
      </c>
      <c r="I279" s="4862" t="s">
        <v>991</v>
      </c>
    </row>
    <row customHeight="1" ht="11.25">
      <c r="A280" s="4862" t="s">
        <v>2192</v>
      </c>
      <c r="B280" s="4862" t="s">
        <v>14</v>
      </c>
      <c r="C280" s="4862" t="s">
        <v>2894</v>
      </c>
      <c r="D280" s="4862" t="s">
        <v>2895</v>
      </c>
      <c r="E280" s="4862" t="s">
        <v>2896</v>
      </c>
      <c r="F280" s="4862" t="s">
        <v>2196</v>
      </c>
      <c r="G280" s="4862" t="s">
        <v>24</v>
      </c>
      <c r="H280" s="4862" t="s">
        <v>24</v>
      </c>
      <c r="I280" s="4862" t="s">
        <v>991</v>
      </c>
    </row>
    <row customHeight="1" ht="11.25">
      <c r="A281" s="4862" t="s">
        <v>2192</v>
      </c>
      <c r="B281" s="4862" t="s">
        <v>14</v>
      </c>
      <c r="C281" s="4862" t="s">
        <v>2897</v>
      </c>
      <c r="D281" s="4862" t="s">
        <v>2898</v>
      </c>
      <c r="E281" s="4862" t="s">
        <v>2899</v>
      </c>
      <c r="F281" s="4862" t="s">
        <v>2196</v>
      </c>
      <c r="G281" s="4862" t="s">
        <v>24</v>
      </c>
      <c r="H281" s="4862" t="s">
        <v>24</v>
      </c>
      <c r="I281" s="4862" t="s">
        <v>991</v>
      </c>
    </row>
    <row customHeight="1" ht="11.25">
      <c r="A282" s="4862" t="s">
        <v>2192</v>
      </c>
      <c r="B282" s="4862" t="s">
        <v>14</v>
      </c>
      <c r="C282" s="4862" t="s">
        <v>2543</v>
      </c>
      <c r="D282" s="4862" t="s">
        <v>2544</v>
      </c>
      <c r="E282" s="4862" t="s">
        <v>2545</v>
      </c>
      <c r="F282" s="4862" t="s">
        <v>2204</v>
      </c>
      <c r="G282" s="4862" t="s">
        <v>24</v>
      </c>
      <c r="H282" s="4862" t="s">
        <v>24</v>
      </c>
      <c r="I282" s="4862" t="s">
        <v>991</v>
      </c>
    </row>
    <row customHeight="1" ht="11.25">
      <c r="A283" s="4862" t="s">
        <v>2192</v>
      </c>
      <c r="B283" s="4862" t="s">
        <v>14</v>
      </c>
      <c r="C283" s="4862" t="s">
        <v>2554</v>
      </c>
      <c r="D283" s="4862" t="s">
        <v>2555</v>
      </c>
      <c r="E283" s="4862" t="s">
        <v>2556</v>
      </c>
      <c r="F283" s="4862" t="s">
        <v>2525</v>
      </c>
      <c r="G283" s="4862" t="s">
        <v>2557</v>
      </c>
      <c r="H283" s="4862" t="s">
        <v>24</v>
      </c>
      <c r="I283" s="4862" t="s">
        <v>991</v>
      </c>
    </row>
    <row customHeight="1" ht="11.25">
      <c r="A284" s="4862" t="s">
        <v>2192</v>
      </c>
      <c r="B284" s="4862" t="s">
        <v>14</v>
      </c>
      <c r="C284" s="4862" t="s">
        <v>2900</v>
      </c>
      <c r="D284" s="4862" t="s">
        <v>2901</v>
      </c>
      <c r="E284" s="4862" t="s">
        <v>2902</v>
      </c>
      <c r="F284" s="4862" t="s">
        <v>2293</v>
      </c>
      <c r="G284" s="4862" t="s">
        <v>24</v>
      </c>
      <c r="H284" s="4862" t="s">
        <v>24</v>
      </c>
      <c r="I284" s="4862" t="s">
        <v>991</v>
      </c>
    </row>
    <row customHeight="1" ht="11.25">
      <c r="A285" s="4862" t="s">
        <v>2192</v>
      </c>
      <c r="B285" s="4862" t="s">
        <v>14</v>
      </c>
      <c r="C285" s="4862" t="s">
        <v>2903</v>
      </c>
      <c r="D285" s="4862" t="s">
        <v>2904</v>
      </c>
      <c r="E285" s="4862" t="s">
        <v>2905</v>
      </c>
      <c r="F285" s="4862" t="s">
        <v>2427</v>
      </c>
      <c r="G285" s="4862" t="s">
        <v>24</v>
      </c>
      <c r="H285" s="4862" t="s">
        <v>24</v>
      </c>
      <c r="I285" s="4862" t="s">
        <v>991</v>
      </c>
    </row>
    <row customHeight="1" ht="11.25">
      <c r="A286" s="4862" t="s">
        <v>2192</v>
      </c>
      <c r="B286" s="4862" t="s">
        <v>14</v>
      </c>
      <c r="C286" s="4862" t="s">
        <v>2906</v>
      </c>
      <c r="D286" s="4862" t="s">
        <v>2907</v>
      </c>
      <c r="E286" s="4862" t="s">
        <v>2908</v>
      </c>
      <c r="F286" s="4862" t="s">
        <v>2874</v>
      </c>
      <c r="G286" s="4862" t="s">
        <v>24</v>
      </c>
      <c r="H286" s="4862" t="s">
        <v>24</v>
      </c>
      <c r="I286" s="4862" t="s">
        <v>991</v>
      </c>
    </row>
    <row customHeight="1" ht="11.25">
      <c r="A287" s="4862" t="s">
        <v>2192</v>
      </c>
      <c r="B287" s="4862" t="s">
        <v>14</v>
      </c>
      <c r="C287" s="4862" t="s">
        <v>2909</v>
      </c>
      <c r="D287" s="4862" t="s">
        <v>2910</v>
      </c>
      <c r="E287" s="4862" t="s">
        <v>2911</v>
      </c>
      <c r="F287" s="4862" t="s">
        <v>2322</v>
      </c>
      <c r="G287" s="4862" t="s">
        <v>24</v>
      </c>
      <c r="H287" s="4862" t="s">
        <v>24</v>
      </c>
      <c r="I287" s="4862" t="s">
        <v>991</v>
      </c>
    </row>
    <row customHeight="1" ht="11.25">
      <c r="A288" s="4862" t="s">
        <v>2192</v>
      </c>
      <c r="B288" s="4862" t="s">
        <v>14</v>
      </c>
      <c r="C288" s="4862" t="s">
        <v>2568</v>
      </c>
      <c r="D288" s="4862" t="s">
        <v>2569</v>
      </c>
      <c r="E288" s="4862" t="s">
        <v>2570</v>
      </c>
      <c r="F288" s="4862" t="s">
        <v>2392</v>
      </c>
      <c r="G288" s="4862" t="s">
        <v>24</v>
      </c>
      <c r="H288" s="4862" t="s">
        <v>24</v>
      </c>
      <c r="I288" s="4862" t="s">
        <v>991</v>
      </c>
    </row>
    <row customHeight="1" ht="11.25">
      <c r="A289" s="4862" t="s">
        <v>2192</v>
      </c>
      <c r="B289" s="4862" t="s">
        <v>14</v>
      </c>
      <c r="C289" s="4862" t="s">
        <v>2571</v>
      </c>
      <c r="D289" s="4862" t="s">
        <v>2572</v>
      </c>
      <c r="E289" s="4862" t="s">
        <v>2573</v>
      </c>
      <c r="F289" s="4862" t="s">
        <v>2574</v>
      </c>
      <c r="G289" s="4862" t="s">
        <v>2575</v>
      </c>
      <c r="H289" s="4862" t="s">
        <v>24</v>
      </c>
      <c r="I289" s="4862" t="s">
        <v>991</v>
      </c>
    </row>
    <row customHeight="1" ht="11.25">
      <c r="A290" s="4862" t="s">
        <v>2192</v>
      </c>
      <c r="B290" s="4862" t="s">
        <v>14</v>
      </c>
      <c r="C290" s="4862" t="s">
        <v>2576</v>
      </c>
      <c r="D290" s="4862" t="s">
        <v>2577</v>
      </c>
      <c r="E290" s="4862" t="s">
        <v>2578</v>
      </c>
      <c r="F290" s="4862" t="s">
        <v>2392</v>
      </c>
      <c r="G290" s="4862" t="s">
        <v>24</v>
      </c>
      <c r="H290" s="4862" t="s">
        <v>24</v>
      </c>
      <c r="I290" s="4862" t="s">
        <v>991</v>
      </c>
    </row>
    <row customHeight="1" ht="11.25">
      <c r="A291" s="4862" t="s">
        <v>2192</v>
      </c>
      <c r="B291" s="4862" t="s">
        <v>14</v>
      </c>
      <c r="C291" s="4862" t="s">
        <v>2582</v>
      </c>
      <c r="D291" s="4862" t="s">
        <v>2583</v>
      </c>
      <c r="E291" s="4862" t="s">
        <v>2584</v>
      </c>
      <c r="F291" s="4862" t="s">
        <v>2322</v>
      </c>
      <c r="G291" s="4862" t="s">
        <v>24</v>
      </c>
      <c r="H291" s="4862" t="s">
        <v>24</v>
      </c>
      <c r="I291" s="4862" t="s">
        <v>991</v>
      </c>
    </row>
    <row customHeight="1" ht="11.25">
      <c r="A292" s="4862" t="s">
        <v>2192</v>
      </c>
      <c r="B292" s="4862" t="s">
        <v>14</v>
      </c>
      <c r="C292" s="4862" t="s">
        <v>2912</v>
      </c>
      <c r="D292" s="4862" t="s">
        <v>2913</v>
      </c>
      <c r="E292" s="4862" t="s">
        <v>2914</v>
      </c>
      <c r="F292" s="4862" t="s">
        <v>2715</v>
      </c>
      <c r="G292" s="4862" t="s">
        <v>24</v>
      </c>
      <c r="H292" s="4862" t="s">
        <v>24</v>
      </c>
      <c r="I292" s="4862" t="s">
        <v>991</v>
      </c>
    </row>
    <row customHeight="1" ht="11.25">
      <c r="A293" s="4862" t="s">
        <v>2192</v>
      </c>
      <c r="B293" s="4862" t="s">
        <v>14</v>
      </c>
      <c r="C293" s="4862" t="s">
        <v>2915</v>
      </c>
      <c r="D293" s="4862" t="s">
        <v>2916</v>
      </c>
      <c r="E293" s="4862" t="s">
        <v>2917</v>
      </c>
      <c r="F293" s="4862" t="s">
        <v>2715</v>
      </c>
      <c r="G293" s="4862" t="s">
        <v>24</v>
      </c>
      <c r="H293" s="4862" t="s">
        <v>24</v>
      </c>
      <c r="I293" s="4862" t="s">
        <v>991</v>
      </c>
    </row>
    <row customHeight="1" ht="11.25">
      <c r="A294" s="4862" t="s">
        <v>2192</v>
      </c>
      <c r="B294" s="4862" t="s">
        <v>14</v>
      </c>
      <c r="C294" s="4862" t="s">
        <v>2585</v>
      </c>
      <c r="D294" s="4862" t="s">
        <v>2586</v>
      </c>
      <c r="E294" s="4862" t="s">
        <v>2587</v>
      </c>
      <c r="F294" s="4862" t="s">
        <v>2238</v>
      </c>
      <c r="G294" s="4862" t="s">
        <v>2588</v>
      </c>
      <c r="H294" s="4862" t="s">
        <v>24</v>
      </c>
      <c r="I294" s="4862" t="s">
        <v>991</v>
      </c>
    </row>
    <row customHeight="1" ht="11.25">
      <c r="A295" s="4862" t="s">
        <v>2192</v>
      </c>
      <c r="B295" s="4862" t="s">
        <v>14</v>
      </c>
      <c r="C295" s="4862" t="s">
        <v>2918</v>
      </c>
      <c r="D295" s="4862" t="s">
        <v>2919</v>
      </c>
      <c r="E295" s="4862" t="s">
        <v>2920</v>
      </c>
      <c r="F295" s="4862" t="s">
        <v>2218</v>
      </c>
      <c r="G295" s="4862" t="s">
        <v>24</v>
      </c>
      <c r="H295" s="4862" t="s">
        <v>24</v>
      </c>
      <c r="I295" s="4862" t="s">
        <v>991</v>
      </c>
    </row>
    <row customHeight="1" ht="11.25">
      <c r="A296" s="4862" t="s">
        <v>2192</v>
      </c>
      <c r="B296" s="4862" t="s">
        <v>14</v>
      </c>
      <c r="C296" s="4862" t="s">
        <v>2921</v>
      </c>
      <c r="D296" s="4862" t="s">
        <v>2922</v>
      </c>
      <c r="E296" s="4862" t="s">
        <v>2923</v>
      </c>
      <c r="F296" s="4862" t="s">
        <v>2595</v>
      </c>
      <c r="G296" s="4862" t="s">
        <v>24</v>
      </c>
      <c r="H296" s="4862" t="s">
        <v>24</v>
      </c>
      <c r="I296" s="4862" t="s">
        <v>991</v>
      </c>
    </row>
    <row customHeight="1" ht="11.25">
      <c r="A297" s="4862" t="s">
        <v>2192</v>
      </c>
      <c r="B297" s="4862" t="s">
        <v>14</v>
      </c>
      <c r="C297" s="4862" t="s">
        <v>2924</v>
      </c>
      <c r="D297" s="4862" t="s">
        <v>2925</v>
      </c>
      <c r="E297" s="4862" t="s">
        <v>2926</v>
      </c>
      <c r="F297" s="4862" t="s">
        <v>2378</v>
      </c>
      <c r="G297" s="4862" t="s">
        <v>24</v>
      </c>
      <c r="H297" s="4862" t="s">
        <v>24</v>
      </c>
      <c r="I297" s="4862" t="s">
        <v>991</v>
      </c>
    </row>
    <row customHeight="1" ht="11.25">
      <c r="A298" s="4862" t="s">
        <v>2192</v>
      </c>
      <c r="B298" s="4862" t="s">
        <v>14</v>
      </c>
      <c r="C298" s="4862" t="s">
        <v>2592</v>
      </c>
      <c r="D298" s="4862" t="s">
        <v>2593</v>
      </c>
      <c r="E298" s="4862" t="s">
        <v>2594</v>
      </c>
      <c r="F298" s="4862" t="s">
        <v>2595</v>
      </c>
      <c r="G298" s="4862" t="s">
        <v>24</v>
      </c>
      <c r="H298" s="4862" t="s">
        <v>24</v>
      </c>
      <c r="I298" s="4862" t="s">
        <v>991</v>
      </c>
    </row>
    <row customHeight="1" ht="11.25">
      <c r="A299" s="4862" t="s">
        <v>2192</v>
      </c>
      <c r="B299" s="4862" t="s">
        <v>14</v>
      </c>
      <c r="C299" s="4862" t="s">
        <v>2927</v>
      </c>
      <c r="D299" s="4862" t="s">
        <v>2928</v>
      </c>
      <c r="E299" s="4862" t="s">
        <v>2929</v>
      </c>
      <c r="F299" s="4862" t="s">
        <v>2322</v>
      </c>
      <c r="G299" s="4862" t="s">
        <v>24</v>
      </c>
      <c r="H299" s="4862" t="s">
        <v>24</v>
      </c>
      <c r="I299" s="4862" t="s">
        <v>991</v>
      </c>
    </row>
    <row customHeight="1" ht="11.25">
      <c r="A300" s="4862" t="s">
        <v>2192</v>
      </c>
      <c r="B300" s="4862" t="s">
        <v>14</v>
      </c>
      <c r="C300" s="4862" t="s">
        <v>2930</v>
      </c>
      <c r="D300" s="4862" t="s">
        <v>2931</v>
      </c>
      <c r="E300" s="4862" t="s">
        <v>2932</v>
      </c>
      <c r="F300" s="4862" t="s">
        <v>2766</v>
      </c>
      <c r="G300" s="4862" t="s">
        <v>2933</v>
      </c>
      <c r="H300" s="4862" t="s">
        <v>24</v>
      </c>
      <c r="I300" s="4862" t="s">
        <v>991</v>
      </c>
    </row>
    <row customHeight="1" ht="11.25">
      <c r="A301" s="4862" t="s">
        <v>2192</v>
      </c>
      <c r="B301" s="4862" t="s">
        <v>14</v>
      </c>
      <c r="C301" s="4862" t="s">
        <v>2934</v>
      </c>
      <c r="D301" s="4862" t="s">
        <v>2935</v>
      </c>
      <c r="E301" s="4862" t="s">
        <v>2936</v>
      </c>
      <c r="F301" s="4862" t="s">
        <v>2293</v>
      </c>
      <c r="G301" s="4862" t="s">
        <v>24</v>
      </c>
      <c r="H301" s="4862" t="s">
        <v>24</v>
      </c>
      <c r="I301" s="4862" t="s">
        <v>991</v>
      </c>
    </row>
    <row customHeight="1" ht="11.25">
      <c r="A302" s="4862" t="s">
        <v>2192</v>
      </c>
      <c r="B302" s="4862" t="s">
        <v>14</v>
      </c>
      <c r="C302" s="4862" t="s">
        <v>2937</v>
      </c>
      <c r="D302" s="4862" t="s">
        <v>2938</v>
      </c>
      <c r="E302" s="4862" t="s">
        <v>2939</v>
      </c>
      <c r="F302" s="4862" t="s">
        <v>2314</v>
      </c>
      <c r="G302" s="4862" t="s">
        <v>24</v>
      </c>
      <c r="H302" s="4862" t="s">
        <v>24</v>
      </c>
      <c r="I302" s="4862" t="s">
        <v>991</v>
      </c>
    </row>
    <row customHeight="1" ht="11.25">
      <c r="A303" s="4862" t="s">
        <v>2192</v>
      </c>
      <c r="B303" s="4862" t="s">
        <v>14</v>
      </c>
      <c r="C303" s="4862" t="s">
        <v>2940</v>
      </c>
      <c r="D303" s="4862" t="s">
        <v>2941</v>
      </c>
      <c r="E303" s="4862" t="s">
        <v>2942</v>
      </c>
      <c r="F303" s="4862" t="s">
        <v>2196</v>
      </c>
      <c r="G303" s="4862" t="s">
        <v>24</v>
      </c>
      <c r="H303" s="4862" t="s">
        <v>24</v>
      </c>
      <c r="I303" s="4862" t="s">
        <v>991</v>
      </c>
    </row>
    <row customHeight="1" ht="11.25">
      <c r="A304" s="4862" t="s">
        <v>2192</v>
      </c>
      <c r="B304" s="4862" t="s">
        <v>14</v>
      </c>
      <c r="C304" s="4862" t="s">
        <v>2943</v>
      </c>
      <c r="D304" s="4862" t="s">
        <v>2944</v>
      </c>
      <c r="E304" s="4862" t="s">
        <v>2945</v>
      </c>
      <c r="F304" s="4862" t="s">
        <v>2350</v>
      </c>
      <c r="G304" s="4862" t="s">
        <v>24</v>
      </c>
      <c r="H304" s="4862" t="s">
        <v>24</v>
      </c>
      <c r="I304" s="4862" t="s">
        <v>991</v>
      </c>
    </row>
    <row customHeight="1" ht="11.25">
      <c r="A305" s="4862" t="s">
        <v>2192</v>
      </c>
      <c r="B305" s="4862" t="s">
        <v>14</v>
      </c>
      <c r="C305" s="4862" t="s">
        <v>2946</v>
      </c>
      <c r="D305" s="4862" t="s">
        <v>2947</v>
      </c>
      <c r="E305" s="4862" t="s">
        <v>2948</v>
      </c>
      <c r="F305" s="4862" t="s">
        <v>2715</v>
      </c>
      <c r="G305" s="4862" t="s">
        <v>2949</v>
      </c>
      <c r="H305" s="4862" t="s">
        <v>24</v>
      </c>
      <c r="I305" s="4862" t="s">
        <v>991</v>
      </c>
    </row>
    <row customHeight="1" ht="11.25">
      <c r="A306" s="4862" t="s">
        <v>2192</v>
      </c>
      <c r="B306" s="4862" t="s">
        <v>14</v>
      </c>
      <c r="C306" s="4862" t="s">
        <v>2950</v>
      </c>
      <c r="D306" s="4862" t="s">
        <v>2951</v>
      </c>
      <c r="E306" s="4862" t="s">
        <v>2952</v>
      </c>
      <c r="F306" s="4862" t="s">
        <v>2247</v>
      </c>
      <c r="G306" s="4862" t="s">
        <v>24</v>
      </c>
      <c r="H306" s="4862" t="s">
        <v>24</v>
      </c>
      <c r="I306" s="4862" t="s">
        <v>991</v>
      </c>
    </row>
    <row customHeight="1" ht="11.25">
      <c r="A307" s="4862" t="s">
        <v>2192</v>
      </c>
      <c r="B307" s="4862" t="s">
        <v>14</v>
      </c>
      <c r="C307" s="4862" t="s">
        <v>2622</v>
      </c>
      <c r="D307" s="4862" t="s">
        <v>2623</v>
      </c>
      <c r="E307" s="4862" t="s">
        <v>2624</v>
      </c>
      <c r="F307" s="4862" t="s">
        <v>2218</v>
      </c>
      <c r="G307" s="4862" t="s">
        <v>24</v>
      </c>
      <c r="H307" s="4862" t="s">
        <v>24</v>
      </c>
      <c r="I307" s="4862" t="s">
        <v>991</v>
      </c>
    </row>
    <row customHeight="1" ht="11.25">
      <c r="A308" s="4862" t="s">
        <v>2192</v>
      </c>
      <c r="B308" s="4862" t="s">
        <v>14</v>
      </c>
      <c r="C308" s="4862" t="s">
        <v>2193</v>
      </c>
      <c r="D308" s="4862" t="s">
        <v>2194</v>
      </c>
      <c r="E308" s="4862" t="s">
        <v>2195</v>
      </c>
      <c r="F308" s="4862" t="s">
        <v>2196</v>
      </c>
      <c r="G308" s="4862" t="s">
        <v>24</v>
      </c>
      <c r="H308" s="4862" t="s">
        <v>24</v>
      </c>
      <c r="I308" s="4862" t="s">
        <v>599</v>
      </c>
    </row>
    <row customHeight="1" ht="11.25">
      <c r="A309" s="4862" t="s">
        <v>2192</v>
      </c>
      <c r="B309" s="4862" t="s">
        <v>14</v>
      </c>
      <c r="C309" s="4862" t="s">
        <v>2201</v>
      </c>
      <c r="D309" s="4862" t="s">
        <v>2202</v>
      </c>
      <c r="E309" s="4862" t="s">
        <v>2203</v>
      </c>
      <c r="F309" s="4862" t="s">
        <v>2204</v>
      </c>
      <c r="G309" s="4862" t="s">
        <v>24</v>
      </c>
      <c r="H309" s="4862" t="s">
        <v>24</v>
      </c>
      <c r="I309" s="4862" t="s">
        <v>599</v>
      </c>
    </row>
    <row customHeight="1" ht="11.25">
      <c r="A310" s="4862" t="s">
        <v>2192</v>
      </c>
      <c r="B310" s="4862" t="s">
        <v>14</v>
      </c>
      <c r="C310" s="4862" t="s">
        <v>2206</v>
      </c>
      <c r="D310" s="4862" t="s">
        <v>49</v>
      </c>
      <c r="E310" s="4862" t="s">
        <v>52</v>
      </c>
      <c r="F310" s="4862" t="s">
        <v>2207</v>
      </c>
      <c r="G310" s="4862" t="s">
        <v>2208</v>
      </c>
      <c r="H310" s="4862" t="s">
        <v>24</v>
      </c>
      <c r="I310" s="4862" t="s">
        <v>599</v>
      </c>
    </row>
    <row customHeight="1" ht="11.25">
      <c r="A311" s="4862" t="s">
        <v>2192</v>
      </c>
      <c r="B311" s="4862" t="s">
        <v>14</v>
      </c>
      <c r="C311" s="4862" t="s">
        <v>2215</v>
      </c>
      <c r="D311" s="4862" t="s">
        <v>2216</v>
      </c>
      <c r="E311" s="4862" t="s">
        <v>2217</v>
      </c>
      <c r="F311" s="4862" t="s">
        <v>2218</v>
      </c>
      <c r="G311" s="4862" t="s">
        <v>24</v>
      </c>
      <c r="H311" s="4862" t="s">
        <v>24</v>
      </c>
      <c r="I311" s="4862" t="s">
        <v>599</v>
      </c>
    </row>
    <row customHeight="1" ht="11.25">
      <c r="A312" s="4862" t="s">
        <v>2192</v>
      </c>
      <c r="B312" s="4862" t="s">
        <v>14</v>
      </c>
      <c r="C312" s="4862" t="s">
        <v>2223</v>
      </c>
      <c r="D312" s="4862" t="s">
        <v>2224</v>
      </c>
      <c r="E312" s="4862" t="s">
        <v>2225</v>
      </c>
      <c r="F312" s="4862" t="s">
        <v>2226</v>
      </c>
      <c r="G312" s="4862" t="s">
        <v>24</v>
      </c>
      <c r="H312" s="4862" t="s">
        <v>24</v>
      </c>
      <c r="I312" s="4862" t="s">
        <v>599</v>
      </c>
    </row>
    <row customHeight="1" ht="11.25">
      <c r="A313" s="4862" t="s">
        <v>2192</v>
      </c>
      <c r="B313" s="4862" t="s">
        <v>14</v>
      </c>
      <c r="C313" s="4862" t="s">
        <v>2647</v>
      </c>
      <c r="D313" s="4862" t="s">
        <v>2648</v>
      </c>
      <c r="E313" s="4862" t="s">
        <v>2649</v>
      </c>
      <c r="F313" s="4862" t="s">
        <v>2440</v>
      </c>
      <c r="G313" s="4862" t="s">
        <v>2650</v>
      </c>
      <c r="H313" s="4862" t="s">
        <v>24</v>
      </c>
      <c r="I313" s="4862" t="s">
        <v>599</v>
      </c>
    </row>
    <row customHeight="1" ht="11.25">
      <c r="A314" s="4862" t="s">
        <v>2192</v>
      </c>
      <c r="B314" s="4862" t="s">
        <v>14</v>
      </c>
      <c r="C314" s="4862" t="s">
        <v>2953</v>
      </c>
      <c r="D314" s="4862" t="s">
        <v>2954</v>
      </c>
      <c r="E314" s="4862" t="s">
        <v>2955</v>
      </c>
      <c r="F314" s="4862" t="s">
        <v>2267</v>
      </c>
      <c r="G314" s="4862" t="s">
        <v>24</v>
      </c>
      <c r="H314" s="4862" t="s">
        <v>24</v>
      </c>
      <c r="I314" s="4862" t="s">
        <v>599</v>
      </c>
    </row>
    <row customHeight="1" ht="11.25">
      <c r="A315" s="4862" t="s">
        <v>2192</v>
      </c>
      <c r="B315" s="4862" t="s">
        <v>14</v>
      </c>
      <c r="C315" s="4862" t="s">
        <v>2232</v>
      </c>
      <c r="D315" s="4862" t="s">
        <v>2233</v>
      </c>
      <c r="E315" s="4862" t="s">
        <v>2234</v>
      </c>
      <c r="F315" s="4862" t="s">
        <v>2200</v>
      </c>
      <c r="G315" s="4862" t="s">
        <v>24</v>
      </c>
      <c r="H315" s="4862" t="s">
        <v>24</v>
      </c>
      <c r="I315" s="4862" t="s">
        <v>599</v>
      </c>
    </row>
    <row customHeight="1" ht="11.25">
      <c r="A316" s="4862" t="s">
        <v>2192</v>
      </c>
      <c r="B316" s="4862" t="s">
        <v>14</v>
      </c>
      <c r="C316" s="4862" t="s">
        <v>2235</v>
      </c>
      <c r="D316" s="4862" t="s">
        <v>2236</v>
      </c>
      <c r="E316" s="4862" t="s">
        <v>2237</v>
      </c>
      <c r="F316" s="4862" t="s">
        <v>2238</v>
      </c>
      <c r="G316" s="4862" t="s">
        <v>24</v>
      </c>
      <c r="H316" s="4862" t="s">
        <v>24</v>
      </c>
      <c r="I316" s="4862" t="s">
        <v>599</v>
      </c>
    </row>
    <row customHeight="1" ht="11.25">
      <c r="A317" s="4862" t="s">
        <v>2192</v>
      </c>
      <c r="B317" s="4862" t="s">
        <v>14</v>
      </c>
      <c r="C317" s="4862" t="s">
        <v>2651</v>
      </c>
      <c r="D317" s="4862" t="s">
        <v>2652</v>
      </c>
      <c r="E317" s="4862" t="s">
        <v>2653</v>
      </c>
      <c r="F317" s="4862" t="s">
        <v>2218</v>
      </c>
      <c r="G317" s="4862" t="s">
        <v>2654</v>
      </c>
      <c r="H317" s="4862" t="s">
        <v>24</v>
      </c>
      <c r="I317" s="4862" t="s">
        <v>599</v>
      </c>
    </row>
    <row customHeight="1" ht="11.25">
      <c r="A318" s="4862" t="s">
        <v>2192</v>
      </c>
      <c r="B318" s="4862" t="s">
        <v>14</v>
      </c>
      <c r="C318" s="4862" t="s">
        <v>2655</v>
      </c>
      <c r="D318" s="4862" t="s">
        <v>2656</v>
      </c>
      <c r="E318" s="4862" t="s">
        <v>2657</v>
      </c>
      <c r="F318" s="4862" t="s">
        <v>2200</v>
      </c>
      <c r="G318" s="4862" t="s">
        <v>24</v>
      </c>
      <c r="H318" s="4862" t="s">
        <v>24</v>
      </c>
      <c r="I318" s="4862" t="s">
        <v>599</v>
      </c>
    </row>
    <row customHeight="1" ht="11.25">
      <c r="A319" s="4862" t="s">
        <v>2192</v>
      </c>
      <c r="B319" s="4862" t="s">
        <v>14</v>
      </c>
      <c r="C319" s="4862" t="s">
        <v>2252</v>
      </c>
      <c r="D319" s="4862" t="s">
        <v>2253</v>
      </c>
      <c r="E319" s="4862" t="s">
        <v>2254</v>
      </c>
      <c r="F319" s="4862" t="s">
        <v>2255</v>
      </c>
      <c r="G319" s="4862" t="s">
        <v>24</v>
      </c>
      <c r="H319" s="4862" t="s">
        <v>24</v>
      </c>
      <c r="I319" s="4862" t="s">
        <v>599</v>
      </c>
    </row>
    <row customHeight="1" ht="11.25">
      <c r="A320" s="4862" t="s">
        <v>2192</v>
      </c>
      <c r="B320" s="4862" t="s">
        <v>14</v>
      </c>
      <c r="C320" s="4862" t="s">
        <v>2658</v>
      </c>
      <c r="D320" s="4862" t="s">
        <v>2659</v>
      </c>
      <c r="E320" s="4862" t="s">
        <v>2660</v>
      </c>
      <c r="F320" s="4862" t="s">
        <v>2621</v>
      </c>
      <c r="G320" s="4862" t="s">
        <v>2661</v>
      </c>
      <c r="H320" s="4862" t="s">
        <v>24</v>
      </c>
      <c r="I320" s="4862" t="s">
        <v>599</v>
      </c>
    </row>
    <row customHeight="1" ht="11.25">
      <c r="A321" s="4862" t="s">
        <v>2192</v>
      </c>
      <c r="B321" s="4862" t="s">
        <v>14</v>
      </c>
      <c r="C321" s="4862" t="s">
        <v>2264</v>
      </c>
      <c r="D321" s="4862" t="s">
        <v>2265</v>
      </c>
      <c r="E321" s="4862" t="s">
        <v>2266</v>
      </c>
      <c r="F321" s="4862" t="s">
        <v>2267</v>
      </c>
      <c r="G321" s="4862" t="s">
        <v>2268</v>
      </c>
      <c r="H321" s="4862" t="s">
        <v>24</v>
      </c>
      <c r="I321" s="4862" t="s">
        <v>599</v>
      </c>
    </row>
    <row customHeight="1" ht="11.25">
      <c r="A322" s="4862" t="s">
        <v>2192</v>
      </c>
      <c r="B322" s="4862" t="s">
        <v>14</v>
      </c>
      <c r="C322" s="4862" t="s">
        <v>2662</v>
      </c>
      <c r="D322" s="4862" t="s">
        <v>2663</v>
      </c>
      <c r="E322" s="4862" t="s">
        <v>2664</v>
      </c>
      <c r="F322" s="4862" t="s">
        <v>2665</v>
      </c>
      <c r="G322" s="4862" t="s">
        <v>24</v>
      </c>
      <c r="H322" s="4862" t="s">
        <v>24</v>
      </c>
      <c r="I322" s="4862" t="s">
        <v>599</v>
      </c>
    </row>
    <row customHeight="1" ht="11.25">
      <c r="A323" s="4862" t="s">
        <v>2192</v>
      </c>
      <c r="B323" s="4862" t="s">
        <v>14</v>
      </c>
      <c r="C323" s="4862" t="s">
        <v>2287</v>
      </c>
      <c r="D323" s="4862" t="s">
        <v>2288</v>
      </c>
      <c r="E323" s="4862" t="s">
        <v>2285</v>
      </c>
      <c r="F323" s="4862" t="s">
        <v>2289</v>
      </c>
      <c r="G323" s="4862" t="s">
        <v>24</v>
      </c>
      <c r="H323" s="4862" t="s">
        <v>24</v>
      </c>
      <c r="I323" s="4862" t="s">
        <v>599</v>
      </c>
    </row>
    <row customHeight="1" ht="11.25">
      <c r="A324" s="4862" t="s">
        <v>2192</v>
      </c>
      <c r="B324" s="4862" t="s">
        <v>14</v>
      </c>
      <c r="C324" s="4862" t="s">
        <v>2666</v>
      </c>
      <c r="D324" s="4862" t="s">
        <v>2667</v>
      </c>
      <c r="E324" s="4862" t="s">
        <v>2668</v>
      </c>
      <c r="F324" s="4862" t="s">
        <v>2322</v>
      </c>
      <c r="G324" s="4862" t="s">
        <v>24</v>
      </c>
      <c r="H324" s="4862" t="s">
        <v>24</v>
      </c>
      <c r="I324" s="4862" t="s">
        <v>599</v>
      </c>
    </row>
    <row customHeight="1" ht="11.25">
      <c r="A325" s="4862" t="s">
        <v>2192</v>
      </c>
      <c r="B325" s="4862" t="s">
        <v>14</v>
      </c>
      <c r="C325" s="4862" t="s">
        <v>2669</v>
      </c>
      <c r="D325" s="4862" t="s">
        <v>2670</v>
      </c>
      <c r="E325" s="4862" t="s">
        <v>2671</v>
      </c>
      <c r="F325" s="4862" t="s">
        <v>424</v>
      </c>
      <c r="G325" s="4862" t="s">
        <v>24</v>
      </c>
      <c r="H325" s="4862" t="s">
        <v>24</v>
      </c>
      <c r="I325" s="4862" t="s">
        <v>599</v>
      </c>
    </row>
    <row customHeight="1" ht="11.25">
      <c r="A326" s="4862" t="s">
        <v>2192</v>
      </c>
      <c r="B326" s="4862" t="s">
        <v>14</v>
      </c>
      <c r="C326" s="4862" t="s">
        <v>2675</v>
      </c>
      <c r="D326" s="4862" t="s">
        <v>2334</v>
      </c>
      <c r="E326" s="4862" t="s">
        <v>2335</v>
      </c>
      <c r="F326" s="4862" t="s">
        <v>2676</v>
      </c>
      <c r="G326" s="4862" t="s">
        <v>24</v>
      </c>
      <c r="H326" s="4862" t="s">
        <v>24</v>
      </c>
      <c r="I326" s="4862" t="s">
        <v>599</v>
      </c>
    </row>
    <row customHeight="1" ht="11.25">
      <c r="A327" s="4862" t="s">
        <v>2192</v>
      </c>
      <c r="B327" s="4862" t="s">
        <v>14</v>
      </c>
      <c r="C327" s="4862" t="s">
        <v>2628</v>
      </c>
      <c r="D327" s="4862" t="s">
        <v>2334</v>
      </c>
      <c r="E327" s="4862" t="s">
        <v>2335</v>
      </c>
      <c r="F327" s="4862" t="s">
        <v>2629</v>
      </c>
      <c r="G327" s="4862" t="s">
        <v>24</v>
      </c>
      <c r="H327" s="4862" t="s">
        <v>24</v>
      </c>
      <c r="I327" s="4862" t="s">
        <v>599</v>
      </c>
    </row>
    <row customHeight="1" ht="11.25">
      <c r="A328" s="4862" t="s">
        <v>2192</v>
      </c>
      <c r="B328" s="4862" t="s">
        <v>14</v>
      </c>
      <c r="C328" s="4862" t="s">
        <v>2630</v>
      </c>
      <c r="D328" s="4862" t="s">
        <v>2334</v>
      </c>
      <c r="E328" s="4862" t="s">
        <v>2335</v>
      </c>
      <c r="F328" s="4862" t="s">
        <v>2631</v>
      </c>
      <c r="G328" s="4862" t="s">
        <v>24</v>
      </c>
      <c r="H328" s="4862" t="s">
        <v>24</v>
      </c>
      <c r="I328" s="4862" t="s">
        <v>599</v>
      </c>
    </row>
    <row customHeight="1" ht="11.25">
      <c r="A329" s="4862" t="s">
        <v>2192</v>
      </c>
      <c r="B329" s="4862" t="s">
        <v>14</v>
      </c>
      <c r="C329" s="4862" t="s">
        <v>2632</v>
      </c>
      <c r="D329" s="4862" t="s">
        <v>2334</v>
      </c>
      <c r="E329" s="4862" t="s">
        <v>2335</v>
      </c>
      <c r="F329" s="4862" t="s">
        <v>2633</v>
      </c>
      <c r="G329" s="4862" t="s">
        <v>24</v>
      </c>
      <c r="H329" s="4862" t="s">
        <v>24</v>
      </c>
      <c r="I329" s="4862" t="s">
        <v>599</v>
      </c>
    </row>
    <row customHeight="1" ht="11.25">
      <c r="A330" s="4862" t="s">
        <v>2192</v>
      </c>
      <c r="B330" s="4862" t="s">
        <v>14</v>
      </c>
      <c r="C330" s="4862" t="s">
        <v>2677</v>
      </c>
      <c r="D330" s="4862" t="s">
        <v>2334</v>
      </c>
      <c r="E330" s="4862" t="s">
        <v>2335</v>
      </c>
      <c r="F330" s="4862" t="s">
        <v>2678</v>
      </c>
      <c r="G330" s="4862" t="s">
        <v>24</v>
      </c>
      <c r="H330" s="4862" t="s">
        <v>24</v>
      </c>
      <c r="I330" s="4862" t="s">
        <v>599</v>
      </c>
    </row>
    <row customHeight="1" ht="11.25">
      <c r="A331" s="4862" t="s">
        <v>2192</v>
      </c>
      <c r="B331" s="4862" t="s">
        <v>14</v>
      </c>
      <c r="C331" s="4862" t="s">
        <v>2634</v>
      </c>
      <c r="D331" s="4862" t="s">
        <v>2334</v>
      </c>
      <c r="E331" s="4862" t="s">
        <v>2335</v>
      </c>
      <c r="F331" s="4862" t="s">
        <v>2635</v>
      </c>
      <c r="G331" s="4862" t="s">
        <v>24</v>
      </c>
      <c r="H331" s="4862" t="s">
        <v>24</v>
      </c>
      <c r="I331" s="4862" t="s">
        <v>599</v>
      </c>
    </row>
    <row customHeight="1" ht="11.25">
      <c r="A332" s="4862" t="s">
        <v>2192</v>
      </c>
      <c r="B332" s="4862" t="s">
        <v>14</v>
      </c>
      <c r="C332" s="4862" t="s">
        <v>2636</v>
      </c>
      <c r="D332" s="4862" t="s">
        <v>2334</v>
      </c>
      <c r="E332" s="4862" t="s">
        <v>2335</v>
      </c>
      <c r="F332" s="4862" t="s">
        <v>2637</v>
      </c>
      <c r="G332" s="4862" t="s">
        <v>24</v>
      </c>
      <c r="H332" s="4862" t="s">
        <v>24</v>
      </c>
      <c r="I332" s="4862" t="s">
        <v>599</v>
      </c>
    </row>
    <row customHeight="1" ht="11.25">
      <c r="A333" s="4862" t="s">
        <v>2192</v>
      </c>
      <c r="B333" s="4862" t="s">
        <v>14</v>
      </c>
      <c r="C333" s="4862" t="s">
        <v>2638</v>
      </c>
      <c r="D333" s="4862" t="s">
        <v>2334</v>
      </c>
      <c r="E333" s="4862" t="s">
        <v>2335</v>
      </c>
      <c r="F333" s="4862" t="s">
        <v>2639</v>
      </c>
      <c r="G333" s="4862" t="s">
        <v>24</v>
      </c>
      <c r="H333" s="4862" t="s">
        <v>24</v>
      </c>
      <c r="I333" s="4862" t="s">
        <v>599</v>
      </c>
    </row>
    <row customHeight="1" ht="11.25">
      <c r="A334" s="4862" t="s">
        <v>2192</v>
      </c>
      <c r="B334" s="4862" t="s">
        <v>14</v>
      </c>
      <c r="C334" s="4862" t="s">
        <v>2640</v>
      </c>
      <c r="D334" s="4862" t="s">
        <v>2334</v>
      </c>
      <c r="E334" s="4862" t="s">
        <v>2335</v>
      </c>
      <c r="F334" s="4862" t="s">
        <v>2641</v>
      </c>
      <c r="G334" s="4862" t="s">
        <v>24</v>
      </c>
      <c r="H334" s="4862" t="s">
        <v>24</v>
      </c>
      <c r="I334" s="4862" t="s">
        <v>599</v>
      </c>
    </row>
    <row customHeight="1" ht="11.25">
      <c r="A335" s="4862" t="s">
        <v>2192</v>
      </c>
      <c r="B335" s="4862" t="s">
        <v>14</v>
      </c>
      <c r="C335" s="4862" t="s">
        <v>2642</v>
      </c>
      <c r="D335" s="4862" t="s">
        <v>2334</v>
      </c>
      <c r="E335" s="4862" t="s">
        <v>2335</v>
      </c>
      <c r="F335" s="4862" t="s">
        <v>2643</v>
      </c>
      <c r="G335" s="4862" t="s">
        <v>24</v>
      </c>
      <c r="H335" s="4862" t="s">
        <v>24</v>
      </c>
      <c r="I335" s="4862" t="s">
        <v>599</v>
      </c>
    </row>
    <row customHeight="1" ht="11.25">
      <c r="A336" s="4862" t="s">
        <v>2192</v>
      </c>
      <c r="B336" s="4862" t="s">
        <v>14</v>
      </c>
      <c r="C336" s="4862" t="s">
        <v>2333</v>
      </c>
      <c r="D336" s="4862" t="s">
        <v>2334</v>
      </c>
      <c r="E336" s="4862" t="s">
        <v>2335</v>
      </c>
      <c r="F336" s="4862" t="s">
        <v>2332</v>
      </c>
      <c r="G336" s="4862" t="s">
        <v>24</v>
      </c>
      <c r="H336" s="4862" t="s">
        <v>24</v>
      </c>
      <c r="I336" s="4862" t="s">
        <v>599</v>
      </c>
    </row>
    <row customHeight="1" ht="11.25">
      <c r="A337" s="4862" t="s">
        <v>2192</v>
      </c>
      <c r="B337" s="4862" t="s">
        <v>14</v>
      </c>
      <c r="C337" s="4862" t="s">
        <v>2679</v>
      </c>
      <c r="D337" s="4862" t="s">
        <v>2680</v>
      </c>
      <c r="E337" s="4862" t="s">
        <v>2681</v>
      </c>
      <c r="F337" s="4862" t="s">
        <v>2218</v>
      </c>
      <c r="G337" s="4862" t="s">
        <v>24</v>
      </c>
      <c r="H337" s="4862" t="s">
        <v>24</v>
      </c>
      <c r="I337" s="4862" t="s">
        <v>599</v>
      </c>
    </row>
    <row customHeight="1" ht="11.25">
      <c r="A338" s="4862" t="s">
        <v>2192</v>
      </c>
      <c r="B338" s="4862" t="s">
        <v>14</v>
      </c>
      <c r="C338" s="4862" t="s">
        <v>2682</v>
      </c>
      <c r="D338" s="4862" t="s">
        <v>2680</v>
      </c>
      <c r="E338" s="4862" t="s">
        <v>2681</v>
      </c>
      <c r="F338" s="4862" t="s">
        <v>2683</v>
      </c>
      <c r="G338" s="4862" t="s">
        <v>24</v>
      </c>
      <c r="H338" s="4862" t="s">
        <v>24</v>
      </c>
      <c r="I338" s="4862" t="s">
        <v>599</v>
      </c>
    </row>
    <row customHeight="1" ht="11.25">
      <c r="A339" s="4862" t="s">
        <v>2192</v>
      </c>
      <c r="B339" s="4862" t="s">
        <v>14</v>
      </c>
      <c r="C339" s="4862" t="s">
        <v>2684</v>
      </c>
      <c r="D339" s="4862" t="s">
        <v>2645</v>
      </c>
      <c r="E339" s="4862" t="s">
        <v>2335</v>
      </c>
      <c r="F339" s="4862" t="s">
        <v>2685</v>
      </c>
      <c r="G339" s="4862" t="s">
        <v>24</v>
      </c>
      <c r="H339" s="4862" t="s">
        <v>24</v>
      </c>
      <c r="I339" s="4862" t="s">
        <v>599</v>
      </c>
    </row>
    <row customHeight="1" ht="11.25">
      <c r="A340" s="4862" t="s">
        <v>2192</v>
      </c>
      <c r="B340" s="4862" t="s">
        <v>14</v>
      </c>
      <c r="C340" s="4862" t="s">
        <v>2644</v>
      </c>
      <c r="D340" s="4862" t="s">
        <v>2645</v>
      </c>
      <c r="E340" s="4862" t="s">
        <v>2335</v>
      </c>
      <c r="F340" s="4862" t="s">
        <v>2646</v>
      </c>
      <c r="G340" s="4862" t="s">
        <v>24</v>
      </c>
      <c r="H340" s="4862" t="s">
        <v>24</v>
      </c>
      <c r="I340" s="4862" t="s">
        <v>599</v>
      </c>
    </row>
    <row customHeight="1" ht="11.25">
      <c r="A341" s="4862" t="s">
        <v>2192</v>
      </c>
      <c r="B341" s="4862" t="s">
        <v>14</v>
      </c>
      <c r="C341" s="4862" t="s">
        <v>2956</v>
      </c>
      <c r="D341" s="4862" t="s">
        <v>2957</v>
      </c>
      <c r="E341" s="4862" t="s">
        <v>2958</v>
      </c>
      <c r="F341" s="4862" t="s">
        <v>2457</v>
      </c>
      <c r="G341" s="4862" t="s">
        <v>2959</v>
      </c>
      <c r="H341" s="4862" t="s">
        <v>24</v>
      </c>
      <c r="I341" s="4862" t="s">
        <v>599</v>
      </c>
    </row>
    <row customHeight="1" ht="11.25">
      <c r="A342" s="4862" t="s">
        <v>2192</v>
      </c>
      <c r="B342" s="4862" t="s">
        <v>14</v>
      </c>
      <c r="C342" s="4862" t="s">
        <v>2689</v>
      </c>
      <c r="D342" s="4862" t="s">
        <v>2690</v>
      </c>
      <c r="E342" s="4862" t="s">
        <v>2691</v>
      </c>
      <c r="F342" s="4862" t="s">
        <v>2427</v>
      </c>
      <c r="G342" s="4862" t="s">
        <v>24</v>
      </c>
      <c r="H342" s="4862" t="s">
        <v>24</v>
      </c>
      <c r="I342" s="4862" t="s">
        <v>599</v>
      </c>
    </row>
    <row customHeight="1" ht="11.25">
      <c r="A343" s="4862" t="s">
        <v>2192</v>
      </c>
      <c r="B343" s="4862" t="s">
        <v>14</v>
      </c>
      <c r="C343" s="4862" t="s">
        <v>2692</v>
      </c>
      <c r="D343" s="4862" t="s">
        <v>2693</v>
      </c>
      <c r="E343" s="4862" t="s">
        <v>2694</v>
      </c>
      <c r="F343" s="4862" t="s">
        <v>2539</v>
      </c>
      <c r="G343" s="4862" t="s">
        <v>24</v>
      </c>
      <c r="H343" s="4862" t="s">
        <v>24</v>
      </c>
      <c r="I343" s="4862" t="s">
        <v>599</v>
      </c>
    </row>
    <row customHeight="1" ht="11.25">
      <c r="A344" s="4862" t="s">
        <v>2192</v>
      </c>
      <c r="B344" s="4862" t="s">
        <v>14</v>
      </c>
      <c r="C344" s="4862" t="s">
        <v>2695</v>
      </c>
      <c r="D344" s="4862" t="s">
        <v>2696</v>
      </c>
      <c r="E344" s="4862" t="s">
        <v>2697</v>
      </c>
      <c r="F344" s="4862" t="s">
        <v>2247</v>
      </c>
      <c r="G344" s="4862" t="s">
        <v>24</v>
      </c>
      <c r="H344" s="4862" t="s">
        <v>24</v>
      </c>
      <c r="I344" s="4862" t="s">
        <v>599</v>
      </c>
    </row>
    <row customHeight="1" ht="11.25">
      <c r="A345" s="4862" t="s">
        <v>2192</v>
      </c>
      <c r="B345" s="4862" t="s">
        <v>14</v>
      </c>
      <c r="C345" s="4862" t="s">
        <v>2698</v>
      </c>
      <c r="D345" s="4862" t="s">
        <v>2699</v>
      </c>
      <c r="E345" s="4862" t="s">
        <v>2700</v>
      </c>
      <c r="F345" s="4862" t="s">
        <v>2343</v>
      </c>
      <c r="G345" s="4862" t="s">
        <v>24</v>
      </c>
      <c r="H345" s="4862" t="s">
        <v>24</v>
      </c>
      <c r="I345" s="4862" t="s">
        <v>599</v>
      </c>
    </row>
    <row customHeight="1" ht="11.25">
      <c r="A346" s="4862" t="s">
        <v>2192</v>
      </c>
      <c r="B346" s="4862" t="s">
        <v>14</v>
      </c>
      <c r="C346" s="4862" t="s">
        <v>2705</v>
      </c>
      <c r="D346" s="4862" t="s">
        <v>2706</v>
      </c>
      <c r="E346" s="4862" t="s">
        <v>2707</v>
      </c>
      <c r="F346" s="4862" t="s">
        <v>2247</v>
      </c>
      <c r="G346" s="4862" t="s">
        <v>24</v>
      </c>
      <c r="H346" s="4862" t="s">
        <v>24</v>
      </c>
      <c r="I346" s="4862" t="s">
        <v>599</v>
      </c>
    </row>
    <row customHeight="1" ht="11.25">
      <c r="A347" s="4862" t="s">
        <v>2192</v>
      </c>
      <c r="B347" s="4862" t="s">
        <v>14</v>
      </c>
      <c r="C347" s="4862" t="s">
        <v>2340</v>
      </c>
      <c r="D347" s="4862" t="s">
        <v>2341</v>
      </c>
      <c r="E347" s="4862" t="s">
        <v>2342</v>
      </c>
      <c r="F347" s="4862" t="s">
        <v>2343</v>
      </c>
      <c r="G347" s="4862" t="s">
        <v>24</v>
      </c>
      <c r="H347" s="4862" t="s">
        <v>24</v>
      </c>
      <c r="I347" s="4862" t="s">
        <v>599</v>
      </c>
    </row>
    <row customHeight="1" ht="11.25">
      <c r="A348" s="4862" t="s">
        <v>2192</v>
      </c>
      <c r="B348" s="4862" t="s">
        <v>14</v>
      </c>
      <c r="C348" s="4862" t="s">
        <v>2708</v>
      </c>
      <c r="D348" s="4862" t="s">
        <v>2709</v>
      </c>
      <c r="E348" s="4862" t="s">
        <v>2710</v>
      </c>
      <c r="F348" s="4862" t="s">
        <v>2361</v>
      </c>
      <c r="G348" s="4862" t="s">
        <v>2711</v>
      </c>
      <c r="H348" s="4862" t="s">
        <v>24</v>
      </c>
      <c r="I348" s="4862" t="s">
        <v>599</v>
      </c>
    </row>
    <row customHeight="1" ht="11.25">
      <c r="A349" s="4862" t="s">
        <v>2192</v>
      </c>
      <c r="B349" s="4862" t="s">
        <v>14</v>
      </c>
      <c r="C349" s="4862" t="s">
        <v>2712</v>
      </c>
      <c r="D349" s="4862" t="s">
        <v>2713</v>
      </c>
      <c r="E349" s="4862" t="s">
        <v>2714</v>
      </c>
      <c r="F349" s="4862" t="s">
        <v>2715</v>
      </c>
      <c r="G349" s="4862" t="s">
        <v>24</v>
      </c>
      <c r="H349" s="4862" t="s">
        <v>24</v>
      </c>
      <c r="I349" s="4862" t="s">
        <v>599</v>
      </c>
    </row>
    <row customHeight="1" ht="11.25">
      <c r="A350" s="4862" t="s">
        <v>2192</v>
      </c>
      <c r="B350" s="4862" t="s">
        <v>14</v>
      </c>
      <c r="C350" s="4862" t="s">
        <v>2716</v>
      </c>
      <c r="D350" s="4862" t="s">
        <v>2717</v>
      </c>
      <c r="E350" s="4862" t="s">
        <v>2718</v>
      </c>
      <c r="F350" s="4862" t="s">
        <v>2361</v>
      </c>
      <c r="G350" s="4862" t="s">
        <v>24</v>
      </c>
      <c r="H350" s="4862" t="s">
        <v>24</v>
      </c>
      <c r="I350" s="4862" t="s">
        <v>599</v>
      </c>
    </row>
    <row customHeight="1" ht="11.25">
      <c r="A351" s="4862" t="s">
        <v>2192</v>
      </c>
      <c r="B351" s="4862" t="s">
        <v>14</v>
      </c>
      <c r="C351" s="4862" t="s">
        <v>2719</v>
      </c>
      <c r="D351" s="4862" t="s">
        <v>2720</v>
      </c>
      <c r="E351" s="4862" t="s">
        <v>2721</v>
      </c>
      <c r="F351" s="4862" t="s">
        <v>2226</v>
      </c>
      <c r="G351" s="4862" t="s">
        <v>2722</v>
      </c>
      <c r="H351" s="4862" t="s">
        <v>24</v>
      </c>
      <c r="I351" s="4862" t="s">
        <v>599</v>
      </c>
    </row>
    <row customHeight="1" ht="11.25">
      <c r="A352" s="4862" t="s">
        <v>2192</v>
      </c>
      <c r="B352" s="4862" t="s">
        <v>14</v>
      </c>
      <c r="C352" s="4862" t="s">
        <v>2723</v>
      </c>
      <c r="D352" s="4862" t="s">
        <v>2724</v>
      </c>
      <c r="E352" s="4862" t="s">
        <v>2725</v>
      </c>
      <c r="F352" s="4862" t="s">
        <v>2226</v>
      </c>
      <c r="G352" s="4862" t="s">
        <v>2726</v>
      </c>
      <c r="H352" s="4862" t="s">
        <v>24</v>
      </c>
      <c r="I352" s="4862" t="s">
        <v>599</v>
      </c>
    </row>
    <row customHeight="1" ht="11.25">
      <c r="A353" s="4862" t="s">
        <v>2192</v>
      </c>
      <c r="B353" s="4862" t="s">
        <v>14</v>
      </c>
      <c r="C353" s="4862" t="s">
        <v>2347</v>
      </c>
      <c r="D353" s="4862" t="s">
        <v>2348</v>
      </c>
      <c r="E353" s="4862" t="s">
        <v>2349</v>
      </c>
      <c r="F353" s="4862" t="s">
        <v>2350</v>
      </c>
      <c r="G353" s="4862" t="s">
        <v>24</v>
      </c>
      <c r="H353" s="4862" t="s">
        <v>24</v>
      </c>
      <c r="I353" s="4862" t="s">
        <v>599</v>
      </c>
    </row>
    <row customHeight="1" ht="11.25">
      <c r="A354" s="4862" t="s">
        <v>2192</v>
      </c>
      <c r="B354" s="4862" t="s">
        <v>14</v>
      </c>
      <c r="C354" s="4862" t="s">
        <v>2960</v>
      </c>
      <c r="D354" s="4862" t="s">
        <v>2961</v>
      </c>
      <c r="E354" s="4862" t="s">
        <v>2962</v>
      </c>
      <c r="F354" s="4862" t="s">
        <v>2361</v>
      </c>
      <c r="G354" s="4862" t="s">
        <v>24</v>
      </c>
      <c r="H354" s="4862" t="s">
        <v>24</v>
      </c>
      <c r="I354" s="4862" t="s">
        <v>599</v>
      </c>
    </row>
    <row customHeight="1" ht="11.25">
      <c r="A355" s="4862" t="s">
        <v>2192</v>
      </c>
      <c r="B355" s="4862" t="s">
        <v>14</v>
      </c>
      <c r="C355" s="4862" t="s">
        <v>2351</v>
      </c>
      <c r="D355" s="4862" t="s">
        <v>2352</v>
      </c>
      <c r="E355" s="4862" t="s">
        <v>2353</v>
      </c>
      <c r="F355" s="4862" t="s">
        <v>2354</v>
      </c>
      <c r="G355" s="4862" t="s">
        <v>24</v>
      </c>
      <c r="H355" s="4862" t="s">
        <v>24</v>
      </c>
      <c r="I355" s="4862" t="s">
        <v>599</v>
      </c>
    </row>
    <row customHeight="1" ht="11.25">
      <c r="A356" s="4862" t="s">
        <v>2192</v>
      </c>
      <c r="B356" s="4862" t="s">
        <v>14</v>
      </c>
      <c r="C356" s="4862" t="s">
        <v>2355</v>
      </c>
      <c r="D356" s="4862" t="s">
        <v>2356</v>
      </c>
      <c r="E356" s="4862" t="s">
        <v>2357</v>
      </c>
      <c r="F356" s="4862" t="s">
        <v>2354</v>
      </c>
      <c r="G356" s="4862" t="s">
        <v>24</v>
      </c>
      <c r="H356" s="4862" t="s">
        <v>24</v>
      </c>
      <c r="I356" s="4862" t="s">
        <v>599</v>
      </c>
    </row>
    <row customHeight="1" ht="11.25">
      <c r="A357" s="4862" t="s">
        <v>2192</v>
      </c>
      <c r="B357" s="4862" t="s">
        <v>14</v>
      </c>
      <c r="C357" s="4862" t="s">
        <v>2358</v>
      </c>
      <c r="D357" s="4862" t="s">
        <v>2359</v>
      </c>
      <c r="E357" s="4862" t="s">
        <v>2360</v>
      </c>
      <c r="F357" s="4862" t="s">
        <v>2361</v>
      </c>
      <c r="G357" s="4862" t="s">
        <v>24</v>
      </c>
      <c r="H357" s="4862" t="s">
        <v>24</v>
      </c>
      <c r="I357" s="4862" t="s">
        <v>599</v>
      </c>
    </row>
    <row customHeight="1" ht="11.25">
      <c r="A358" s="4862" t="s">
        <v>2192</v>
      </c>
      <c r="B358" s="4862" t="s">
        <v>14</v>
      </c>
      <c r="C358" s="4862" t="s">
        <v>2727</v>
      </c>
      <c r="D358" s="4862" t="s">
        <v>2728</v>
      </c>
      <c r="E358" s="4862" t="s">
        <v>2729</v>
      </c>
      <c r="F358" s="4862" t="s">
        <v>2293</v>
      </c>
      <c r="G358" s="4862" t="s">
        <v>24</v>
      </c>
      <c r="H358" s="4862" t="s">
        <v>24</v>
      </c>
      <c r="I358" s="4862" t="s">
        <v>599</v>
      </c>
    </row>
    <row customHeight="1" ht="11.25">
      <c r="A359" s="4862" t="s">
        <v>2192</v>
      </c>
      <c r="B359" s="4862" t="s">
        <v>14</v>
      </c>
      <c r="C359" s="4862" t="s">
        <v>2362</v>
      </c>
      <c r="D359" s="4862" t="s">
        <v>2363</v>
      </c>
      <c r="E359" s="4862" t="s">
        <v>2364</v>
      </c>
      <c r="F359" s="4862" t="s">
        <v>2226</v>
      </c>
      <c r="G359" s="4862" t="s">
        <v>24</v>
      </c>
      <c r="H359" s="4862" t="s">
        <v>24</v>
      </c>
      <c r="I359" s="4862" t="s">
        <v>599</v>
      </c>
    </row>
    <row customHeight="1" ht="11.25">
      <c r="A360" s="4862" t="s">
        <v>2192</v>
      </c>
      <c r="B360" s="4862" t="s">
        <v>14</v>
      </c>
      <c r="C360" s="4862" t="s">
        <v>2734</v>
      </c>
      <c r="D360" s="4862" t="s">
        <v>2735</v>
      </c>
      <c r="E360" s="4862" t="s">
        <v>2736</v>
      </c>
      <c r="F360" s="4862" t="s">
        <v>2704</v>
      </c>
      <c r="G360" s="4862" t="s">
        <v>24</v>
      </c>
      <c r="H360" s="4862" t="s">
        <v>24</v>
      </c>
      <c r="I360" s="4862" t="s">
        <v>599</v>
      </c>
    </row>
    <row customHeight="1" ht="11.25">
      <c r="A361" s="4862" t="s">
        <v>2192</v>
      </c>
      <c r="B361" s="4862" t="s">
        <v>14</v>
      </c>
      <c r="C361" s="4862" t="s">
        <v>2365</v>
      </c>
      <c r="D361" s="4862" t="s">
        <v>2366</v>
      </c>
      <c r="E361" s="4862" t="s">
        <v>2367</v>
      </c>
      <c r="F361" s="4862" t="s">
        <v>2350</v>
      </c>
      <c r="G361" s="4862" t="s">
        <v>24</v>
      </c>
      <c r="H361" s="4862" t="s">
        <v>24</v>
      </c>
      <c r="I361" s="4862" t="s">
        <v>599</v>
      </c>
    </row>
    <row customHeight="1" ht="11.25">
      <c r="A362" s="4862" t="s">
        <v>2192</v>
      </c>
      <c r="B362" s="4862" t="s">
        <v>14</v>
      </c>
      <c r="C362" s="4862" t="s">
        <v>2737</v>
      </c>
      <c r="D362" s="4862" t="s">
        <v>2738</v>
      </c>
      <c r="E362" s="4862" t="s">
        <v>2739</v>
      </c>
      <c r="F362" s="4862" t="s">
        <v>2255</v>
      </c>
      <c r="G362" s="4862" t="s">
        <v>24</v>
      </c>
      <c r="H362" s="4862" t="s">
        <v>24</v>
      </c>
      <c r="I362" s="4862" t="s">
        <v>599</v>
      </c>
    </row>
    <row customHeight="1" ht="11.25">
      <c r="A363" s="4862" t="s">
        <v>2192</v>
      </c>
      <c r="B363" s="4862" t="s">
        <v>14</v>
      </c>
      <c r="C363" s="4862" t="s">
        <v>2740</v>
      </c>
      <c r="D363" s="4862" t="s">
        <v>2741</v>
      </c>
      <c r="E363" s="4862" t="s">
        <v>2742</v>
      </c>
      <c r="F363" s="4862" t="s">
        <v>2621</v>
      </c>
      <c r="G363" s="4862" t="s">
        <v>24</v>
      </c>
      <c r="H363" s="4862" t="s">
        <v>24</v>
      </c>
      <c r="I363" s="4862" t="s">
        <v>599</v>
      </c>
    </row>
    <row customHeight="1" ht="11.25">
      <c r="A364" s="4862" t="s">
        <v>2192</v>
      </c>
      <c r="B364" s="4862" t="s">
        <v>14</v>
      </c>
      <c r="C364" s="4862" t="s">
        <v>2743</v>
      </c>
      <c r="D364" s="4862" t="s">
        <v>2744</v>
      </c>
      <c r="E364" s="4862" t="s">
        <v>2745</v>
      </c>
      <c r="F364" s="4862" t="s">
        <v>2196</v>
      </c>
      <c r="G364" s="4862" t="s">
        <v>24</v>
      </c>
      <c r="H364" s="4862" t="s">
        <v>24</v>
      </c>
      <c r="I364" s="4862" t="s">
        <v>599</v>
      </c>
    </row>
    <row customHeight="1" ht="11.25">
      <c r="A365" s="4862" t="s">
        <v>2192</v>
      </c>
      <c r="B365" s="4862" t="s">
        <v>14</v>
      </c>
      <c r="C365" s="4862" t="s">
        <v>2368</v>
      </c>
      <c r="D365" s="4862" t="s">
        <v>2369</v>
      </c>
      <c r="E365" s="4862" t="s">
        <v>2370</v>
      </c>
      <c r="F365" s="4862" t="s">
        <v>2371</v>
      </c>
      <c r="G365" s="4862" t="s">
        <v>24</v>
      </c>
      <c r="H365" s="4862" t="s">
        <v>24</v>
      </c>
      <c r="I365" s="4862" t="s">
        <v>599</v>
      </c>
    </row>
    <row customHeight="1" ht="11.25">
      <c r="A366" s="4862" t="s">
        <v>2192</v>
      </c>
      <c r="B366" s="4862" t="s">
        <v>14</v>
      </c>
      <c r="C366" s="4862" t="s">
        <v>2746</v>
      </c>
      <c r="D366" s="4862" t="s">
        <v>2747</v>
      </c>
      <c r="E366" s="4862" t="s">
        <v>2748</v>
      </c>
      <c r="F366" s="4862" t="s">
        <v>2621</v>
      </c>
      <c r="G366" s="4862" t="s">
        <v>24</v>
      </c>
      <c r="H366" s="4862" t="s">
        <v>24</v>
      </c>
      <c r="I366" s="4862" t="s">
        <v>599</v>
      </c>
    </row>
    <row customHeight="1" ht="11.25">
      <c r="A367" s="4862" t="s">
        <v>2192</v>
      </c>
      <c r="B367" s="4862" t="s">
        <v>14</v>
      </c>
      <c r="C367" s="4862" t="s">
        <v>2749</v>
      </c>
      <c r="D367" s="4862" t="s">
        <v>2750</v>
      </c>
      <c r="E367" s="4862" t="s">
        <v>2751</v>
      </c>
      <c r="F367" s="4862" t="s">
        <v>2255</v>
      </c>
      <c r="G367" s="4862" t="s">
        <v>2752</v>
      </c>
      <c r="H367" s="4862" t="s">
        <v>24</v>
      </c>
      <c r="I367" s="4862" t="s">
        <v>599</v>
      </c>
    </row>
    <row customHeight="1" ht="11.25">
      <c r="A368" s="4862" t="s">
        <v>2192</v>
      </c>
      <c r="B368" s="4862" t="s">
        <v>14</v>
      </c>
      <c r="C368" s="4862" t="s">
        <v>2372</v>
      </c>
      <c r="D368" s="4862" t="s">
        <v>2373</v>
      </c>
      <c r="E368" s="4862" t="s">
        <v>2374</v>
      </c>
      <c r="F368" s="4862" t="s">
        <v>2332</v>
      </c>
      <c r="G368" s="4862" t="s">
        <v>24</v>
      </c>
      <c r="H368" s="4862" t="s">
        <v>24</v>
      </c>
      <c r="I368" s="4862" t="s">
        <v>599</v>
      </c>
    </row>
    <row customHeight="1" ht="11.25">
      <c r="A369" s="4862" t="s">
        <v>2192</v>
      </c>
      <c r="B369" s="4862" t="s">
        <v>14</v>
      </c>
      <c r="C369" s="4862" t="s">
        <v>2382</v>
      </c>
      <c r="D369" s="4862" t="s">
        <v>2383</v>
      </c>
      <c r="E369" s="4862" t="s">
        <v>2384</v>
      </c>
      <c r="F369" s="4862" t="s">
        <v>2385</v>
      </c>
      <c r="G369" s="4862" t="s">
        <v>24</v>
      </c>
      <c r="H369" s="4862" t="s">
        <v>24</v>
      </c>
      <c r="I369" s="4862" t="s">
        <v>599</v>
      </c>
    </row>
    <row customHeight="1" ht="11.25">
      <c r="A370" s="4862" t="s">
        <v>2192</v>
      </c>
      <c r="B370" s="4862" t="s">
        <v>14</v>
      </c>
      <c r="C370" s="4862" t="s">
        <v>2963</v>
      </c>
      <c r="D370" s="4862" t="s">
        <v>2964</v>
      </c>
      <c r="E370" s="4862" t="s">
        <v>2965</v>
      </c>
      <c r="F370" s="4862" t="s">
        <v>2247</v>
      </c>
      <c r="G370" s="4862" t="s">
        <v>24</v>
      </c>
      <c r="H370" s="4862" t="s">
        <v>24</v>
      </c>
      <c r="I370" s="4862" t="s">
        <v>599</v>
      </c>
    </row>
    <row customHeight="1" ht="11.25">
      <c r="A371" s="4862" t="s">
        <v>2192</v>
      </c>
      <c r="B371" s="4862" t="s">
        <v>14</v>
      </c>
      <c r="C371" s="4862" t="s">
        <v>2405</v>
      </c>
      <c r="D371" s="4862" t="s">
        <v>2406</v>
      </c>
      <c r="E371" s="4862" t="s">
        <v>2407</v>
      </c>
      <c r="F371" s="4862" t="s">
        <v>2354</v>
      </c>
      <c r="G371" s="4862" t="s">
        <v>24</v>
      </c>
      <c r="H371" s="4862" t="s">
        <v>24</v>
      </c>
      <c r="I371" s="4862" t="s">
        <v>599</v>
      </c>
    </row>
    <row customHeight="1" ht="11.25">
      <c r="A372" s="4862" t="s">
        <v>2192</v>
      </c>
      <c r="B372" s="4862" t="s">
        <v>14</v>
      </c>
      <c r="C372" s="4862" t="s">
        <v>2759</v>
      </c>
      <c r="D372" s="4862" t="s">
        <v>2760</v>
      </c>
      <c r="E372" s="4862" t="s">
        <v>2761</v>
      </c>
      <c r="F372" s="4862" t="s">
        <v>2518</v>
      </c>
      <c r="G372" s="4862" t="s">
        <v>2762</v>
      </c>
      <c r="H372" s="4862" t="s">
        <v>24</v>
      </c>
      <c r="I372" s="4862" t="s">
        <v>599</v>
      </c>
    </row>
    <row customHeight="1" ht="11.25">
      <c r="A373" s="4862" t="s">
        <v>2192</v>
      </c>
      <c r="B373" s="4862" t="s">
        <v>14</v>
      </c>
      <c r="C373" s="4862" t="s">
        <v>2763</v>
      </c>
      <c r="D373" s="4862" t="s">
        <v>2764</v>
      </c>
      <c r="E373" s="4862" t="s">
        <v>2765</v>
      </c>
      <c r="F373" s="4862" t="s">
        <v>2766</v>
      </c>
      <c r="G373" s="4862" t="s">
        <v>24</v>
      </c>
      <c r="H373" s="4862" t="s">
        <v>24</v>
      </c>
      <c r="I373" s="4862" t="s">
        <v>599</v>
      </c>
    </row>
    <row customHeight="1" ht="11.25">
      <c r="A374" s="4862" t="s">
        <v>2192</v>
      </c>
      <c r="B374" s="4862" t="s">
        <v>14</v>
      </c>
      <c r="C374" s="4862" t="s">
        <v>2771</v>
      </c>
      <c r="D374" s="4862" t="s">
        <v>2772</v>
      </c>
      <c r="E374" s="4862" t="s">
        <v>2773</v>
      </c>
      <c r="F374" s="4862" t="s">
        <v>2218</v>
      </c>
      <c r="G374" s="4862" t="s">
        <v>24</v>
      </c>
      <c r="H374" s="4862" t="s">
        <v>24</v>
      </c>
      <c r="I374" s="4862" t="s">
        <v>599</v>
      </c>
    </row>
    <row customHeight="1" ht="11.25">
      <c r="A375" s="4862" t="s">
        <v>2192</v>
      </c>
      <c r="B375" s="4862" t="s">
        <v>14</v>
      </c>
      <c r="C375" s="4862" t="s">
        <v>2774</v>
      </c>
      <c r="D375" s="4862" t="s">
        <v>2775</v>
      </c>
      <c r="E375" s="4862" t="s">
        <v>2776</v>
      </c>
      <c r="F375" s="4862" t="s">
        <v>2777</v>
      </c>
      <c r="G375" s="4862" t="s">
        <v>24</v>
      </c>
      <c r="H375" s="4862" t="s">
        <v>24</v>
      </c>
      <c r="I375" s="4862" t="s">
        <v>599</v>
      </c>
    </row>
    <row customHeight="1" ht="11.25">
      <c r="A376" s="4862" t="s">
        <v>2192</v>
      </c>
      <c r="B376" s="4862" t="s">
        <v>14</v>
      </c>
      <c r="C376" s="4862" t="s">
        <v>2778</v>
      </c>
      <c r="D376" s="4862" t="s">
        <v>2779</v>
      </c>
      <c r="E376" s="4862" t="s">
        <v>2780</v>
      </c>
      <c r="F376" s="4862" t="s">
        <v>2595</v>
      </c>
      <c r="G376" s="4862" t="s">
        <v>24</v>
      </c>
      <c r="H376" s="4862" t="s">
        <v>24</v>
      </c>
      <c r="I376" s="4862" t="s">
        <v>599</v>
      </c>
    </row>
    <row customHeight="1" ht="11.25">
      <c r="A377" s="4862" t="s">
        <v>2192</v>
      </c>
      <c r="B377" s="4862" t="s">
        <v>14</v>
      </c>
      <c r="C377" s="4862" t="s">
        <v>2966</v>
      </c>
      <c r="D377" s="4862" t="s">
        <v>2967</v>
      </c>
      <c r="E377" s="4862" t="s">
        <v>2968</v>
      </c>
      <c r="F377" s="4862" t="s">
        <v>2200</v>
      </c>
      <c r="G377" s="4862" t="s">
        <v>2770</v>
      </c>
      <c r="H377" s="4862" t="s">
        <v>24</v>
      </c>
      <c r="I377" s="4862" t="s">
        <v>599</v>
      </c>
    </row>
    <row customHeight="1" ht="11.25">
      <c r="A378" s="4862" t="s">
        <v>2192</v>
      </c>
      <c r="B378" s="4862" t="s">
        <v>14</v>
      </c>
      <c r="C378" s="4862" t="s">
        <v>2969</v>
      </c>
      <c r="D378" s="4862" t="s">
        <v>2967</v>
      </c>
      <c r="E378" s="4862" t="s">
        <v>2970</v>
      </c>
      <c r="F378" s="4862" t="s">
        <v>2621</v>
      </c>
      <c r="G378" s="4862" t="s">
        <v>2784</v>
      </c>
      <c r="H378" s="4862" t="s">
        <v>24</v>
      </c>
      <c r="I378" s="4862" t="s">
        <v>599</v>
      </c>
    </row>
    <row customHeight="1" ht="11.25">
      <c r="A379" s="4862" t="s">
        <v>2192</v>
      </c>
      <c r="B379" s="4862" t="s">
        <v>14</v>
      </c>
      <c r="C379" s="4862" t="s">
        <v>2424</v>
      </c>
      <c r="D379" s="4862" t="s">
        <v>2425</v>
      </c>
      <c r="E379" s="4862" t="s">
        <v>2426</v>
      </c>
      <c r="F379" s="4862" t="s">
        <v>2427</v>
      </c>
      <c r="G379" s="4862" t="s">
        <v>2428</v>
      </c>
      <c r="H379" s="4862" t="s">
        <v>24</v>
      </c>
      <c r="I379" s="4862" t="s">
        <v>599</v>
      </c>
    </row>
    <row customHeight="1" ht="11.25">
      <c r="A380" s="4862" t="s">
        <v>2192</v>
      </c>
      <c r="B380" s="4862" t="s">
        <v>14</v>
      </c>
      <c r="C380" s="4862" t="s">
        <v>2785</v>
      </c>
      <c r="D380" s="4862" t="s">
        <v>2786</v>
      </c>
      <c r="E380" s="4862" t="s">
        <v>2787</v>
      </c>
      <c r="F380" s="4862" t="s">
        <v>2226</v>
      </c>
      <c r="G380" s="4862" t="s">
        <v>24</v>
      </c>
      <c r="H380" s="4862" t="s">
        <v>24</v>
      </c>
      <c r="I380" s="4862" t="s">
        <v>599</v>
      </c>
    </row>
    <row customHeight="1" ht="11.25">
      <c r="A381" s="4862" t="s">
        <v>2192</v>
      </c>
      <c r="B381" s="4862" t="s">
        <v>14</v>
      </c>
      <c r="C381" s="4862" t="s">
        <v>2971</v>
      </c>
      <c r="D381" s="4862" t="s">
        <v>2972</v>
      </c>
      <c r="E381" s="4862" t="s">
        <v>2973</v>
      </c>
      <c r="F381" s="4862" t="s">
        <v>2196</v>
      </c>
      <c r="G381" s="4862" t="s">
        <v>24</v>
      </c>
      <c r="H381" s="4862" t="s">
        <v>24</v>
      </c>
      <c r="I381" s="4862" t="s">
        <v>599</v>
      </c>
    </row>
    <row customHeight="1" ht="11.25">
      <c r="A382" s="4862" t="s">
        <v>2192</v>
      </c>
      <c r="B382" s="4862" t="s">
        <v>14</v>
      </c>
      <c r="C382" s="4862" t="s">
        <v>2791</v>
      </c>
      <c r="D382" s="4862" t="s">
        <v>2792</v>
      </c>
      <c r="E382" s="4862" t="s">
        <v>2793</v>
      </c>
      <c r="F382" s="4862" t="s">
        <v>2255</v>
      </c>
      <c r="G382" s="4862" t="s">
        <v>24</v>
      </c>
      <c r="H382" s="4862" t="s">
        <v>24</v>
      </c>
      <c r="I382" s="4862" t="s">
        <v>599</v>
      </c>
    </row>
    <row customHeight="1" ht="11.25">
      <c r="A383" s="4862" t="s">
        <v>2192</v>
      </c>
      <c r="B383" s="4862" t="s">
        <v>14</v>
      </c>
      <c r="C383" s="4862" t="s">
        <v>2794</v>
      </c>
      <c r="D383" s="4862" t="s">
        <v>2795</v>
      </c>
      <c r="E383" s="4862" t="s">
        <v>2796</v>
      </c>
      <c r="F383" s="4862" t="s">
        <v>2267</v>
      </c>
      <c r="G383" s="4862" t="s">
        <v>24</v>
      </c>
      <c r="H383" s="4862" t="s">
        <v>24</v>
      </c>
      <c r="I383" s="4862" t="s">
        <v>599</v>
      </c>
    </row>
    <row customHeight="1" ht="11.25">
      <c r="A384" s="4862" t="s">
        <v>2192</v>
      </c>
      <c r="B384" s="4862" t="s">
        <v>14</v>
      </c>
      <c r="C384" s="4862" t="s">
        <v>2797</v>
      </c>
      <c r="D384" s="4862" t="s">
        <v>2798</v>
      </c>
      <c r="E384" s="4862" t="s">
        <v>2799</v>
      </c>
      <c r="F384" s="4862" t="s">
        <v>2196</v>
      </c>
      <c r="G384" s="4862" t="s">
        <v>24</v>
      </c>
      <c r="H384" s="4862" t="s">
        <v>24</v>
      </c>
      <c r="I384" s="4862" t="s">
        <v>599</v>
      </c>
    </row>
    <row customHeight="1" ht="11.25">
      <c r="A385" s="4862" t="s">
        <v>2192</v>
      </c>
      <c r="B385" s="4862" t="s">
        <v>14</v>
      </c>
      <c r="C385" s="4862" t="s">
        <v>2441</v>
      </c>
      <c r="D385" s="4862" t="s">
        <v>2442</v>
      </c>
      <c r="E385" s="4862" t="s">
        <v>2443</v>
      </c>
      <c r="F385" s="4862" t="s">
        <v>2427</v>
      </c>
      <c r="G385" s="4862" t="s">
        <v>24</v>
      </c>
      <c r="H385" s="4862" t="s">
        <v>24</v>
      </c>
      <c r="I385" s="4862" t="s">
        <v>599</v>
      </c>
    </row>
    <row customHeight="1" ht="11.25">
      <c r="A386" s="4862" t="s">
        <v>2192</v>
      </c>
      <c r="B386" s="4862" t="s">
        <v>14</v>
      </c>
      <c r="C386" s="4862" t="s">
        <v>2447</v>
      </c>
      <c r="D386" s="4862" t="s">
        <v>2448</v>
      </c>
      <c r="E386" s="4862" t="s">
        <v>2449</v>
      </c>
      <c r="F386" s="4862" t="s">
        <v>2427</v>
      </c>
      <c r="G386" s="4862" t="s">
        <v>24</v>
      </c>
      <c r="H386" s="4862" t="s">
        <v>24</v>
      </c>
      <c r="I386" s="4862" t="s">
        <v>599</v>
      </c>
    </row>
    <row customHeight="1" ht="11.25">
      <c r="A387" s="4862" t="s">
        <v>2192</v>
      </c>
      <c r="B387" s="4862" t="s">
        <v>14</v>
      </c>
      <c r="C387" s="4862" t="s">
        <v>2800</v>
      </c>
      <c r="D387" s="4862" t="s">
        <v>2801</v>
      </c>
      <c r="E387" s="4862" t="s">
        <v>2802</v>
      </c>
      <c r="F387" s="4862" t="s">
        <v>2427</v>
      </c>
      <c r="G387" s="4862" t="s">
        <v>24</v>
      </c>
      <c r="H387" s="4862" t="s">
        <v>24</v>
      </c>
      <c r="I387" s="4862" t="s">
        <v>599</v>
      </c>
    </row>
    <row customHeight="1" ht="11.25">
      <c r="A388" s="4862" t="s">
        <v>2192</v>
      </c>
      <c r="B388" s="4862" t="s">
        <v>14</v>
      </c>
      <c r="C388" s="4862" t="s">
        <v>2803</v>
      </c>
      <c r="D388" s="4862" t="s">
        <v>2804</v>
      </c>
      <c r="E388" s="4862" t="s">
        <v>2805</v>
      </c>
      <c r="F388" s="4862" t="s">
        <v>2371</v>
      </c>
      <c r="G388" s="4862" t="s">
        <v>2806</v>
      </c>
      <c r="H388" s="4862" t="s">
        <v>24</v>
      </c>
      <c r="I388" s="4862" t="s">
        <v>599</v>
      </c>
    </row>
    <row customHeight="1" ht="11.25">
      <c r="A389" s="4862" t="s">
        <v>2192</v>
      </c>
      <c r="B389" s="4862" t="s">
        <v>14</v>
      </c>
      <c r="C389" s="4862" t="s">
        <v>2807</v>
      </c>
      <c r="D389" s="4862" t="s">
        <v>2808</v>
      </c>
      <c r="E389" s="4862" t="s">
        <v>2809</v>
      </c>
      <c r="F389" s="4862" t="s">
        <v>2196</v>
      </c>
      <c r="G389" s="4862" t="s">
        <v>2810</v>
      </c>
      <c r="H389" s="4862" t="s">
        <v>24</v>
      </c>
      <c r="I389" s="4862" t="s">
        <v>599</v>
      </c>
    </row>
    <row customHeight="1" ht="11.25">
      <c r="A390" s="4862" t="s">
        <v>2192</v>
      </c>
      <c r="B390" s="4862" t="s">
        <v>14</v>
      </c>
      <c r="C390" s="4862" t="s">
        <v>2811</v>
      </c>
      <c r="D390" s="4862" t="s">
        <v>2812</v>
      </c>
      <c r="E390" s="4862" t="s">
        <v>2813</v>
      </c>
      <c r="F390" s="4862" t="s">
        <v>2322</v>
      </c>
      <c r="G390" s="4862" t="s">
        <v>24</v>
      </c>
      <c r="H390" s="4862" t="s">
        <v>24</v>
      </c>
      <c r="I390" s="4862" t="s">
        <v>599</v>
      </c>
    </row>
    <row customHeight="1" ht="11.25">
      <c r="A391" s="4862" t="s">
        <v>2192</v>
      </c>
      <c r="B391" s="4862" t="s">
        <v>14</v>
      </c>
      <c r="C391" s="4862" t="s">
        <v>2814</v>
      </c>
      <c r="D391" s="4862" t="s">
        <v>2815</v>
      </c>
      <c r="E391" s="4862" t="s">
        <v>2816</v>
      </c>
      <c r="F391" s="4862" t="s">
        <v>2621</v>
      </c>
      <c r="G391" s="4862" t="s">
        <v>2817</v>
      </c>
      <c r="H391" s="4862" t="s">
        <v>24</v>
      </c>
      <c r="I391" s="4862" t="s">
        <v>599</v>
      </c>
    </row>
    <row customHeight="1" ht="11.25">
      <c r="A392" s="4862" t="s">
        <v>2192</v>
      </c>
      <c r="B392" s="4862" t="s">
        <v>14</v>
      </c>
      <c r="C392" s="4862" t="s">
        <v>2818</v>
      </c>
      <c r="D392" s="4862" t="s">
        <v>2819</v>
      </c>
      <c r="E392" s="4862" t="s">
        <v>2820</v>
      </c>
      <c r="F392" s="4862" t="s">
        <v>2247</v>
      </c>
      <c r="G392" s="4862" t="s">
        <v>2821</v>
      </c>
      <c r="H392" s="4862" t="s">
        <v>24</v>
      </c>
      <c r="I392" s="4862" t="s">
        <v>599</v>
      </c>
    </row>
    <row customHeight="1" ht="11.25">
      <c r="A393" s="4862" t="s">
        <v>2192</v>
      </c>
      <c r="B393" s="4862" t="s">
        <v>14</v>
      </c>
      <c r="C393" s="4862" t="s">
        <v>2974</v>
      </c>
      <c r="D393" s="4862" t="s">
        <v>2975</v>
      </c>
      <c r="E393" s="4862" t="s">
        <v>2976</v>
      </c>
      <c r="F393" s="4862" t="s">
        <v>2267</v>
      </c>
      <c r="G393" s="4862" t="s">
        <v>24</v>
      </c>
      <c r="H393" s="4862" t="s">
        <v>24</v>
      </c>
      <c r="I393" s="4862" t="s">
        <v>599</v>
      </c>
    </row>
    <row customHeight="1" ht="11.25">
      <c r="A394" s="4862" t="s">
        <v>2192</v>
      </c>
      <c r="B394" s="4862" t="s">
        <v>14</v>
      </c>
      <c r="C394" s="4862" t="s">
        <v>2459</v>
      </c>
      <c r="D394" s="4862" t="s">
        <v>2460</v>
      </c>
      <c r="E394" s="4862" t="s">
        <v>2461</v>
      </c>
      <c r="F394" s="4862" t="s">
        <v>2427</v>
      </c>
      <c r="G394" s="4862" t="s">
        <v>24</v>
      </c>
      <c r="H394" s="4862" t="s">
        <v>24</v>
      </c>
      <c r="I394" s="4862" t="s">
        <v>599</v>
      </c>
    </row>
    <row customHeight="1" ht="11.25">
      <c r="A395" s="4862" t="s">
        <v>2192</v>
      </c>
      <c r="B395" s="4862" t="s">
        <v>14</v>
      </c>
      <c r="C395" s="4862" t="s">
        <v>2826</v>
      </c>
      <c r="D395" s="4862" t="s">
        <v>2827</v>
      </c>
      <c r="E395" s="4862" t="s">
        <v>2828</v>
      </c>
      <c r="F395" s="4862" t="s">
        <v>2371</v>
      </c>
      <c r="G395" s="4862" t="s">
        <v>24</v>
      </c>
      <c r="H395" s="4862" t="s">
        <v>24</v>
      </c>
      <c r="I395" s="4862" t="s">
        <v>599</v>
      </c>
    </row>
    <row customHeight="1" ht="11.25">
      <c r="A396" s="4862" t="s">
        <v>2192</v>
      </c>
      <c r="B396" s="4862" t="s">
        <v>14</v>
      </c>
      <c r="C396" s="4862" t="s">
        <v>2473</v>
      </c>
      <c r="D396" s="4862" t="s">
        <v>2474</v>
      </c>
      <c r="E396" s="4862" t="s">
        <v>2475</v>
      </c>
      <c r="F396" s="4862" t="s">
        <v>2226</v>
      </c>
      <c r="G396" s="4862" t="s">
        <v>24</v>
      </c>
      <c r="H396" s="4862" t="s">
        <v>24</v>
      </c>
      <c r="I396" s="4862" t="s">
        <v>599</v>
      </c>
    </row>
    <row customHeight="1" ht="11.25">
      <c r="A397" s="4862" t="s">
        <v>2192</v>
      </c>
      <c r="B397" s="4862" t="s">
        <v>14</v>
      </c>
      <c r="C397" s="4862" t="s">
        <v>2492</v>
      </c>
      <c r="D397" s="4862" t="s">
        <v>2493</v>
      </c>
      <c r="E397" s="4862" t="s">
        <v>2494</v>
      </c>
      <c r="F397" s="4862" t="s">
        <v>2392</v>
      </c>
      <c r="G397" s="4862" t="s">
        <v>2495</v>
      </c>
      <c r="H397" s="4862" t="s">
        <v>24</v>
      </c>
      <c r="I397" s="4862" t="s">
        <v>599</v>
      </c>
    </row>
    <row customHeight="1" ht="11.25">
      <c r="A398" s="4862" t="s">
        <v>2192</v>
      </c>
      <c r="B398" s="4862" t="s">
        <v>14</v>
      </c>
      <c r="C398" s="4862" t="s">
        <v>2834</v>
      </c>
      <c r="D398" s="4862" t="s">
        <v>2835</v>
      </c>
      <c r="E398" s="4862" t="s">
        <v>2836</v>
      </c>
      <c r="F398" s="4862" t="s">
        <v>2378</v>
      </c>
      <c r="G398" s="4862" t="s">
        <v>24</v>
      </c>
      <c r="H398" s="4862" t="s">
        <v>24</v>
      </c>
      <c r="I398" s="4862" t="s">
        <v>599</v>
      </c>
    </row>
    <row customHeight="1" ht="11.25">
      <c r="A399" s="4862" t="s">
        <v>2192</v>
      </c>
      <c r="B399" s="4862" t="s">
        <v>14</v>
      </c>
      <c r="C399" s="4862" t="s">
        <v>2837</v>
      </c>
      <c r="D399" s="4862" t="s">
        <v>2838</v>
      </c>
      <c r="E399" s="4862" t="s">
        <v>2839</v>
      </c>
      <c r="F399" s="4862" t="s">
        <v>2322</v>
      </c>
      <c r="G399" s="4862" t="s">
        <v>24</v>
      </c>
      <c r="H399" s="4862" t="s">
        <v>24</v>
      </c>
      <c r="I399" s="4862" t="s">
        <v>599</v>
      </c>
    </row>
    <row customHeight="1" ht="11.25">
      <c r="A400" s="4862" t="s">
        <v>2192</v>
      </c>
      <c r="B400" s="4862" t="s">
        <v>14</v>
      </c>
      <c r="C400" s="4862" t="s">
        <v>2840</v>
      </c>
      <c r="D400" s="4862" t="s">
        <v>2841</v>
      </c>
      <c r="E400" s="4862" t="s">
        <v>2842</v>
      </c>
      <c r="F400" s="4862" t="s">
        <v>2843</v>
      </c>
      <c r="G400" s="4862" t="s">
        <v>24</v>
      </c>
      <c r="H400" s="4862" t="s">
        <v>24</v>
      </c>
      <c r="I400" s="4862" t="s">
        <v>599</v>
      </c>
    </row>
    <row customHeight="1" ht="11.25">
      <c r="A401" s="4862" t="s">
        <v>2192</v>
      </c>
      <c r="B401" s="4862" t="s">
        <v>14</v>
      </c>
      <c r="C401" s="4862" t="s">
        <v>2844</v>
      </c>
      <c r="D401" s="4862" t="s">
        <v>2845</v>
      </c>
      <c r="E401" s="4862" t="s">
        <v>2846</v>
      </c>
      <c r="F401" s="4862" t="s">
        <v>2392</v>
      </c>
      <c r="G401" s="4862" t="s">
        <v>24</v>
      </c>
      <c r="H401" s="4862" t="s">
        <v>24</v>
      </c>
      <c r="I401" s="4862" t="s">
        <v>599</v>
      </c>
    </row>
    <row customHeight="1" ht="11.25">
      <c r="A402" s="4862" t="s">
        <v>2192</v>
      </c>
      <c r="B402" s="4862" t="s">
        <v>14</v>
      </c>
      <c r="C402" s="4862" t="s">
        <v>2847</v>
      </c>
      <c r="D402" s="4862" t="s">
        <v>2848</v>
      </c>
      <c r="E402" s="4862" t="s">
        <v>2849</v>
      </c>
      <c r="F402" s="4862" t="s">
        <v>2218</v>
      </c>
      <c r="G402" s="4862" t="s">
        <v>24</v>
      </c>
      <c r="H402" s="4862" t="s">
        <v>24</v>
      </c>
      <c r="I402" s="4862" t="s">
        <v>599</v>
      </c>
    </row>
    <row customHeight="1" ht="11.25">
      <c r="A403" s="4862" t="s">
        <v>2192</v>
      </c>
      <c r="B403" s="4862" t="s">
        <v>14</v>
      </c>
      <c r="C403" s="4862" t="s">
        <v>2512</v>
      </c>
      <c r="D403" s="4862" t="s">
        <v>2513</v>
      </c>
      <c r="E403" s="4862" t="s">
        <v>2514</v>
      </c>
      <c r="F403" s="4862" t="s">
        <v>2371</v>
      </c>
      <c r="G403" s="4862" t="s">
        <v>2248</v>
      </c>
      <c r="H403" s="4862" t="s">
        <v>24</v>
      </c>
      <c r="I403" s="4862" t="s">
        <v>599</v>
      </c>
    </row>
    <row customHeight="1" ht="11.25">
      <c r="A404" s="4862" t="s">
        <v>2192</v>
      </c>
      <c r="B404" s="4862" t="s">
        <v>14</v>
      </c>
      <c r="C404" s="4862" t="s">
        <v>2977</v>
      </c>
      <c r="D404" s="4862" t="s">
        <v>2978</v>
      </c>
      <c r="E404" s="4862" t="s">
        <v>2979</v>
      </c>
      <c r="F404" s="4862" t="s">
        <v>2518</v>
      </c>
      <c r="G404" s="4862" t="s">
        <v>2980</v>
      </c>
      <c r="H404" s="4862" t="s">
        <v>24</v>
      </c>
      <c r="I404" s="4862" t="s">
        <v>599</v>
      </c>
    </row>
    <row customHeight="1" ht="11.25">
      <c r="A405" s="4862" t="s">
        <v>2192</v>
      </c>
      <c r="B405" s="4862" t="s">
        <v>14</v>
      </c>
      <c r="C405" s="4862" t="s">
        <v>2850</v>
      </c>
      <c r="D405" s="4862" t="s">
        <v>2851</v>
      </c>
      <c r="E405" s="4862" t="s">
        <v>2852</v>
      </c>
      <c r="F405" s="4862" t="s">
        <v>2322</v>
      </c>
      <c r="G405" s="4862" t="s">
        <v>24</v>
      </c>
      <c r="H405" s="4862" t="s">
        <v>24</v>
      </c>
      <c r="I405" s="4862" t="s">
        <v>599</v>
      </c>
    </row>
    <row customHeight="1" ht="11.25">
      <c r="A406" s="4862" t="s">
        <v>2192</v>
      </c>
      <c r="B406" s="4862" t="s">
        <v>14</v>
      </c>
      <c r="C406" s="4862" t="s">
        <v>2853</v>
      </c>
      <c r="D406" s="4862" t="s">
        <v>2854</v>
      </c>
      <c r="E406" s="4862" t="s">
        <v>2855</v>
      </c>
      <c r="F406" s="4862" t="s">
        <v>2371</v>
      </c>
      <c r="G406" s="4862" t="s">
        <v>24</v>
      </c>
      <c r="H406" s="4862" t="s">
        <v>24</v>
      </c>
      <c r="I406" s="4862" t="s">
        <v>599</v>
      </c>
    </row>
    <row customHeight="1" ht="11.25">
      <c r="A407" s="4862" t="s">
        <v>2192</v>
      </c>
      <c r="B407" s="4862" t="s">
        <v>14</v>
      </c>
      <c r="C407" s="4862" t="s">
        <v>2981</v>
      </c>
      <c r="D407" s="4862" t="s">
        <v>2982</v>
      </c>
      <c r="E407" s="4862" t="s">
        <v>2983</v>
      </c>
      <c r="F407" s="4862" t="s">
        <v>2267</v>
      </c>
      <c r="G407" s="4862" t="s">
        <v>2984</v>
      </c>
      <c r="H407" s="4862" t="s">
        <v>24</v>
      </c>
      <c r="I407" s="4862" t="s">
        <v>599</v>
      </c>
    </row>
    <row customHeight="1" ht="11.25">
      <c r="A408" s="4862" t="s">
        <v>2192</v>
      </c>
      <c r="B408" s="4862" t="s">
        <v>14</v>
      </c>
      <c r="C408" s="4862" t="s">
        <v>2536</v>
      </c>
      <c r="D408" s="4862" t="s">
        <v>2537</v>
      </c>
      <c r="E408" s="4862" t="s">
        <v>2538</v>
      </c>
      <c r="F408" s="4862" t="s">
        <v>2539</v>
      </c>
      <c r="G408" s="4862" t="s">
        <v>24</v>
      </c>
      <c r="H408" s="4862" t="s">
        <v>24</v>
      </c>
      <c r="I408" s="4862" t="s">
        <v>599</v>
      </c>
    </row>
    <row customHeight="1" ht="11.25">
      <c r="A409" s="4862" t="s">
        <v>2192</v>
      </c>
      <c r="B409" s="4862" t="s">
        <v>14</v>
      </c>
      <c r="C409" s="4862" t="s">
        <v>2859</v>
      </c>
      <c r="D409" s="4862" t="s">
        <v>2860</v>
      </c>
      <c r="E409" s="4862" t="s">
        <v>2861</v>
      </c>
      <c r="F409" s="4862" t="s">
        <v>2218</v>
      </c>
      <c r="G409" s="4862" t="s">
        <v>24</v>
      </c>
      <c r="H409" s="4862" t="s">
        <v>24</v>
      </c>
      <c r="I409" s="4862" t="s">
        <v>599</v>
      </c>
    </row>
    <row customHeight="1" ht="11.25">
      <c r="A410" s="4862" t="s">
        <v>2192</v>
      </c>
      <c r="B410" s="4862" t="s">
        <v>14</v>
      </c>
      <c r="C410" s="4862" t="s">
        <v>2862</v>
      </c>
      <c r="D410" s="4862" t="s">
        <v>2863</v>
      </c>
      <c r="E410" s="4862" t="s">
        <v>2864</v>
      </c>
      <c r="F410" s="4862" t="s">
        <v>2247</v>
      </c>
      <c r="G410" s="4862" t="s">
        <v>24</v>
      </c>
      <c r="H410" s="4862" t="s">
        <v>24</v>
      </c>
      <c r="I410" s="4862" t="s">
        <v>599</v>
      </c>
    </row>
    <row customHeight="1" ht="11.25">
      <c r="A411" s="4862" t="s">
        <v>2192</v>
      </c>
      <c r="B411" s="4862" t="s">
        <v>14</v>
      </c>
      <c r="C411" s="4862" t="s">
        <v>2865</v>
      </c>
      <c r="D411" s="4862" t="s">
        <v>2866</v>
      </c>
      <c r="E411" s="4862" t="s">
        <v>2867</v>
      </c>
      <c r="F411" s="4862" t="s">
        <v>2427</v>
      </c>
      <c r="G411" s="4862" t="s">
        <v>24</v>
      </c>
      <c r="H411" s="4862" t="s">
        <v>24</v>
      </c>
      <c r="I411" s="4862" t="s">
        <v>599</v>
      </c>
    </row>
    <row customHeight="1" ht="11.25">
      <c r="A412" s="4862" t="s">
        <v>2192</v>
      </c>
      <c r="B412" s="4862" t="s">
        <v>14</v>
      </c>
      <c r="C412" s="4862" t="s">
        <v>2871</v>
      </c>
      <c r="D412" s="4862" t="s">
        <v>2872</v>
      </c>
      <c r="E412" s="4862" t="s">
        <v>2873</v>
      </c>
      <c r="F412" s="4862" t="s">
        <v>2874</v>
      </c>
      <c r="G412" s="4862" t="s">
        <v>24</v>
      </c>
      <c r="H412" s="4862" t="s">
        <v>24</v>
      </c>
      <c r="I412" s="4862" t="s">
        <v>599</v>
      </c>
    </row>
    <row customHeight="1" ht="11.25">
      <c r="A413" s="4862" t="s">
        <v>2192</v>
      </c>
      <c r="B413" s="4862" t="s">
        <v>14</v>
      </c>
      <c r="C413" s="4862" t="s">
        <v>2878</v>
      </c>
      <c r="D413" s="4862" t="s">
        <v>2879</v>
      </c>
      <c r="E413" s="4862" t="s">
        <v>2880</v>
      </c>
      <c r="F413" s="4862" t="s">
        <v>2293</v>
      </c>
      <c r="G413" s="4862" t="s">
        <v>24</v>
      </c>
      <c r="H413" s="4862" t="s">
        <v>24</v>
      </c>
      <c r="I413" s="4862" t="s">
        <v>599</v>
      </c>
    </row>
    <row customHeight="1" ht="11.25">
      <c r="A414" s="4862" t="s">
        <v>2192</v>
      </c>
      <c r="B414" s="4862" t="s">
        <v>14</v>
      </c>
      <c r="C414" s="4862" t="s">
        <v>2881</v>
      </c>
      <c r="D414" s="4862" t="s">
        <v>2882</v>
      </c>
      <c r="E414" s="4862" t="s">
        <v>2883</v>
      </c>
      <c r="F414" s="4862" t="s">
        <v>2267</v>
      </c>
      <c r="G414" s="4862" t="s">
        <v>24</v>
      </c>
      <c r="H414" s="4862" t="s">
        <v>24</v>
      </c>
      <c r="I414" s="4862" t="s">
        <v>599</v>
      </c>
    </row>
    <row customHeight="1" ht="11.25">
      <c r="A415" s="4862" t="s">
        <v>2192</v>
      </c>
      <c r="B415" s="4862" t="s">
        <v>14</v>
      </c>
      <c r="C415" s="4862" t="s">
        <v>2887</v>
      </c>
      <c r="D415" s="4862" t="s">
        <v>2888</v>
      </c>
      <c r="E415" s="4862" t="s">
        <v>2889</v>
      </c>
      <c r="F415" s="4862" t="s">
        <v>2238</v>
      </c>
      <c r="G415" s="4862" t="s">
        <v>2890</v>
      </c>
      <c r="H415" s="4862" t="s">
        <v>24</v>
      </c>
      <c r="I415" s="4862" t="s">
        <v>599</v>
      </c>
    </row>
    <row customHeight="1" ht="11.25">
      <c r="A416" s="4862" t="s">
        <v>2192</v>
      </c>
      <c r="B416" s="4862" t="s">
        <v>14</v>
      </c>
      <c r="C416" s="4862" t="s">
        <v>2891</v>
      </c>
      <c r="D416" s="4862" t="s">
        <v>2892</v>
      </c>
      <c r="E416" s="4862" t="s">
        <v>2893</v>
      </c>
      <c r="F416" s="4862" t="s">
        <v>2267</v>
      </c>
      <c r="G416" s="4862" t="s">
        <v>24</v>
      </c>
      <c r="H416" s="4862" t="s">
        <v>24</v>
      </c>
      <c r="I416" s="4862" t="s">
        <v>599</v>
      </c>
    </row>
    <row customHeight="1" ht="11.25">
      <c r="A417" s="4862" t="s">
        <v>2192</v>
      </c>
      <c r="B417" s="4862" t="s">
        <v>14</v>
      </c>
      <c r="C417" s="4862" t="s">
        <v>2894</v>
      </c>
      <c r="D417" s="4862" t="s">
        <v>2895</v>
      </c>
      <c r="E417" s="4862" t="s">
        <v>2896</v>
      </c>
      <c r="F417" s="4862" t="s">
        <v>2196</v>
      </c>
      <c r="G417" s="4862" t="s">
        <v>24</v>
      </c>
      <c r="H417" s="4862" t="s">
        <v>24</v>
      </c>
      <c r="I417" s="4862" t="s">
        <v>599</v>
      </c>
    </row>
    <row customHeight="1" ht="11.25">
      <c r="A418" s="4862" t="s">
        <v>2192</v>
      </c>
      <c r="B418" s="4862" t="s">
        <v>14</v>
      </c>
      <c r="C418" s="4862" t="s">
        <v>2897</v>
      </c>
      <c r="D418" s="4862" t="s">
        <v>2898</v>
      </c>
      <c r="E418" s="4862" t="s">
        <v>2899</v>
      </c>
      <c r="F418" s="4862" t="s">
        <v>2196</v>
      </c>
      <c r="G418" s="4862" t="s">
        <v>24</v>
      </c>
      <c r="H418" s="4862" t="s">
        <v>24</v>
      </c>
      <c r="I418" s="4862" t="s">
        <v>599</v>
      </c>
    </row>
    <row customHeight="1" ht="11.25">
      <c r="A419" s="4862" t="s">
        <v>2192</v>
      </c>
      <c r="B419" s="4862" t="s">
        <v>14</v>
      </c>
      <c r="C419" s="4862" t="s">
        <v>2543</v>
      </c>
      <c r="D419" s="4862" t="s">
        <v>2544</v>
      </c>
      <c r="E419" s="4862" t="s">
        <v>2545</v>
      </c>
      <c r="F419" s="4862" t="s">
        <v>2204</v>
      </c>
      <c r="G419" s="4862" t="s">
        <v>24</v>
      </c>
      <c r="H419" s="4862" t="s">
        <v>24</v>
      </c>
      <c r="I419" s="4862" t="s">
        <v>599</v>
      </c>
    </row>
    <row customHeight="1" ht="11.25">
      <c r="A420" s="4862" t="s">
        <v>2192</v>
      </c>
      <c r="B420" s="4862" t="s">
        <v>14</v>
      </c>
      <c r="C420" s="4862" t="s">
        <v>2554</v>
      </c>
      <c r="D420" s="4862" t="s">
        <v>2555</v>
      </c>
      <c r="E420" s="4862" t="s">
        <v>2556</v>
      </c>
      <c r="F420" s="4862" t="s">
        <v>2525</v>
      </c>
      <c r="G420" s="4862" t="s">
        <v>2557</v>
      </c>
      <c r="H420" s="4862" t="s">
        <v>24</v>
      </c>
      <c r="I420" s="4862" t="s">
        <v>599</v>
      </c>
    </row>
    <row customHeight="1" ht="11.25">
      <c r="A421" s="4862" t="s">
        <v>2192</v>
      </c>
      <c r="B421" s="4862" t="s">
        <v>14</v>
      </c>
      <c r="C421" s="4862" t="s">
        <v>2906</v>
      </c>
      <c r="D421" s="4862" t="s">
        <v>2907</v>
      </c>
      <c r="E421" s="4862" t="s">
        <v>2908</v>
      </c>
      <c r="F421" s="4862" t="s">
        <v>2874</v>
      </c>
      <c r="G421" s="4862" t="s">
        <v>24</v>
      </c>
      <c r="H421" s="4862" t="s">
        <v>24</v>
      </c>
      <c r="I421" s="4862" t="s">
        <v>599</v>
      </c>
    </row>
    <row customHeight="1" ht="11.25">
      <c r="A422" s="4862" t="s">
        <v>2192</v>
      </c>
      <c r="B422" s="4862" t="s">
        <v>14</v>
      </c>
      <c r="C422" s="4862" t="s">
        <v>2909</v>
      </c>
      <c r="D422" s="4862" t="s">
        <v>2910</v>
      </c>
      <c r="E422" s="4862" t="s">
        <v>2911</v>
      </c>
      <c r="F422" s="4862" t="s">
        <v>2322</v>
      </c>
      <c r="G422" s="4862" t="s">
        <v>24</v>
      </c>
      <c r="H422" s="4862" t="s">
        <v>24</v>
      </c>
      <c r="I422" s="4862" t="s">
        <v>599</v>
      </c>
    </row>
    <row customHeight="1" ht="11.25">
      <c r="A423" s="4862" t="s">
        <v>2192</v>
      </c>
      <c r="B423" s="4862" t="s">
        <v>14</v>
      </c>
      <c r="C423" s="4862" t="s">
        <v>2568</v>
      </c>
      <c r="D423" s="4862" t="s">
        <v>2569</v>
      </c>
      <c r="E423" s="4862" t="s">
        <v>2570</v>
      </c>
      <c r="F423" s="4862" t="s">
        <v>2392</v>
      </c>
      <c r="G423" s="4862" t="s">
        <v>24</v>
      </c>
      <c r="H423" s="4862" t="s">
        <v>24</v>
      </c>
      <c r="I423" s="4862" t="s">
        <v>599</v>
      </c>
    </row>
    <row customHeight="1" ht="11.25">
      <c r="A424" s="4862" t="s">
        <v>2192</v>
      </c>
      <c r="B424" s="4862" t="s">
        <v>14</v>
      </c>
      <c r="C424" s="4862" t="s">
        <v>2571</v>
      </c>
      <c r="D424" s="4862" t="s">
        <v>2572</v>
      </c>
      <c r="E424" s="4862" t="s">
        <v>2573</v>
      </c>
      <c r="F424" s="4862" t="s">
        <v>2574</v>
      </c>
      <c r="G424" s="4862" t="s">
        <v>2575</v>
      </c>
      <c r="H424" s="4862" t="s">
        <v>24</v>
      </c>
      <c r="I424" s="4862" t="s">
        <v>599</v>
      </c>
    </row>
    <row customHeight="1" ht="11.25">
      <c r="A425" s="4862" t="s">
        <v>2192</v>
      </c>
      <c r="B425" s="4862" t="s">
        <v>14</v>
      </c>
      <c r="C425" s="4862" t="s">
        <v>2576</v>
      </c>
      <c r="D425" s="4862" t="s">
        <v>2577</v>
      </c>
      <c r="E425" s="4862" t="s">
        <v>2578</v>
      </c>
      <c r="F425" s="4862" t="s">
        <v>2392</v>
      </c>
      <c r="G425" s="4862" t="s">
        <v>24</v>
      </c>
      <c r="H425" s="4862" t="s">
        <v>24</v>
      </c>
      <c r="I425" s="4862" t="s">
        <v>599</v>
      </c>
    </row>
    <row customHeight="1" ht="11.25">
      <c r="A426" s="4862" t="s">
        <v>2192</v>
      </c>
      <c r="B426" s="4862" t="s">
        <v>14</v>
      </c>
      <c r="C426" s="4862" t="s">
        <v>2582</v>
      </c>
      <c r="D426" s="4862" t="s">
        <v>2583</v>
      </c>
      <c r="E426" s="4862" t="s">
        <v>2584</v>
      </c>
      <c r="F426" s="4862" t="s">
        <v>2322</v>
      </c>
      <c r="G426" s="4862" t="s">
        <v>24</v>
      </c>
      <c r="H426" s="4862" t="s">
        <v>24</v>
      </c>
      <c r="I426" s="4862" t="s">
        <v>599</v>
      </c>
    </row>
    <row customHeight="1" ht="11.25">
      <c r="A427" s="4862" t="s">
        <v>2192</v>
      </c>
      <c r="B427" s="4862" t="s">
        <v>14</v>
      </c>
      <c r="C427" s="4862" t="s">
        <v>2912</v>
      </c>
      <c r="D427" s="4862" t="s">
        <v>2913</v>
      </c>
      <c r="E427" s="4862" t="s">
        <v>2914</v>
      </c>
      <c r="F427" s="4862" t="s">
        <v>2715</v>
      </c>
      <c r="G427" s="4862" t="s">
        <v>24</v>
      </c>
      <c r="H427" s="4862" t="s">
        <v>24</v>
      </c>
      <c r="I427" s="4862" t="s">
        <v>599</v>
      </c>
    </row>
    <row customHeight="1" ht="11.25">
      <c r="A428" s="4862" t="s">
        <v>2192</v>
      </c>
      <c r="B428" s="4862" t="s">
        <v>14</v>
      </c>
      <c r="C428" s="4862" t="s">
        <v>2915</v>
      </c>
      <c r="D428" s="4862" t="s">
        <v>2916</v>
      </c>
      <c r="E428" s="4862" t="s">
        <v>2917</v>
      </c>
      <c r="F428" s="4862" t="s">
        <v>2715</v>
      </c>
      <c r="G428" s="4862" t="s">
        <v>24</v>
      </c>
      <c r="H428" s="4862" t="s">
        <v>24</v>
      </c>
      <c r="I428" s="4862" t="s">
        <v>599</v>
      </c>
    </row>
    <row customHeight="1" ht="11.25">
      <c r="A429" s="4862" t="s">
        <v>2192</v>
      </c>
      <c r="B429" s="4862" t="s">
        <v>14</v>
      </c>
      <c r="C429" s="4862" t="s">
        <v>2585</v>
      </c>
      <c r="D429" s="4862" t="s">
        <v>2586</v>
      </c>
      <c r="E429" s="4862" t="s">
        <v>2587</v>
      </c>
      <c r="F429" s="4862" t="s">
        <v>2238</v>
      </c>
      <c r="G429" s="4862" t="s">
        <v>2588</v>
      </c>
      <c r="H429" s="4862" t="s">
        <v>24</v>
      </c>
      <c r="I429" s="4862" t="s">
        <v>599</v>
      </c>
    </row>
    <row customHeight="1" ht="11.25">
      <c r="A430" s="4862" t="s">
        <v>2192</v>
      </c>
      <c r="B430" s="4862" t="s">
        <v>14</v>
      </c>
      <c r="C430" s="4862" t="s">
        <v>2918</v>
      </c>
      <c r="D430" s="4862" t="s">
        <v>2919</v>
      </c>
      <c r="E430" s="4862" t="s">
        <v>2920</v>
      </c>
      <c r="F430" s="4862" t="s">
        <v>2218</v>
      </c>
      <c r="G430" s="4862" t="s">
        <v>24</v>
      </c>
      <c r="H430" s="4862" t="s">
        <v>24</v>
      </c>
      <c r="I430" s="4862" t="s">
        <v>599</v>
      </c>
    </row>
    <row customHeight="1" ht="11.25">
      <c r="A431" s="4862" t="s">
        <v>2192</v>
      </c>
      <c r="B431" s="4862" t="s">
        <v>14</v>
      </c>
      <c r="C431" s="4862" t="s">
        <v>2589</v>
      </c>
      <c r="D431" s="4862" t="s">
        <v>2590</v>
      </c>
      <c r="E431" s="4862" t="s">
        <v>2591</v>
      </c>
      <c r="F431" s="4862" t="s">
        <v>2200</v>
      </c>
      <c r="G431" s="4862" t="s">
        <v>24</v>
      </c>
      <c r="H431" s="4862" t="s">
        <v>24</v>
      </c>
      <c r="I431" s="4862" t="s">
        <v>599</v>
      </c>
    </row>
    <row customHeight="1" ht="11.25">
      <c r="A432" s="4862" t="s">
        <v>2192</v>
      </c>
      <c r="B432" s="4862" t="s">
        <v>14</v>
      </c>
      <c r="C432" s="4862" t="s">
        <v>2592</v>
      </c>
      <c r="D432" s="4862" t="s">
        <v>2593</v>
      </c>
      <c r="E432" s="4862" t="s">
        <v>2594</v>
      </c>
      <c r="F432" s="4862" t="s">
        <v>2595</v>
      </c>
      <c r="G432" s="4862" t="s">
        <v>24</v>
      </c>
      <c r="H432" s="4862" t="s">
        <v>24</v>
      </c>
      <c r="I432" s="4862" t="s">
        <v>599</v>
      </c>
    </row>
    <row customHeight="1" ht="11.25">
      <c r="A433" s="4862" t="s">
        <v>2192</v>
      </c>
      <c r="B433" s="4862" t="s">
        <v>14</v>
      </c>
      <c r="C433" s="4862" t="s">
        <v>2930</v>
      </c>
      <c r="D433" s="4862" t="s">
        <v>2931</v>
      </c>
      <c r="E433" s="4862" t="s">
        <v>2932</v>
      </c>
      <c r="F433" s="4862" t="s">
        <v>2766</v>
      </c>
      <c r="G433" s="4862" t="s">
        <v>2933</v>
      </c>
      <c r="H433" s="4862" t="s">
        <v>24</v>
      </c>
      <c r="I433" s="4862" t="s">
        <v>599</v>
      </c>
    </row>
    <row customHeight="1" ht="11.25">
      <c r="A434" s="4862" t="s">
        <v>2192</v>
      </c>
      <c r="B434" s="4862" t="s">
        <v>14</v>
      </c>
      <c r="C434" s="4862" t="s">
        <v>2934</v>
      </c>
      <c r="D434" s="4862" t="s">
        <v>2935</v>
      </c>
      <c r="E434" s="4862" t="s">
        <v>2936</v>
      </c>
      <c r="F434" s="4862" t="s">
        <v>2293</v>
      </c>
      <c r="G434" s="4862" t="s">
        <v>24</v>
      </c>
      <c r="H434" s="4862" t="s">
        <v>24</v>
      </c>
      <c r="I434" s="4862" t="s">
        <v>599</v>
      </c>
    </row>
    <row customHeight="1" ht="11.25">
      <c r="A435" s="4862" t="s">
        <v>2192</v>
      </c>
      <c r="B435" s="4862" t="s">
        <v>14</v>
      </c>
      <c r="C435" s="4862" t="s">
        <v>2937</v>
      </c>
      <c r="D435" s="4862" t="s">
        <v>2938</v>
      </c>
      <c r="E435" s="4862" t="s">
        <v>2939</v>
      </c>
      <c r="F435" s="4862" t="s">
        <v>2314</v>
      </c>
      <c r="G435" s="4862" t="s">
        <v>24</v>
      </c>
      <c r="H435" s="4862" t="s">
        <v>24</v>
      </c>
      <c r="I435" s="4862" t="s">
        <v>599</v>
      </c>
    </row>
    <row customHeight="1" ht="11.25">
      <c r="A436" s="4862" t="s">
        <v>2192</v>
      </c>
      <c r="B436" s="4862" t="s">
        <v>14</v>
      </c>
      <c r="C436" s="4862" t="s">
        <v>2946</v>
      </c>
      <c r="D436" s="4862" t="s">
        <v>2947</v>
      </c>
      <c r="E436" s="4862" t="s">
        <v>2948</v>
      </c>
      <c r="F436" s="4862" t="s">
        <v>2715</v>
      </c>
      <c r="G436" s="4862" t="s">
        <v>2949</v>
      </c>
      <c r="H436" s="4862" t="s">
        <v>24</v>
      </c>
      <c r="I436" s="4862" t="s">
        <v>599</v>
      </c>
    </row>
    <row customHeight="1" ht="11.25">
      <c r="A437" s="4862" t="s">
        <v>2192</v>
      </c>
      <c r="B437" s="4862" t="s">
        <v>14</v>
      </c>
      <c r="C437" s="4862" t="s">
        <v>2950</v>
      </c>
      <c r="D437" s="4862" t="s">
        <v>2951</v>
      </c>
      <c r="E437" s="4862" t="s">
        <v>2952</v>
      </c>
      <c r="F437" s="4862" t="s">
        <v>2247</v>
      </c>
      <c r="G437" s="4862" t="s">
        <v>24</v>
      </c>
      <c r="H437" s="4862" t="s">
        <v>24</v>
      </c>
      <c r="I437" s="4862" t="s">
        <v>599</v>
      </c>
    </row>
    <row customHeight="1" ht="11.25">
      <c r="A438" s="4862" t="s">
        <v>2192</v>
      </c>
      <c r="B438" s="4862" t="s">
        <v>14</v>
      </c>
      <c r="C438" s="4862" t="s">
        <v>2622</v>
      </c>
      <c r="D438" s="4862" t="s">
        <v>2623</v>
      </c>
      <c r="E438" s="4862" t="s">
        <v>2624</v>
      </c>
      <c r="F438" s="4862" t="s">
        <v>2218</v>
      </c>
      <c r="G438" s="4862" t="s">
        <v>24</v>
      </c>
      <c r="H438" s="4862" t="s">
        <v>24</v>
      </c>
      <c r="I438" s="4862" t="s">
        <v>599</v>
      </c>
    </row>
    <row customHeight="1" ht="11.25">
      <c r="A439" s="4862" t="s">
        <v>2192</v>
      </c>
      <c r="B439" s="4862" t="s">
        <v>14</v>
      </c>
      <c r="C439" s="4862" t="s">
        <v>2329</v>
      </c>
      <c r="D439" s="4862" t="s">
        <v>2330</v>
      </c>
      <c r="E439" s="4862" t="s">
        <v>2331</v>
      </c>
      <c r="F439" s="4862" t="s">
        <v>2332</v>
      </c>
      <c r="G439" s="4862" t="s">
        <v>24</v>
      </c>
      <c r="H439" s="4862" t="s">
        <v>24</v>
      </c>
      <c r="I439" s="4862" t="s">
        <v>1014</v>
      </c>
    </row>
    <row customHeight="1" ht="11.25">
      <c r="A440" s="4862" t="s">
        <v>2192</v>
      </c>
      <c r="B440" s="4862" t="s">
        <v>14</v>
      </c>
      <c r="C440" s="4862" t="s">
        <v>2689</v>
      </c>
      <c r="D440" s="4862" t="s">
        <v>2690</v>
      </c>
      <c r="E440" s="4862" t="s">
        <v>2691</v>
      </c>
      <c r="F440" s="4862" t="s">
        <v>2427</v>
      </c>
      <c r="G440" s="4862" t="s">
        <v>24</v>
      </c>
      <c r="H440" s="4862" t="s">
        <v>24</v>
      </c>
      <c r="I440" s="4862" t="s">
        <v>1014</v>
      </c>
    </row>
    <row customHeight="1" ht="11.25">
      <c r="A441" s="4862" t="s">
        <v>2192</v>
      </c>
      <c r="B441" s="4862" t="s">
        <v>14</v>
      </c>
      <c r="C441" s="4862" t="s">
        <v>2985</v>
      </c>
      <c r="D441" s="4862" t="s">
        <v>2986</v>
      </c>
      <c r="E441" s="4862" t="s">
        <v>2987</v>
      </c>
      <c r="F441" s="4862" t="s">
        <v>2440</v>
      </c>
      <c r="G441" s="4862" t="s">
        <v>2988</v>
      </c>
      <c r="H441" s="4862" t="s">
        <v>24</v>
      </c>
      <c r="I441" s="4862" t="s">
        <v>1014</v>
      </c>
    </row>
    <row customHeight="1" ht="11.25">
      <c r="A442" s="4862" t="s">
        <v>2192</v>
      </c>
      <c r="B442" s="4862" t="s">
        <v>14</v>
      </c>
      <c r="C442" s="4862" t="s">
        <v>2344</v>
      </c>
      <c r="D442" s="4862" t="s">
        <v>2345</v>
      </c>
      <c r="E442" s="4862" t="s">
        <v>2346</v>
      </c>
      <c r="F442" s="4862" t="s">
        <v>2218</v>
      </c>
      <c r="G442" s="4862" t="s">
        <v>24</v>
      </c>
      <c r="H442" s="4862" t="s">
        <v>24</v>
      </c>
      <c r="I442" s="4862" t="s">
        <v>1014</v>
      </c>
    </row>
    <row customHeight="1" ht="11.25">
      <c r="A443" s="4862" t="s">
        <v>2192</v>
      </c>
      <c r="B443" s="4862" t="s">
        <v>14</v>
      </c>
      <c r="C443" s="4862" t="s">
        <v>2989</v>
      </c>
      <c r="D443" s="4862" t="s">
        <v>2990</v>
      </c>
      <c r="E443" s="4862" t="s">
        <v>2991</v>
      </c>
      <c r="F443" s="4862" t="s">
        <v>2314</v>
      </c>
      <c r="G443" s="4862" t="s">
        <v>24</v>
      </c>
      <c r="H443" s="4862" t="s">
        <v>24</v>
      </c>
      <c r="I443" s="4862" t="s">
        <v>1014</v>
      </c>
    </row>
    <row customHeight="1" ht="11.25">
      <c r="A444" s="4862" t="s">
        <v>2192</v>
      </c>
      <c r="B444" s="4862" t="s">
        <v>14</v>
      </c>
      <c r="C444" s="4862" t="s">
        <v>2351</v>
      </c>
      <c r="D444" s="4862" t="s">
        <v>2352</v>
      </c>
      <c r="E444" s="4862" t="s">
        <v>2353</v>
      </c>
      <c r="F444" s="4862" t="s">
        <v>2354</v>
      </c>
      <c r="G444" s="4862" t="s">
        <v>24</v>
      </c>
      <c r="H444" s="4862" t="s">
        <v>24</v>
      </c>
      <c r="I444" s="4862" t="s">
        <v>1014</v>
      </c>
    </row>
    <row customHeight="1" ht="11.25">
      <c r="A445" s="4862" t="s">
        <v>2192</v>
      </c>
      <c r="B445" s="4862" t="s">
        <v>14</v>
      </c>
      <c r="C445" s="4862" t="s">
        <v>2355</v>
      </c>
      <c r="D445" s="4862" t="s">
        <v>2356</v>
      </c>
      <c r="E445" s="4862" t="s">
        <v>2357</v>
      </c>
      <c r="F445" s="4862" t="s">
        <v>2354</v>
      </c>
      <c r="G445" s="4862" t="s">
        <v>24</v>
      </c>
      <c r="H445" s="4862" t="s">
        <v>24</v>
      </c>
      <c r="I445" s="4862" t="s">
        <v>1014</v>
      </c>
    </row>
    <row customHeight="1" ht="11.25">
      <c r="A446" s="4862" t="s">
        <v>2192</v>
      </c>
      <c r="B446" s="4862" t="s">
        <v>14</v>
      </c>
      <c r="C446" s="4862" t="s">
        <v>2992</v>
      </c>
      <c r="D446" s="4862" t="s">
        <v>2993</v>
      </c>
      <c r="E446" s="4862" t="s">
        <v>2994</v>
      </c>
      <c r="F446" s="4862" t="s">
        <v>2343</v>
      </c>
      <c r="G446" s="4862" t="s">
        <v>24</v>
      </c>
      <c r="H446" s="4862" t="s">
        <v>24</v>
      </c>
      <c r="I446" s="4862" t="s">
        <v>1014</v>
      </c>
    </row>
    <row customHeight="1" ht="11.25">
      <c r="A447" s="4862" t="s">
        <v>2192</v>
      </c>
      <c r="B447" s="4862" t="s">
        <v>14</v>
      </c>
      <c r="C447" s="4862" t="s">
        <v>2995</v>
      </c>
      <c r="D447" s="4862" t="s">
        <v>2996</v>
      </c>
      <c r="E447" s="4862" t="s">
        <v>2997</v>
      </c>
      <c r="F447" s="4862" t="s">
        <v>2226</v>
      </c>
      <c r="G447" s="4862" t="s">
        <v>24</v>
      </c>
      <c r="H447" s="4862" t="s">
        <v>24</v>
      </c>
      <c r="I447" s="4862" t="s">
        <v>1014</v>
      </c>
    </row>
    <row customHeight="1" ht="11.25">
      <c r="A448" s="4862" t="s">
        <v>2192</v>
      </c>
      <c r="B448" s="4862" t="s">
        <v>14</v>
      </c>
      <c r="C448" s="4862" t="s">
        <v>2800</v>
      </c>
      <c r="D448" s="4862" t="s">
        <v>2801</v>
      </c>
      <c r="E448" s="4862" t="s">
        <v>2802</v>
      </c>
      <c r="F448" s="4862" t="s">
        <v>2427</v>
      </c>
      <c r="G448" s="4862" t="s">
        <v>24</v>
      </c>
      <c r="H448" s="4862" t="s">
        <v>24</v>
      </c>
      <c r="I448" s="4862" t="s">
        <v>1014</v>
      </c>
    </row>
    <row customHeight="1" ht="11.25">
      <c r="A449" s="4862" t="s">
        <v>2192</v>
      </c>
      <c r="B449" s="4862" t="s">
        <v>14</v>
      </c>
      <c r="C449" s="4862" t="s">
        <v>2998</v>
      </c>
      <c r="D449" s="4862" t="s">
        <v>2999</v>
      </c>
      <c r="E449" s="4862" t="s">
        <v>3000</v>
      </c>
      <c r="F449" s="4862" t="s">
        <v>2247</v>
      </c>
      <c r="G449" s="4862" t="s">
        <v>24</v>
      </c>
      <c r="H449" s="4862" t="s">
        <v>24</v>
      </c>
      <c r="I449" s="4862" t="s">
        <v>1014</v>
      </c>
    </row>
    <row customHeight="1" ht="11.25">
      <c r="A450" s="4862" t="s">
        <v>2192</v>
      </c>
      <c r="B450" s="4862" t="s">
        <v>14</v>
      </c>
      <c r="C450" s="4862" t="s">
        <v>3001</v>
      </c>
      <c r="D450" s="4862" t="s">
        <v>3002</v>
      </c>
      <c r="E450" s="4862" t="s">
        <v>3003</v>
      </c>
      <c r="F450" s="4862" t="s">
        <v>2518</v>
      </c>
      <c r="G450" s="4862" t="s">
        <v>24</v>
      </c>
      <c r="H450" s="4862" t="s">
        <v>24</v>
      </c>
      <c r="I450" s="4862" t="s">
        <v>1014</v>
      </c>
    </row>
    <row customHeight="1" ht="11.25">
      <c r="A451" s="4862" t="s">
        <v>2192</v>
      </c>
      <c r="B451" s="4862" t="s">
        <v>14</v>
      </c>
      <c r="C451" s="4862" t="s">
        <v>3004</v>
      </c>
      <c r="D451" s="4862" t="s">
        <v>3005</v>
      </c>
      <c r="E451" s="4862" t="s">
        <v>3006</v>
      </c>
      <c r="F451" s="4862" t="s">
        <v>2457</v>
      </c>
      <c r="G451" s="4862" t="s">
        <v>24</v>
      </c>
      <c r="H451" s="4862" t="s">
        <v>24</v>
      </c>
      <c r="I451" s="4862" t="s">
        <v>1014</v>
      </c>
    </row>
    <row customHeight="1" ht="11.25">
      <c r="A452" s="4862" t="s">
        <v>2192</v>
      </c>
      <c r="B452" s="4862" t="s">
        <v>14</v>
      </c>
      <c r="C452" s="4862" t="s">
        <v>3007</v>
      </c>
      <c r="D452" s="4862" t="s">
        <v>3008</v>
      </c>
      <c r="E452" s="4862" t="s">
        <v>3009</v>
      </c>
      <c r="F452" s="4862" t="s">
        <v>2293</v>
      </c>
      <c r="G452" s="4862" t="s">
        <v>24</v>
      </c>
      <c r="H452" s="4862" t="s">
        <v>24</v>
      </c>
      <c r="I452" s="4862" t="s">
        <v>1014</v>
      </c>
    </row>
    <row customHeight="1" ht="11.25">
      <c r="A453" s="4862" t="s">
        <v>2192</v>
      </c>
      <c r="B453" s="4862" t="s">
        <v>14</v>
      </c>
      <c r="C453" s="4862" t="s">
        <v>3010</v>
      </c>
      <c r="D453" s="4862" t="s">
        <v>3011</v>
      </c>
      <c r="E453" s="4862" t="s">
        <v>3012</v>
      </c>
      <c r="F453" s="4862" t="s">
        <v>2427</v>
      </c>
      <c r="G453" s="4862" t="s">
        <v>24</v>
      </c>
      <c r="H453" s="4862" t="s">
        <v>24</v>
      </c>
      <c r="I453" s="4862" t="s">
        <v>1014</v>
      </c>
    </row>
    <row customHeight="1" ht="11.25">
      <c r="A454" s="4862" t="s">
        <v>2192</v>
      </c>
      <c r="B454" s="4862" t="s">
        <v>14</v>
      </c>
      <c r="C454" s="4862" t="s">
        <v>3013</v>
      </c>
      <c r="D454" s="4862" t="s">
        <v>3014</v>
      </c>
      <c r="E454" s="4862" t="s">
        <v>3015</v>
      </c>
      <c r="F454" s="4862" t="s">
        <v>2491</v>
      </c>
      <c r="G454" s="4862" t="s">
        <v>24</v>
      </c>
      <c r="H454" s="4862" t="s">
        <v>24</v>
      </c>
      <c r="I454" s="4862" t="s">
        <v>1014</v>
      </c>
    </row>
    <row customHeight="1" ht="11.25">
      <c r="A455" s="4862" t="s">
        <v>2192</v>
      </c>
      <c r="B455" s="4862" t="s">
        <v>14</v>
      </c>
      <c r="C455" s="4862" t="s">
        <v>3016</v>
      </c>
      <c r="D455" s="4862" t="s">
        <v>3017</v>
      </c>
      <c r="E455" s="4862" t="s">
        <v>3018</v>
      </c>
      <c r="F455" s="4862" t="s">
        <v>2361</v>
      </c>
      <c r="G455" s="4862" t="s">
        <v>24</v>
      </c>
      <c r="H455" s="4862" t="s">
        <v>24</v>
      </c>
      <c r="I455" s="4862" t="s">
        <v>1014</v>
      </c>
    </row>
    <row customHeight="1" ht="11.25">
      <c r="A456" s="4862" t="s">
        <v>2192</v>
      </c>
      <c r="B456" s="4862" t="s">
        <v>14</v>
      </c>
      <c r="C456" s="4862" t="s">
        <v>3019</v>
      </c>
      <c r="D456" s="4862" t="s">
        <v>3020</v>
      </c>
      <c r="E456" s="4862" t="s">
        <v>3021</v>
      </c>
      <c r="F456" s="4862" t="s">
        <v>2196</v>
      </c>
      <c r="G456" s="4862" t="s">
        <v>24</v>
      </c>
      <c r="H456" s="4862" t="s">
        <v>24</v>
      </c>
      <c r="I456" s="4862"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B2ED-540A-BA8D-2232-5E1D0FD29E5F}" mc:Ignorable="x14ac xr xr2 xr3">
  <sheetPr>
    <tabColor rgb="FFFFCC99"/>
  </sheetPr>
  <dimension ref="A1:G193"/>
  <sheetViews>
    <sheetView topLeftCell="A1" showGridLines="0" workbookViewId="0">
      <selection activeCell="A1" sqref="A1"/>
    </sheetView>
  </sheetViews>
  <sheetFormatPr customHeight="1" defaultRowHeight="11.25"/>
  <cols>
    <col min="1" max="1" style="4071" width="9.140625"/>
  </cols>
  <sheetData>
    <row customHeight="1" ht="11.25">
      <c r="A1" s="373" t="s">
        <v>3022</v>
      </c>
      <c r="B1" s="48" t="s">
        <v>3023</v>
      </c>
      <c r="C1" s="48" t="s">
        <v>3024</v>
      </c>
      <c r="D1" s="48" t="s">
        <v>3025</v>
      </c>
      <c r="E1" s="0" t="s">
        <v>3026</v>
      </c>
      <c r="F1" s="0" t="s">
        <v>3027</v>
      </c>
      <c r="G1" s="0" t="s">
        <v>3028</v>
      </c>
    </row>
    <row customHeight="1" ht="11.25">
      <c r="A2" s="373" t="s">
        <v>14</v>
      </c>
      <c r="B2" s="0" t="s">
        <v>3029</v>
      </c>
      <c r="C2" s="0" t="s">
        <v>3030</v>
      </c>
      <c r="D2" s="0" t="s">
        <v>3029</v>
      </c>
      <c r="E2" s="0" t="s">
        <v>3030</v>
      </c>
      <c r="F2" s="0" t="s">
        <v>3031</v>
      </c>
      <c r="G2" s="0" t="s">
        <v>111</v>
      </c>
    </row>
    <row customHeight="1" ht="11.25">
      <c r="A3" s="373" t="s">
        <v>14</v>
      </c>
      <c r="B3" s="0" t="s">
        <v>3032</v>
      </c>
      <c r="C3" s="0" t="s">
        <v>3033</v>
      </c>
      <c r="D3" s="0" t="s">
        <v>3032</v>
      </c>
      <c r="E3" s="0" t="s">
        <v>3033</v>
      </c>
      <c r="F3" s="0" t="s">
        <v>3034</v>
      </c>
      <c r="G3" s="0" t="s">
        <v>112</v>
      </c>
    </row>
    <row customHeight="1" ht="11.25">
      <c r="A4" s="373" t="s">
        <v>14</v>
      </c>
      <c r="B4" s="0" t="s">
        <v>3032</v>
      </c>
      <c r="C4" s="0" t="s">
        <v>3033</v>
      </c>
      <c r="D4" s="0" t="s">
        <v>3035</v>
      </c>
      <c r="E4" s="0" t="s">
        <v>3036</v>
      </c>
      <c r="F4" s="0" t="s">
        <v>3037</v>
      </c>
      <c r="G4" s="0" t="s">
        <v>92</v>
      </c>
    </row>
    <row customHeight="1" ht="11.25">
      <c r="A5" s="373" t="s">
        <v>14</v>
      </c>
      <c r="B5" s="0" t="s">
        <v>3032</v>
      </c>
      <c r="C5" s="0" t="s">
        <v>3033</v>
      </c>
      <c r="D5" s="0" t="s">
        <v>3038</v>
      </c>
      <c r="E5" s="0" t="s">
        <v>3039</v>
      </c>
      <c r="F5" s="0" t="s">
        <v>3037</v>
      </c>
      <c r="G5" s="0" t="s">
        <v>93</v>
      </c>
    </row>
    <row customHeight="1" ht="11.25">
      <c r="A6" s="373" t="s">
        <v>14</v>
      </c>
      <c r="B6" s="0" t="s">
        <v>3032</v>
      </c>
      <c r="C6" s="0" t="s">
        <v>3033</v>
      </c>
      <c r="D6" s="0" t="s">
        <v>3040</v>
      </c>
      <c r="E6" s="0" t="s">
        <v>3041</v>
      </c>
      <c r="F6" s="0" t="s">
        <v>3037</v>
      </c>
      <c r="G6" s="0" t="s">
        <v>113</v>
      </c>
    </row>
    <row customHeight="1" ht="11.25">
      <c r="A7" s="373" t="s">
        <v>14</v>
      </c>
      <c r="B7" s="0" t="s">
        <v>3032</v>
      </c>
      <c r="C7" s="0" t="s">
        <v>3033</v>
      </c>
      <c r="D7" s="0" t="s">
        <v>3042</v>
      </c>
      <c r="E7" s="0" t="s">
        <v>3043</v>
      </c>
      <c r="F7" s="0" t="s">
        <v>3037</v>
      </c>
      <c r="G7" s="0" t="s">
        <v>94</v>
      </c>
    </row>
    <row customHeight="1" ht="11.25">
      <c r="A8" s="373" t="s">
        <v>14</v>
      </c>
      <c r="B8" s="0" t="s">
        <v>3044</v>
      </c>
      <c r="C8" s="0" t="s">
        <v>3045</v>
      </c>
      <c r="D8" s="0" t="s">
        <v>3044</v>
      </c>
      <c r="E8" s="0" t="s">
        <v>3045</v>
      </c>
      <c r="F8" s="0" t="s">
        <v>3046</v>
      </c>
      <c r="G8" s="0" t="s">
        <v>95</v>
      </c>
    </row>
    <row customHeight="1" ht="11.25">
      <c r="A9" s="373" t="s">
        <v>14</v>
      </c>
      <c r="B9" s="0" t="s">
        <v>3047</v>
      </c>
      <c r="C9" s="0" t="s">
        <v>3048</v>
      </c>
      <c r="D9" s="0" t="s">
        <v>3047</v>
      </c>
      <c r="E9" s="0" t="s">
        <v>3048</v>
      </c>
      <c r="F9" s="0" t="s">
        <v>3046</v>
      </c>
      <c r="G9" s="0" t="s">
        <v>114</v>
      </c>
    </row>
    <row customHeight="1" ht="11.25">
      <c r="A10" s="373" t="s">
        <v>14</v>
      </c>
      <c r="B10" s="0" t="s">
        <v>102</v>
      </c>
      <c r="C10" s="0" t="s">
        <v>103</v>
      </c>
      <c r="D10" s="0" t="s">
        <v>102</v>
      </c>
      <c r="E10" s="0" t="s">
        <v>103</v>
      </c>
      <c r="F10" s="0" t="s">
        <v>3046</v>
      </c>
      <c r="G10" s="0" t="s">
        <v>101</v>
      </c>
    </row>
    <row customHeight="1" ht="11.25">
      <c r="A11" s="373" t="s">
        <v>14</v>
      </c>
      <c r="B11" s="0" t="s">
        <v>3049</v>
      </c>
      <c r="C11" s="0" t="s">
        <v>3050</v>
      </c>
      <c r="D11" s="0" t="s">
        <v>3049</v>
      </c>
      <c r="E11" s="0" t="s">
        <v>3050</v>
      </c>
      <c r="F11" s="0" t="s">
        <v>3046</v>
      </c>
      <c r="G11" s="0" t="s">
        <v>150</v>
      </c>
    </row>
    <row customHeight="1" ht="11.25">
      <c r="A12" s="373" t="s">
        <v>14</v>
      </c>
      <c r="B12" s="0" t="s">
        <v>3051</v>
      </c>
      <c r="C12" s="0" t="s">
        <v>3052</v>
      </c>
      <c r="D12" s="0" t="s">
        <v>3051</v>
      </c>
      <c r="E12" s="0" t="s">
        <v>3052</v>
      </c>
      <c r="F12" s="0" t="s">
        <v>3046</v>
      </c>
      <c r="G12" s="0" t="s">
        <v>151</v>
      </c>
    </row>
    <row customHeight="1" ht="11.25">
      <c r="A13" s="373" t="s">
        <v>14</v>
      </c>
      <c r="B13" s="0" t="s">
        <v>3053</v>
      </c>
      <c r="C13" s="0" t="s">
        <v>3054</v>
      </c>
      <c r="D13" s="0" t="s">
        <v>3053</v>
      </c>
      <c r="E13" s="0" t="s">
        <v>3054</v>
      </c>
      <c r="F13" s="0" t="s">
        <v>3046</v>
      </c>
      <c r="G13" s="0" t="s">
        <v>152</v>
      </c>
    </row>
    <row customHeight="1" ht="11.25">
      <c r="A14" s="373" t="s">
        <v>14</v>
      </c>
      <c r="B14" s="0" t="s">
        <v>3055</v>
      </c>
      <c r="C14" s="0" t="s">
        <v>3056</v>
      </c>
      <c r="D14" s="0" t="s">
        <v>3057</v>
      </c>
      <c r="E14" s="0" t="s">
        <v>3058</v>
      </c>
      <c r="F14" s="0" t="s">
        <v>3037</v>
      </c>
      <c r="G14" s="0" t="s">
        <v>153</v>
      </c>
    </row>
    <row customHeight="1" ht="11.25">
      <c r="A15" s="373" t="s">
        <v>14</v>
      </c>
      <c r="B15" s="0" t="s">
        <v>3055</v>
      </c>
      <c r="C15" s="0" t="s">
        <v>3056</v>
      </c>
      <c r="D15" s="0" t="s">
        <v>3055</v>
      </c>
      <c r="E15" s="0" t="s">
        <v>3056</v>
      </c>
      <c r="F15" s="0" t="s">
        <v>3034</v>
      </c>
      <c r="G15" s="0" t="s">
        <v>154</v>
      </c>
    </row>
    <row customHeight="1" ht="11.25">
      <c r="A16" s="373" t="s">
        <v>14</v>
      </c>
      <c r="B16" s="0" t="s">
        <v>3055</v>
      </c>
      <c r="C16" s="0" t="s">
        <v>3056</v>
      </c>
      <c r="D16" s="0" t="s">
        <v>3059</v>
      </c>
      <c r="E16" s="0" t="s">
        <v>3060</v>
      </c>
      <c r="F16" s="0" t="s">
        <v>3037</v>
      </c>
      <c r="G16" s="0" t="s">
        <v>857</v>
      </c>
    </row>
    <row customHeight="1" ht="11.25">
      <c r="A17" s="373" t="s">
        <v>14</v>
      </c>
      <c r="B17" s="0" t="s">
        <v>3055</v>
      </c>
      <c r="C17" s="0" t="s">
        <v>3056</v>
      </c>
      <c r="D17" s="0" t="s">
        <v>3061</v>
      </c>
      <c r="E17" s="0" t="s">
        <v>3062</v>
      </c>
      <c r="F17" s="0" t="s">
        <v>3063</v>
      </c>
      <c r="G17" s="0" t="s">
        <v>863</v>
      </c>
    </row>
    <row customHeight="1" ht="11.25">
      <c r="A18" s="373" t="s">
        <v>14</v>
      </c>
      <c r="B18" s="0" t="s">
        <v>3055</v>
      </c>
      <c r="C18" s="0" t="s">
        <v>3056</v>
      </c>
      <c r="D18" s="0" t="s">
        <v>3064</v>
      </c>
      <c r="E18" s="0" t="s">
        <v>3065</v>
      </c>
      <c r="F18" s="0" t="s">
        <v>3037</v>
      </c>
      <c r="G18" s="0" t="s">
        <v>874</v>
      </c>
    </row>
    <row customHeight="1" ht="11.25">
      <c r="A19" s="373" t="s">
        <v>14</v>
      </c>
      <c r="B19" s="0" t="s">
        <v>3055</v>
      </c>
      <c r="C19" s="0" t="s">
        <v>3056</v>
      </c>
      <c r="D19" s="0" t="s">
        <v>3066</v>
      </c>
      <c r="E19" s="0" t="s">
        <v>3067</v>
      </c>
      <c r="F19" s="0" t="s">
        <v>3037</v>
      </c>
      <c r="G19" s="0" t="s">
        <v>888</v>
      </c>
    </row>
    <row customHeight="1" ht="11.25">
      <c r="A20" s="373" t="s">
        <v>14</v>
      </c>
      <c r="B20" s="0" t="s">
        <v>3055</v>
      </c>
      <c r="C20" s="0" t="s">
        <v>3056</v>
      </c>
      <c r="D20" s="0" t="s">
        <v>3068</v>
      </c>
      <c r="E20" s="0" t="s">
        <v>3069</v>
      </c>
      <c r="F20" s="0" t="s">
        <v>3037</v>
      </c>
      <c r="G20" s="0" t="s">
        <v>900</v>
      </c>
    </row>
    <row customHeight="1" ht="11.25">
      <c r="A21" s="373" t="s">
        <v>14</v>
      </c>
      <c r="B21" s="0" t="s">
        <v>3055</v>
      </c>
      <c r="C21" s="0" t="s">
        <v>3056</v>
      </c>
      <c r="D21" s="0" t="s">
        <v>3070</v>
      </c>
      <c r="E21" s="0" t="s">
        <v>3071</v>
      </c>
      <c r="F21" s="0" t="s">
        <v>3037</v>
      </c>
      <c r="G21" s="0" t="s">
        <v>910</v>
      </c>
    </row>
    <row customHeight="1" ht="11.25">
      <c r="A22" s="373" t="s">
        <v>14</v>
      </c>
      <c r="B22" s="0" t="s">
        <v>3072</v>
      </c>
      <c r="C22" s="0" t="s">
        <v>3073</v>
      </c>
      <c r="D22" s="0" t="s">
        <v>3072</v>
      </c>
      <c r="E22" s="0" t="s">
        <v>3073</v>
      </c>
      <c r="F22" s="0" t="s">
        <v>3031</v>
      </c>
      <c r="G22" s="0" t="s">
        <v>925</v>
      </c>
    </row>
    <row customHeight="1" ht="11.25">
      <c r="A23" s="373" t="s">
        <v>14</v>
      </c>
      <c r="B23" s="0" t="s">
        <v>3074</v>
      </c>
      <c r="C23" s="0" t="s">
        <v>3075</v>
      </c>
      <c r="D23" s="0" t="s">
        <v>3076</v>
      </c>
      <c r="E23" s="0" t="s">
        <v>3077</v>
      </c>
      <c r="F23" s="0" t="s">
        <v>3037</v>
      </c>
      <c r="G23" s="0" t="s">
        <v>931</v>
      </c>
    </row>
    <row customHeight="1" ht="11.25">
      <c r="A24" s="373" t="s">
        <v>14</v>
      </c>
      <c r="B24" s="0" t="s">
        <v>3074</v>
      </c>
      <c r="C24" s="0" t="s">
        <v>3075</v>
      </c>
      <c r="D24" s="0" t="s">
        <v>3078</v>
      </c>
      <c r="E24" s="0" t="s">
        <v>3079</v>
      </c>
      <c r="F24" s="0" t="s">
        <v>3080</v>
      </c>
      <c r="G24" s="0" t="s">
        <v>938</v>
      </c>
    </row>
    <row customHeight="1" ht="11.25">
      <c r="A25" s="373" t="s">
        <v>14</v>
      </c>
      <c r="B25" s="0" t="s">
        <v>3074</v>
      </c>
      <c r="C25" s="0" t="s">
        <v>3075</v>
      </c>
      <c r="D25" s="0" t="s">
        <v>3081</v>
      </c>
      <c r="E25" s="0" t="s">
        <v>3082</v>
      </c>
      <c r="F25" s="0" t="s">
        <v>3080</v>
      </c>
      <c r="G25" s="0" t="s">
        <v>944</v>
      </c>
    </row>
    <row customHeight="1" ht="11.25">
      <c r="A26" s="373" t="s">
        <v>14</v>
      </c>
      <c r="B26" s="0" t="s">
        <v>3074</v>
      </c>
      <c r="C26" s="0" t="s">
        <v>3075</v>
      </c>
      <c r="D26" s="0" t="s">
        <v>3074</v>
      </c>
      <c r="E26" s="0" t="s">
        <v>3075</v>
      </c>
      <c r="F26" s="0" t="s">
        <v>3034</v>
      </c>
      <c r="G26" s="0" t="s">
        <v>948</v>
      </c>
    </row>
    <row customHeight="1" ht="11.25">
      <c r="A27" s="373" t="s">
        <v>14</v>
      </c>
      <c r="B27" s="0" t="s">
        <v>3074</v>
      </c>
      <c r="C27" s="0" t="s">
        <v>3075</v>
      </c>
      <c r="D27" s="0" t="s">
        <v>3083</v>
      </c>
      <c r="E27" s="0" t="s">
        <v>3084</v>
      </c>
      <c r="F27" s="0" t="s">
        <v>3037</v>
      </c>
      <c r="G27" s="0" t="s">
        <v>953</v>
      </c>
    </row>
    <row customHeight="1" ht="11.25">
      <c r="A28" s="373" t="s">
        <v>14</v>
      </c>
      <c r="B28" s="0" t="s">
        <v>3074</v>
      </c>
      <c r="C28" s="0" t="s">
        <v>3075</v>
      </c>
      <c r="D28" s="0" t="s">
        <v>3085</v>
      </c>
      <c r="E28" s="0" t="s">
        <v>3086</v>
      </c>
      <c r="F28" s="0" t="s">
        <v>3037</v>
      </c>
      <c r="G28" s="0" t="s">
        <v>961</v>
      </c>
    </row>
    <row customHeight="1" ht="11.25">
      <c r="A29" s="373" t="s">
        <v>14</v>
      </c>
      <c r="B29" s="0" t="s">
        <v>3074</v>
      </c>
      <c r="C29" s="0" t="s">
        <v>3075</v>
      </c>
      <c r="D29" s="0" t="s">
        <v>3087</v>
      </c>
      <c r="E29" s="0" t="s">
        <v>3088</v>
      </c>
      <c r="F29" s="0" t="s">
        <v>3080</v>
      </c>
      <c r="G29" s="0" t="s">
        <v>963</v>
      </c>
    </row>
    <row customHeight="1" ht="11.25">
      <c r="A30" s="373" t="s">
        <v>14</v>
      </c>
      <c r="B30" s="0" t="s">
        <v>3089</v>
      </c>
      <c r="C30" s="0" t="s">
        <v>3090</v>
      </c>
      <c r="D30" s="0" t="s">
        <v>3091</v>
      </c>
      <c r="E30" s="0" t="s">
        <v>3092</v>
      </c>
      <c r="F30" s="0" t="s">
        <v>3037</v>
      </c>
      <c r="G30" s="0" t="s">
        <v>966</v>
      </c>
    </row>
    <row customHeight="1" ht="11.25">
      <c r="A31" s="373" t="s">
        <v>14</v>
      </c>
      <c r="B31" s="0" t="s">
        <v>3089</v>
      </c>
      <c r="C31" s="0" t="s">
        <v>3090</v>
      </c>
      <c r="D31" s="0" t="s">
        <v>3093</v>
      </c>
      <c r="E31" s="0" t="s">
        <v>3094</v>
      </c>
      <c r="F31" s="0" t="s">
        <v>3080</v>
      </c>
      <c r="G31" s="0" t="s">
        <v>972</v>
      </c>
    </row>
    <row customHeight="1" ht="11.25">
      <c r="A32" s="373" t="s">
        <v>14</v>
      </c>
      <c r="B32" s="0" t="s">
        <v>3089</v>
      </c>
      <c r="C32" s="0" t="s">
        <v>3090</v>
      </c>
      <c r="D32" s="0" t="s">
        <v>3089</v>
      </c>
      <c r="E32" s="0" t="s">
        <v>3090</v>
      </c>
      <c r="F32" s="0" t="s">
        <v>3034</v>
      </c>
      <c r="G32" s="0" t="s">
        <v>974</v>
      </c>
    </row>
    <row customHeight="1" ht="11.25">
      <c r="A33" s="373" t="s">
        <v>14</v>
      </c>
      <c r="B33" s="0" t="s">
        <v>3089</v>
      </c>
      <c r="C33" s="0" t="s">
        <v>3090</v>
      </c>
      <c r="D33" s="0" t="s">
        <v>3095</v>
      </c>
      <c r="E33" s="0" t="s">
        <v>3096</v>
      </c>
      <c r="F33" s="0" t="s">
        <v>3080</v>
      </c>
      <c r="G33" s="0" t="s">
        <v>976</v>
      </c>
    </row>
    <row customHeight="1" ht="11.25">
      <c r="A34" s="373" t="s">
        <v>14</v>
      </c>
      <c r="B34" s="0" t="s">
        <v>3089</v>
      </c>
      <c r="C34" s="0" t="s">
        <v>3090</v>
      </c>
      <c r="D34" s="0" t="s">
        <v>3097</v>
      </c>
      <c r="E34" s="0" t="s">
        <v>3098</v>
      </c>
      <c r="F34" s="0" t="s">
        <v>3037</v>
      </c>
      <c r="G34" s="0" t="s">
        <v>978</v>
      </c>
    </row>
    <row customHeight="1" ht="11.25">
      <c r="A35" s="373" t="s">
        <v>14</v>
      </c>
      <c r="B35" s="0" t="s">
        <v>3089</v>
      </c>
      <c r="C35" s="0" t="s">
        <v>3090</v>
      </c>
      <c r="D35" s="0" t="s">
        <v>3099</v>
      </c>
      <c r="E35" s="0" t="s">
        <v>3100</v>
      </c>
      <c r="F35" s="0" t="s">
        <v>3063</v>
      </c>
      <c r="G35" s="0" t="s">
        <v>983</v>
      </c>
    </row>
    <row customHeight="1" ht="11.25">
      <c r="A36" s="373" t="s">
        <v>14</v>
      </c>
      <c r="B36" s="0" t="s">
        <v>3089</v>
      </c>
      <c r="C36" s="0" t="s">
        <v>3090</v>
      </c>
      <c r="D36" s="0" t="s">
        <v>3101</v>
      </c>
      <c r="E36" s="0" t="s">
        <v>3102</v>
      </c>
      <c r="F36" s="0" t="s">
        <v>3037</v>
      </c>
      <c r="G36" s="0" t="s">
        <v>988</v>
      </c>
    </row>
    <row customHeight="1" ht="11.25">
      <c r="A37" s="373" t="s">
        <v>14</v>
      </c>
      <c r="B37" s="0" t="s">
        <v>3089</v>
      </c>
      <c r="C37" s="0" t="s">
        <v>3090</v>
      </c>
      <c r="D37" s="0" t="s">
        <v>3103</v>
      </c>
      <c r="E37" s="0" t="s">
        <v>3104</v>
      </c>
      <c r="F37" s="0" t="s">
        <v>3037</v>
      </c>
      <c r="G37" s="0" t="s">
        <v>993</v>
      </c>
    </row>
    <row customHeight="1" ht="11.25">
      <c r="A38" s="373" t="s">
        <v>14</v>
      </c>
      <c r="B38" s="0" t="s">
        <v>3105</v>
      </c>
      <c r="C38" s="0" t="s">
        <v>3106</v>
      </c>
      <c r="D38" s="0" t="s">
        <v>3107</v>
      </c>
      <c r="E38" s="0" t="s">
        <v>3108</v>
      </c>
      <c r="F38" s="0" t="s">
        <v>3080</v>
      </c>
      <c r="G38" s="0" t="s">
        <v>1001</v>
      </c>
    </row>
    <row customHeight="1" ht="11.25">
      <c r="A39" s="373" t="s">
        <v>14</v>
      </c>
      <c r="B39" s="0" t="s">
        <v>3105</v>
      </c>
      <c r="C39" s="0" t="s">
        <v>3106</v>
      </c>
      <c r="D39" s="0" t="s">
        <v>3109</v>
      </c>
      <c r="E39" s="0" t="s">
        <v>3110</v>
      </c>
      <c r="F39" s="0" t="s">
        <v>3037</v>
      </c>
      <c r="G39" s="0" t="s">
        <v>1008</v>
      </c>
    </row>
    <row customHeight="1" ht="11.25">
      <c r="A40" s="373" t="s">
        <v>14</v>
      </c>
      <c r="B40" s="0" t="s">
        <v>3105</v>
      </c>
      <c r="C40" s="0" t="s">
        <v>3106</v>
      </c>
      <c r="D40" s="0" t="s">
        <v>3111</v>
      </c>
      <c r="E40" s="0" t="s">
        <v>3112</v>
      </c>
      <c r="F40" s="0" t="s">
        <v>3037</v>
      </c>
      <c r="G40" s="0" t="s">
        <v>1015</v>
      </c>
    </row>
    <row customHeight="1" ht="11.25">
      <c r="A41" s="373" t="s">
        <v>14</v>
      </c>
      <c r="B41" s="0" t="s">
        <v>3105</v>
      </c>
      <c r="C41" s="0" t="s">
        <v>3106</v>
      </c>
      <c r="D41" s="0" t="s">
        <v>3113</v>
      </c>
      <c r="E41" s="0" t="s">
        <v>3114</v>
      </c>
      <c r="F41" s="0" t="s">
        <v>3037</v>
      </c>
      <c r="G41" s="0" t="s">
        <v>1021</v>
      </c>
    </row>
    <row customHeight="1" ht="11.25">
      <c r="A42" s="373" t="s">
        <v>14</v>
      </c>
      <c r="B42" s="0" t="s">
        <v>3105</v>
      </c>
      <c r="C42" s="0" t="s">
        <v>3106</v>
      </c>
      <c r="D42" s="0" t="s">
        <v>3115</v>
      </c>
      <c r="E42" s="0" t="s">
        <v>3116</v>
      </c>
      <c r="F42" s="0" t="s">
        <v>3037</v>
      </c>
      <c r="G42" s="0" t="s">
        <v>1026</v>
      </c>
    </row>
    <row customHeight="1" ht="11.25">
      <c r="A43" s="373" t="s">
        <v>14</v>
      </c>
      <c r="B43" s="0" t="s">
        <v>3105</v>
      </c>
      <c r="C43" s="0" t="s">
        <v>3106</v>
      </c>
      <c r="D43" s="0" t="s">
        <v>3105</v>
      </c>
      <c r="E43" s="0" t="s">
        <v>3106</v>
      </c>
      <c r="F43" s="0" t="s">
        <v>3034</v>
      </c>
      <c r="G43" s="0" t="s">
        <v>1033</v>
      </c>
    </row>
    <row customHeight="1" ht="11.25">
      <c r="A44" s="373" t="s">
        <v>14</v>
      </c>
      <c r="B44" s="0" t="s">
        <v>3105</v>
      </c>
      <c r="C44" s="0" t="s">
        <v>3106</v>
      </c>
      <c r="D44" s="0" t="s">
        <v>3117</v>
      </c>
      <c r="E44" s="0" t="s">
        <v>3118</v>
      </c>
      <c r="F44" s="0" t="s">
        <v>3037</v>
      </c>
      <c r="G44" s="0" t="s">
        <v>1042</v>
      </c>
    </row>
    <row customHeight="1" ht="11.25">
      <c r="A45" s="373" t="s">
        <v>14</v>
      </c>
      <c r="B45" s="0" t="s">
        <v>3105</v>
      </c>
      <c r="C45" s="0" t="s">
        <v>3106</v>
      </c>
      <c r="D45" s="0" t="s">
        <v>3119</v>
      </c>
      <c r="E45" s="0" t="s">
        <v>3120</v>
      </c>
      <c r="F45" s="0" t="s">
        <v>3037</v>
      </c>
      <c r="G45" s="0" t="s">
        <v>1047</v>
      </c>
    </row>
    <row customHeight="1" ht="11.25">
      <c r="A46" s="373" t="s">
        <v>14</v>
      </c>
      <c r="B46" s="0" t="s">
        <v>3105</v>
      </c>
      <c r="C46" s="0" t="s">
        <v>3106</v>
      </c>
      <c r="D46" s="0" t="s">
        <v>3121</v>
      </c>
      <c r="E46" s="0" t="s">
        <v>3122</v>
      </c>
      <c r="F46" s="0" t="s">
        <v>3037</v>
      </c>
      <c r="G46" s="0" t="s">
        <v>1052</v>
      </c>
    </row>
    <row customHeight="1" ht="11.25">
      <c r="A47" s="373" t="s">
        <v>14</v>
      </c>
      <c r="B47" s="0" t="s">
        <v>3105</v>
      </c>
      <c r="C47" s="0" t="s">
        <v>3106</v>
      </c>
      <c r="D47" s="0" t="s">
        <v>3123</v>
      </c>
      <c r="E47" s="0" t="s">
        <v>3124</v>
      </c>
      <c r="F47" s="0" t="s">
        <v>3037</v>
      </c>
      <c r="G47" s="0" t="s">
        <v>1059</v>
      </c>
    </row>
    <row customHeight="1" ht="11.25">
      <c r="A48" s="373" t="s">
        <v>14</v>
      </c>
      <c r="B48" s="0" t="s">
        <v>3105</v>
      </c>
      <c r="C48" s="0" t="s">
        <v>3106</v>
      </c>
      <c r="D48" s="0" t="s">
        <v>3125</v>
      </c>
      <c r="E48" s="0" t="s">
        <v>3126</v>
      </c>
      <c r="F48" s="0" t="s">
        <v>3037</v>
      </c>
      <c r="G48" s="0" t="s">
        <v>1065</v>
      </c>
    </row>
    <row customHeight="1" ht="11.25">
      <c r="A49" s="373" t="s">
        <v>14</v>
      </c>
      <c r="B49" s="0" t="s">
        <v>3127</v>
      </c>
      <c r="C49" s="0" t="s">
        <v>3128</v>
      </c>
      <c r="D49" s="0" t="s">
        <v>3127</v>
      </c>
      <c r="E49" s="0" t="s">
        <v>3128</v>
      </c>
      <c r="F49" s="0" t="s">
        <v>3031</v>
      </c>
      <c r="G49" s="0" t="s">
        <v>1071</v>
      </c>
    </row>
    <row customHeight="1" ht="11.25">
      <c r="A50" s="373" t="s">
        <v>14</v>
      </c>
      <c r="B50" s="0" t="s">
        <v>3129</v>
      </c>
      <c r="C50" s="0" t="s">
        <v>3130</v>
      </c>
      <c r="D50" s="0" t="s">
        <v>3131</v>
      </c>
      <c r="E50" s="0" t="s">
        <v>3132</v>
      </c>
      <c r="F50" s="0" t="s">
        <v>3037</v>
      </c>
      <c r="G50" s="0" t="s">
        <v>1076</v>
      </c>
    </row>
    <row customHeight="1" ht="11.25">
      <c r="A51" s="373" t="s">
        <v>14</v>
      </c>
      <c r="B51" s="0" t="s">
        <v>3129</v>
      </c>
      <c r="C51" s="0" t="s">
        <v>3130</v>
      </c>
      <c r="D51" s="0" t="s">
        <v>3133</v>
      </c>
      <c r="E51" s="0" t="s">
        <v>3134</v>
      </c>
      <c r="F51" s="0" t="s">
        <v>3037</v>
      </c>
      <c r="G51" s="0" t="s">
        <v>1080</v>
      </c>
    </row>
    <row customHeight="1" ht="11.25">
      <c r="A52" s="373" t="s">
        <v>14</v>
      </c>
      <c r="B52" s="0" t="s">
        <v>3129</v>
      </c>
      <c r="C52" s="0" t="s">
        <v>3130</v>
      </c>
      <c r="D52" s="0" t="s">
        <v>3129</v>
      </c>
      <c r="E52" s="0" t="s">
        <v>3130</v>
      </c>
      <c r="F52" s="0" t="s">
        <v>3034</v>
      </c>
      <c r="G52" s="0" t="s">
        <v>1084</v>
      </c>
    </row>
    <row customHeight="1" ht="11.25">
      <c r="A53" s="373" t="s">
        <v>14</v>
      </c>
      <c r="B53" s="0" t="s">
        <v>3129</v>
      </c>
      <c r="C53" s="0" t="s">
        <v>3130</v>
      </c>
      <c r="D53" s="0" t="s">
        <v>3135</v>
      </c>
      <c r="E53" s="0" t="s">
        <v>3136</v>
      </c>
      <c r="F53" s="0" t="s">
        <v>3037</v>
      </c>
      <c r="G53" s="0" t="s">
        <v>1086</v>
      </c>
    </row>
    <row customHeight="1" ht="11.25">
      <c r="A54" s="373" t="s">
        <v>14</v>
      </c>
      <c r="B54" s="0" t="s">
        <v>3129</v>
      </c>
      <c r="C54" s="0" t="s">
        <v>3130</v>
      </c>
      <c r="D54" s="0" t="s">
        <v>3137</v>
      </c>
      <c r="E54" s="0" t="s">
        <v>3138</v>
      </c>
      <c r="F54" s="0" t="s">
        <v>3080</v>
      </c>
      <c r="G54" s="0" t="s">
        <v>1089</v>
      </c>
    </row>
    <row customHeight="1" ht="11.25">
      <c r="A55" s="373" t="s">
        <v>14</v>
      </c>
      <c r="B55" s="0" t="s">
        <v>3129</v>
      </c>
      <c r="C55" s="0" t="s">
        <v>3130</v>
      </c>
      <c r="D55" s="0" t="s">
        <v>3139</v>
      </c>
      <c r="E55" s="0" t="s">
        <v>3140</v>
      </c>
      <c r="F55" s="0" t="s">
        <v>3037</v>
      </c>
      <c r="G55" s="0" t="s">
        <v>1093</v>
      </c>
    </row>
    <row customHeight="1" ht="11.25">
      <c r="A56" s="373" t="s">
        <v>14</v>
      </c>
      <c r="B56" s="0" t="s">
        <v>3141</v>
      </c>
      <c r="C56" s="0" t="s">
        <v>3142</v>
      </c>
      <c r="D56" s="0" t="s">
        <v>3141</v>
      </c>
      <c r="E56" s="0" t="s">
        <v>3142</v>
      </c>
      <c r="F56" s="0" t="s">
        <v>3046</v>
      </c>
      <c r="G56" s="0" t="s">
        <v>1096</v>
      </c>
    </row>
    <row customHeight="1" ht="11.25">
      <c r="A57" s="373" t="s">
        <v>14</v>
      </c>
      <c r="B57" s="0" t="s">
        <v>3143</v>
      </c>
      <c r="C57" s="0" t="s">
        <v>3144</v>
      </c>
      <c r="D57" s="0" t="s">
        <v>3145</v>
      </c>
      <c r="E57" s="0" t="s">
        <v>3146</v>
      </c>
      <c r="F57" s="0" t="s">
        <v>3037</v>
      </c>
      <c r="G57" s="0" t="s">
        <v>1099</v>
      </c>
    </row>
    <row customHeight="1" ht="11.25">
      <c r="A58" s="373" t="s">
        <v>14</v>
      </c>
      <c r="B58" s="0" t="s">
        <v>3143</v>
      </c>
      <c r="C58" s="0" t="s">
        <v>3144</v>
      </c>
      <c r="D58" s="0" t="s">
        <v>3147</v>
      </c>
      <c r="E58" s="0" t="s">
        <v>3148</v>
      </c>
      <c r="F58" s="0" t="s">
        <v>3037</v>
      </c>
      <c r="G58" s="0" t="s">
        <v>1102</v>
      </c>
    </row>
    <row customHeight="1" ht="11.25">
      <c r="A59" s="373" t="s">
        <v>14</v>
      </c>
      <c r="B59" s="0" t="s">
        <v>3143</v>
      </c>
      <c r="C59" s="0" t="s">
        <v>3144</v>
      </c>
      <c r="D59" s="0" t="s">
        <v>3149</v>
      </c>
      <c r="E59" s="0" t="s">
        <v>3150</v>
      </c>
      <c r="F59" s="0" t="s">
        <v>3037</v>
      </c>
      <c r="G59" s="0" t="s">
        <v>1106</v>
      </c>
    </row>
    <row customHeight="1" ht="11.25">
      <c r="A60" s="373" t="s">
        <v>14</v>
      </c>
      <c r="B60" s="0" t="s">
        <v>3143</v>
      </c>
      <c r="C60" s="0" t="s">
        <v>3144</v>
      </c>
      <c r="D60" s="0" t="s">
        <v>3143</v>
      </c>
      <c r="E60" s="0" t="s">
        <v>3144</v>
      </c>
      <c r="F60" s="0" t="s">
        <v>3034</v>
      </c>
      <c r="G60" s="0" t="s">
        <v>1109</v>
      </c>
    </row>
    <row customHeight="1" ht="11.25">
      <c r="A61" s="373" t="s">
        <v>14</v>
      </c>
      <c r="B61" s="0" t="s">
        <v>3143</v>
      </c>
      <c r="C61" s="0" t="s">
        <v>3144</v>
      </c>
      <c r="D61" s="0" t="s">
        <v>3151</v>
      </c>
      <c r="E61" s="0" t="s">
        <v>3152</v>
      </c>
      <c r="F61" s="0" t="s">
        <v>3037</v>
      </c>
      <c r="G61" s="0" t="s">
        <v>3153</v>
      </c>
    </row>
    <row customHeight="1" ht="11.25">
      <c r="A62" s="373" t="s">
        <v>14</v>
      </c>
      <c r="B62" s="0" t="s">
        <v>3143</v>
      </c>
      <c r="C62" s="0" t="s">
        <v>3144</v>
      </c>
      <c r="D62" s="0" t="s">
        <v>3154</v>
      </c>
      <c r="E62" s="0" t="s">
        <v>3155</v>
      </c>
      <c r="F62" s="0" t="s">
        <v>3080</v>
      </c>
      <c r="G62" s="0" t="s">
        <v>3156</v>
      </c>
    </row>
    <row customHeight="1" ht="11.25">
      <c r="A63" s="373" t="s">
        <v>14</v>
      </c>
      <c r="B63" s="0" t="s">
        <v>3143</v>
      </c>
      <c r="C63" s="0" t="s">
        <v>3144</v>
      </c>
      <c r="D63" s="0" t="s">
        <v>3157</v>
      </c>
      <c r="E63" s="0" t="s">
        <v>3158</v>
      </c>
      <c r="F63" s="0" t="s">
        <v>3037</v>
      </c>
      <c r="G63" s="0" t="s">
        <v>3159</v>
      </c>
    </row>
    <row customHeight="1" ht="11.25">
      <c r="A64" s="373" t="s">
        <v>14</v>
      </c>
      <c r="B64" s="0" t="s">
        <v>3143</v>
      </c>
      <c r="C64" s="0" t="s">
        <v>3144</v>
      </c>
      <c r="D64" s="0" t="s">
        <v>3160</v>
      </c>
      <c r="E64" s="0" t="s">
        <v>3161</v>
      </c>
      <c r="F64" s="0" t="s">
        <v>3037</v>
      </c>
      <c r="G64" s="0" t="s">
        <v>3162</v>
      </c>
    </row>
    <row customHeight="1" ht="11.25">
      <c r="A65" s="373" t="s">
        <v>14</v>
      </c>
      <c r="B65" s="0" t="s">
        <v>3163</v>
      </c>
      <c r="C65" s="0" t="s">
        <v>3164</v>
      </c>
      <c r="D65" s="0" t="s">
        <v>3163</v>
      </c>
      <c r="E65" s="0" t="s">
        <v>3164</v>
      </c>
      <c r="F65" s="0" t="s">
        <v>3034</v>
      </c>
      <c r="G65" s="0" t="s">
        <v>3165</v>
      </c>
    </row>
    <row customHeight="1" ht="11.25">
      <c r="A66" s="373" t="s">
        <v>14</v>
      </c>
      <c r="B66" s="0" t="s">
        <v>3163</v>
      </c>
      <c r="C66" s="0" t="s">
        <v>3164</v>
      </c>
      <c r="D66" s="0" t="s">
        <v>3166</v>
      </c>
      <c r="E66" s="0" t="s">
        <v>3167</v>
      </c>
      <c r="F66" s="0" t="s">
        <v>3037</v>
      </c>
      <c r="G66" s="0" t="s">
        <v>3168</v>
      </c>
    </row>
    <row customHeight="1" ht="11.25">
      <c r="A67" s="373" t="s">
        <v>14</v>
      </c>
      <c r="B67" s="0" t="s">
        <v>3163</v>
      </c>
      <c r="C67" s="0" t="s">
        <v>3164</v>
      </c>
      <c r="D67" s="0" t="s">
        <v>3169</v>
      </c>
      <c r="E67" s="0" t="s">
        <v>3170</v>
      </c>
      <c r="F67" s="0" t="s">
        <v>3037</v>
      </c>
      <c r="G67" s="0" t="s">
        <v>1326</v>
      </c>
    </row>
    <row customHeight="1" ht="11.25">
      <c r="A68" s="373" t="s">
        <v>14</v>
      </c>
      <c r="B68" s="0" t="s">
        <v>3163</v>
      </c>
      <c r="C68" s="0" t="s">
        <v>3164</v>
      </c>
      <c r="D68" s="0" t="s">
        <v>3171</v>
      </c>
      <c r="E68" s="0" t="s">
        <v>3172</v>
      </c>
      <c r="F68" s="0" t="s">
        <v>3037</v>
      </c>
      <c r="G68" s="0" t="s">
        <v>3173</v>
      </c>
    </row>
    <row customHeight="1" ht="11.25">
      <c r="A69" s="373" t="s">
        <v>14</v>
      </c>
      <c r="B69" s="0" t="s">
        <v>3174</v>
      </c>
      <c r="C69" s="0" t="s">
        <v>3175</v>
      </c>
      <c r="D69" s="0" t="s">
        <v>3174</v>
      </c>
      <c r="E69" s="0" t="s">
        <v>3175</v>
      </c>
      <c r="F69" s="0" t="s">
        <v>3046</v>
      </c>
      <c r="G69" s="0" t="s">
        <v>1563</v>
      </c>
    </row>
    <row customHeight="1" ht="11.25">
      <c r="A70" s="373" t="s">
        <v>14</v>
      </c>
      <c r="B70" s="0" t="s">
        <v>3176</v>
      </c>
      <c r="C70" s="0" t="s">
        <v>3177</v>
      </c>
      <c r="D70" s="0" t="s">
        <v>3176</v>
      </c>
      <c r="E70" s="0" t="s">
        <v>3177</v>
      </c>
      <c r="F70" s="0" t="s">
        <v>3031</v>
      </c>
      <c r="G70" s="0" t="s">
        <v>3178</v>
      </c>
    </row>
    <row customHeight="1" ht="11.25">
      <c r="A71" s="373" t="s">
        <v>14</v>
      </c>
      <c r="B71" s="0" t="s">
        <v>3179</v>
      </c>
      <c r="C71" s="0" t="s">
        <v>3180</v>
      </c>
      <c r="D71" s="0" t="s">
        <v>3181</v>
      </c>
      <c r="E71" s="0" t="s">
        <v>3182</v>
      </c>
      <c r="F71" s="0" t="s">
        <v>3037</v>
      </c>
      <c r="G71" s="0" t="s">
        <v>3183</v>
      </c>
    </row>
    <row customHeight="1" ht="11.25">
      <c r="A72" s="373" t="s">
        <v>14</v>
      </c>
      <c r="B72" s="0" t="s">
        <v>3179</v>
      </c>
      <c r="C72" s="0" t="s">
        <v>3180</v>
      </c>
      <c r="D72" s="0" t="s">
        <v>3184</v>
      </c>
      <c r="E72" s="0" t="s">
        <v>3185</v>
      </c>
      <c r="F72" s="0" t="s">
        <v>3080</v>
      </c>
      <c r="G72" s="0" t="s">
        <v>3186</v>
      </c>
    </row>
    <row customHeight="1" ht="11.25">
      <c r="A73" s="373" t="s">
        <v>14</v>
      </c>
      <c r="B73" s="0" t="s">
        <v>3179</v>
      </c>
      <c r="C73" s="0" t="s">
        <v>3180</v>
      </c>
      <c r="D73" s="0" t="s">
        <v>3187</v>
      </c>
      <c r="E73" s="0" t="s">
        <v>3188</v>
      </c>
      <c r="F73" s="0" t="s">
        <v>3063</v>
      </c>
      <c r="G73" s="0" t="s">
        <v>3189</v>
      </c>
    </row>
    <row customHeight="1" ht="11.25">
      <c r="A74" s="373" t="s">
        <v>14</v>
      </c>
      <c r="B74" s="0" t="s">
        <v>3179</v>
      </c>
      <c r="C74" s="0" t="s">
        <v>3180</v>
      </c>
      <c r="D74" s="0" t="s">
        <v>3190</v>
      </c>
      <c r="E74" s="0" t="s">
        <v>3191</v>
      </c>
      <c r="F74" s="0" t="s">
        <v>3037</v>
      </c>
      <c r="G74" s="0" t="s">
        <v>3192</v>
      </c>
    </row>
    <row customHeight="1" ht="11.25">
      <c r="A75" s="373" t="s">
        <v>14</v>
      </c>
      <c r="B75" s="0" t="s">
        <v>3179</v>
      </c>
      <c r="C75" s="0" t="s">
        <v>3180</v>
      </c>
      <c r="D75" s="0" t="s">
        <v>3179</v>
      </c>
      <c r="E75" s="0" t="s">
        <v>3180</v>
      </c>
      <c r="F75" s="0" t="s">
        <v>3034</v>
      </c>
      <c r="G75" s="0" t="s">
        <v>3193</v>
      </c>
    </row>
    <row customHeight="1" ht="11.25">
      <c r="A76" s="373" t="s">
        <v>14</v>
      </c>
      <c r="B76" s="0" t="s">
        <v>3179</v>
      </c>
      <c r="C76" s="0" t="s">
        <v>3180</v>
      </c>
      <c r="D76" s="0" t="s">
        <v>3194</v>
      </c>
      <c r="E76" s="0" t="s">
        <v>3195</v>
      </c>
      <c r="F76" s="0" t="s">
        <v>3037</v>
      </c>
      <c r="G76" s="0" t="s">
        <v>3196</v>
      </c>
    </row>
    <row customHeight="1" ht="11.25">
      <c r="A77" s="373" t="s">
        <v>14</v>
      </c>
      <c r="B77" s="0" t="s">
        <v>3197</v>
      </c>
      <c r="C77" s="0" t="s">
        <v>3198</v>
      </c>
      <c r="D77" s="0" t="s">
        <v>3197</v>
      </c>
      <c r="E77" s="0" t="s">
        <v>3198</v>
      </c>
      <c r="F77" s="0" t="s">
        <v>3031</v>
      </c>
      <c r="G77" s="0" t="s">
        <v>3199</v>
      </c>
    </row>
    <row customHeight="1" ht="11.25">
      <c r="A78" s="373" t="s">
        <v>14</v>
      </c>
      <c r="B78" s="0" t="s">
        <v>3200</v>
      </c>
      <c r="C78" s="0" t="s">
        <v>3201</v>
      </c>
      <c r="D78" s="0" t="s">
        <v>3202</v>
      </c>
      <c r="E78" s="0" t="s">
        <v>3203</v>
      </c>
      <c r="F78" s="0" t="s">
        <v>3037</v>
      </c>
      <c r="G78" s="0" t="s">
        <v>3204</v>
      </c>
    </row>
    <row customHeight="1" ht="11.25">
      <c r="A79" s="373" t="s">
        <v>14</v>
      </c>
      <c r="B79" s="0" t="s">
        <v>3200</v>
      </c>
      <c r="C79" s="0" t="s">
        <v>3201</v>
      </c>
      <c r="D79" s="0" t="s">
        <v>3205</v>
      </c>
      <c r="E79" s="0" t="s">
        <v>3206</v>
      </c>
      <c r="F79" s="0" t="s">
        <v>3063</v>
      </c>
      <c r="G79" s="0" t="s">
        <v>3207</v>
      </c>
    </row>
    <row customHeight="1" ht="11.25">
      <c r="A80" s="373" t="s">
        <v>14</v>
      </c>
      <c r="B80" s="0" t="s">
        <v>3200</v>
      </c>
      <c r="C80" s="0" t="s">
        <v>3201</v>
      </c>
      <c r="D80" s="0" t="s">
        <v>3208</v>
      </c>
      <c r="E80" s="0" t="s">
        <v>3209</v>
      </c>
      <c r="F80" s="0" t="s">
        <v>3037</v>
      </c>
      <c r="G80" s="0" t="s">
        <v>3210</v>
      </c>
    </row>
    <row customHeight="1" ht="11.25">
      <c r="A81" s="373" t="s">
        <v>14</v>
      </c>
      <c r="B81" s="0" t="s">
        <v>3200</v>
      </c>
      <c r="C81" s="0" t="s">
        <v>3201</v>
      </c>
      <c r="D81" s="0" t="s">
        <v>3211</v>
      </c>
      <c r="E81" s="0" t="s">
        <v>3212</v>
      </c>
      <c r="F81" s="0" t="s">
        <v>3037</v>
      </c>
      <c r="G81" s="0" t="s">
        <v>3213</v>
      </c>
    </row>
    <row customHeight="1" ht="11.25">
      <c r="A82" s="373" t="s">
        <v>14</v>
      </c>
      <c r="B82" s="0" t="s">
        <v>3200</v>
      </c>
      <c r="C82" s="0" t="s">
        <v>3201</v>
      </c>
      <c r="D82" s="0" t="s">
        <v>3214</v>
      </c>
      <c r="E82" s="0" t="s">
        <v>3215</v>
      </c>
      <c r="F82" s="0" t="s">
        <v>3037</v>
      </c>
      <c r="G82" s="0" t="s">
        <v>3216</v>
      </c>
    </row>
    <row customHeight="1" ht="11.25">
      <c r="A83" s="373" t="s">
        <v>14</v>
      </c>
      <c r="B83" s="0" t="s">
        <v>3200</v>
      </c>
      <c r="C83" s="0" t="s">
        <v>3201</v>
      </c>
      <c r="D83" s="0" t="s">
        <v>3200</v>
      </c>
      <c r="E83" s="0" t="s">
        <v>3201</v>
      </c>
      <c r="F83" s="0" t="s">
        <v>3034</v>
      </c>
      <c r="G83" s="0" t="s">
        <v>3217</v>
      </c>
    </row>
    <row customHeight="1" ht="11.25">
      <c r="A84" s="373" t="s">
        <v>14</v>
      </c>
      <c r="B84" s="0" t="s">
        <v>3200</v>
      </c>
      <c r="C84" s="0" t="s">
        <v>3201</v>
      </c>
      <c r="D84" s="0" t="s">
        <v>3218</v>
      </c>
      <c r="E84" s="0" t="s">
        <v>3219</v>
      </c>
      <c r="F84" s="0" t="s">
        <v>3080</v>
      </c>
      <c r="G84" s="0" t="s">
        <v>3220</v>
      </c>
    </row>
    <row customHeight="1" ht="11.25">
      <c r="A85" s="373" t="s">
        <v>14</v>
      </c>
      <c r="B85" s="0" t="s">
        <v>3200</v>
      </c>
      <c r="C85" s="0" t="s">
        <v>3201</v>
      </c>
      <c r="D85" s="0" t="s">
        <v>3221</v>
      </c>
      <c r="E85" s="0" t="s">
        <v>3222</v>
      </c>
      <c r="F85" s="0" t="s">
        <v>3037</v>
      </c>
      <c r="G85" s="0" t="s">
        <v>3223</v>
      </c>
    </row>
    <row customHeight="1" ht="11.25">
      <c r="A86" s="373" t="s">
        <v>14</v>
      </c>
      <c r="B86" s="0" t="s">
        <v>3200</v>
      </c>
      <c r="C86" s="0" t="s">
        <v>3201</v>
      </c>
      <c r="D86" s="0" t="s">
        <v>3224</v>
      </c>
      <c r="E86" s="0" t="s">
        <v>3225</v>
      </c>
      <c r="F86" s="0" t="s">
        <v>3037</v>
      </c>
      <c r="G86" s="0" t="s">
        <v>3226</v>
      </c>
    </row>
    <row customHeight="1" ht="11.25">
      <c r="A87" s="373" t="s">
        <v>14</v>
      </c>
      <c r="B87" s="0" t="s">
        <v>3227</v>
      </c>
      <c r="C87" s="0" t="s">
        <v>3228</v>
      </c>
      <c r="D87" s="0" t="s">
        <v>3227</v>
      </c>
      <c r="E87" s="0" t="s">
        <v>3228</v>
      </c>
      <c r="F87" s="0" t="s">
        <v>3046</v>
      </c>
      <c r="G87" s="0" t="s">
        <v>3229</v>
      </c>
    </row>
    <row customHeight="1" ht="11.25">
      <c r="A88" s="373" t="s">
        <v>14</v>
      </c>
      <c r="B88" s="0" t="s">
        <v>3230</v>
      </c>
      <c r="C88" s="0" t="s">
        <v>3231</v>
      </c>
      <c r="D88" s="0" t="s">
        <v>3232</v>
      </c>
      <c r="E88" s="0" t="s">
        <v>3233</v>
      </c>
      <c r="F88" s="0" t="s">
        <v>3037</v>
      </c>
      <c r="G88" s="0" t="s">
        <v>3234</v>
      </c>
    </row>
    <row customHeight="1" ht="11.25">
      <c r="A89" s="373" t="s">
        <v>14</v>
      </c>
      <c r="B89" s="0" t="s">
        <v>3230</v>
      </c>
      <c r="C89" s="0" t="s">
        <v>3231</v>
      </c>
      <c r="D89" s="0" t="s">
        <v>3235</v>
      </c>
      <c r="E89" s="0" t="s">
        <v>3236</v>
      </c>
      <c r="F89" s="0" t="s">
        <v>3037</v>
      </c>
      <c r="G89" s="0" t="s">
        <v>3237</v>
      </c>
    </row>
    <row customHeight="1" ht="11.25">
      <c r="A90" s="373" t="s">
        <v>14</v>
      </c>
      <c r="B90" s="0" t="s">
        <v>3230</v>
      </c>
      <c r="C90" s="0" t="s">
        <v>3231</v>
      </c>
      <c r="D90" s="0" t="s">
        <v>3238</v>
      </c>
      <c r="E90" s="0" t="s">
        <v>3239</v>
      </c>
      <c r="F90" s="0" t="s">
        <v>3037</v>
      </c>
      <c r="G90" s="0" t="s">
        <v>3240</v>
      </c>
    </row>
    <row customHeight="1" ht="11.25">
      <c r="A91" s="373" t="s">
        <v>14</v>
      </c>
      <c r="B91" s="0" t="s">
        <v>3230</v>
      </c>
      <c r="C91" s="0" t="s">
        <v>3231</v>
      </c>
      <c r="D91" s="0" t="s">
        <v>3241</v>
      </c>
      <c r="E91" s="0" t="s">
        <v>3242</v>
      </c>
      <c r="F91" s="0" t="s">
        <v>3063</v>
      </c>
      <c r="G91" s="0" t="s">
        <v>3243</v>
      </c>
    </row>
    <row customHeight="1" ht="11.25">
      <c r="A92" s="373" t="s">
        <v>14</v>
      </c>
      <c r="B92" s="0" t="s">
        <v>3230</v>
      </c>
      <c r="C92" s="0" t="s">
        <v>3231</v>
      </c>
      <c r="D92" s="0" t="s">
        <v>3244</v>
      </c>
      <c r="E92" s="0" t="s">
        <v>3245</v>
      </c>
      <c r="F92" s="0" t="s">
        <v>3037</v>
      </c>
      <c r="G92" s="0" t="s">
        <v>3246</v>
      </c>
    </row>
    <row customHeight="1" ht="11.25">
      <c r="A93" s="373" t="s">
        <v>14</v>
      </c>
      <c r="B93" s="0" t="s">
        <v>3230</v>
      </c>
      <c r="C93" s="0" t="s">
        <v>3231</v>
      </c>
      <c r="D93" s="0" t="s">
        <v>3247</v>
      </c>
      <c r="E93" s="0" t="s">
        <v>3248</v>
      </c>
      <c r="F93" s="0" t="s">
        <v>3037</v>
      </c>
      <c r="G93" s="0" t="s">
        <v>3249</v>
      </c>
    </row>
    <row customHeight="1" ht="11.25">
      <c r="A94" s="373" t="s">
        <v>14</v>
      </c>
      <c r="B94" s="0" t="s">
        <v>3230</v>
      </c>
      <c r="C94" s="0" t="s">
        <v>3231</v>
      </c>
      <c r="D94" s="0" t="s">
        <v>3230</v>
      </c>
      <c r="E94" s="0" t="s">
        <v>3231</v>
      </c>
      <c r="F94" s="0" t="s">
        <v>3034</v>
      </c>
      <c r="G94" s="0" t="s">
        <v>3250</v>
      </c>
    </row>
    <row customHeight="1" ht="11.25">
      <c r="A95" s="373" t="s">
        <v>14</v>
      </c>
      <c r="B95" s="0" t="s">
        <v>3230</v>
      </c>
      <c r="C95" s="0" t="s">
        <v>3231</v>
      </c>
      <c r="D95" s="0" t="s">
        <v>3251</v>
      </c>
      <c r="E95" s="0" t="s">
        <v>3252</v>
      </c>
      <c r="F95" s="0" t="s">
        <v>3037</v>
      </c>
      <c r="G95" s="0" t="s">
        <v>3253</v>
      </c>
    </row>
    <row customHeight="1" ht="11.25">
      <c r="A96" s="373" t="s">
        <v>14</v>
      </c>
      <c r="B96" s="0" t="s">
        <v>3254</v>
      </c>
      <c r="C96" s="0" t="s">
        <v>3255</v>
      </c>
      <c r="D96" s="0" t="s">
        <v>3254</v>
      </c>
      <c r="E96" s="0" t="s">
        <v>3255</v>
      </c>
      <c r="F96" s="0" t="s">
        <v>3031</v>
      </c>
      <c r="G96" s="0" t="s">
        <v>3256</v>
      </c>
    </row>
    <row customHeight="1" ht="11.25">
      <c r="A97" s="373" t="s">
        <v>14</v>
      </c>
      <c r="B97" s="0" t="s">
        <v>3257</v>
      </c>
      <c r="C97" s="0" t="s">
        <v>3258</v>
      </c>
      <c r="D97" s="0" t="s">
        <v>3259</v>
      </c>
      <c r="E97" s="0" t="s">
        <v>3260</v>
      </c>
      <c r="F97" s="0" t="s">
        <v>3037</v>
      </c>
      <c r="G97" s="0" t="s">
        <v>3261</v>
      </c>
    </row>
    <row customHeight="1" ht="11.25">
      <c r="A98" s="373" t="s">
        <v>14</v>
      </c>
      <c r="B98" s="0" t="s">
        <v>3257</v>
      </c>
      <c r="C98" s="0" t="s">
        <v>3258</v>
      </c>
      <c r="D98" s="0" t="s">
        <v>3262</v>
      </c>
      <c r="E98" s="0" t="s">
        <v>3263</v>
      </c>
      <c r="F98" s="0" t="s">
        <v>3037</v>
      </c>
      <c r="G98" s="0" t="s">
        <v>3264</v>
      </c>
    </row>
    <row customHeight="1" ht="11.25">
      <c r="A99" s="373" t="s">
        <v>14</v>
      </c>
      <c r="B99" s="0" t="s">
        <v>3257</v>
      </c>
      <c r="C99" s="0" t="s">
        <v>3258</v>
      </c>
      <c r="D99" s="0" t="s">
        <v>3265</v>
      </c>
      <c r="E99" s="0" t="s">
        <v>3266</v>
      </c>
      <c r="F99" s="0" t="s">
        <v>3080</v>
      </c>
      <c r="G99" s="0" t="s">
        <v>3267</v>
      </c>
    </row>
    <row customHeight="1" ht="11.25">
      <c r="A100" s="373" t="s">
        <v>14</v>
      </c>
      <c r="B100" s="0" t="s">
        <v>3257</v>
      </c>
      <c r="C100" s="0" t="s">
        <v>3258</v>
      </c>
      <c r="D100" s="0" t="s">
        <v>3257</v>
      </c>
      <c r="E100" s="0" t="s">
        <v>3258</v>
      </c>
      <c r="F100" s="0" t="s">
        <v>3034</v>
      </c>
      <c r="G100" s="0" t="s">
        <v>3268</v>
      </c>
    </row>
    <row customHeight="1" ht="11.25">
      <c r="A101" s="373" t="s">
        <v>14</v>
      </c>
      <c r="B101" s="0" t="s">
        <v>3257</v>
      </c>
      <c r="C101" s="0" t="s">
        <v>3258</v>
      </c>
      <c r="D101" s="0" t="s">
        <v>3251</v>
      </c>
      <c r="E101" s="0" t="s">
        <v>3269</v>
      </c>
      <c r="F101" s="0" t="s">
        <v>3037</v>
      </c>
      <c r="G101" s="0" t="s">
        <v>3270</v>
      </c>
    </row>
    <row customHeight="1" ht="11.25">
      <c r="A102" s="373" t="s">
        <v>14</v>
      </c>
      <c r="B102" s="0" t="s">
        <v>3271</v>
      </c>
      <c r="C102" s="0" t="s">
        <v>3272</v>
      </c>
      <c r="D102" s="0" t="s">
        <v>3271</v>
      </c>
      <c r="E102" s="0" t="s">
        <v>3272</v>
      </c>
      <c r="F102" s="0" t="s">
        <v>3031</v>
      </c>
      <c r="G102" s="0" t="s">
        <v>3273</v>
      </c>
    </row>
    <row customHeight="1" ht="11.25">
      <c r="A103" s="373" t="s">
        <v>14</v>
      </c>
      <c r="B103" s="0" t="s">
        <v>3274</v>
      </c>
      <c r="C103" s="0" t="s">
        <v>3275</v>
      </c>
      <c r="D103" s="0" t="s">
        <v>3276</v>
      </c>
      <c r="E103" s="0" t="s">
        <v>3277</v>
      </c>
      <c r="F103" s="0" t="s">
        <v>3037</v>
      </c>
      <c r="G103" s="0" t="s">
        <v>3278</v>
      </c>
    </row>
    <row customHeight="1" ht="11.25">
      <c r="A104" s="373" t="s">
        <v>14</v>
      </c>
      <c r="B104" s="0" t="s">
        <v>3274</v>
      </c>
      <c r="C104" s="0" t="s">
        <v>3275</v>
      </c>
      <c r="D104" s="0" t="s">
        <v>3279</v>
      </c>
      <c r="E104" s="0" t="s">
        <v>3280</v>
      </c>
      <c r="F104" s="0" t="s">
        <v>3037</v>
      </c>
      <c r="G104" s="0" t="s">
        <v>3281</v>
      </c>
    </row>
    <row customHeight="1" ht="11.25">
      <c r="A105" s="373" t="s">
        <v>14</v>
      </c>
      <c r="B105" s="0" t="s">
        <v>3274</v>
      </c>
      <c r="C105" s="0" t="s">
        <v>3275</v>
      </c>
      <c r="D105" s="0" t="s">
        <v>3282</v>
      </c>
      <c r="E105" s="0" t="s">
        <v>3283</v>
      </c>
      <c r="F105" s="0" t="s">
        <v>3037</v>
      </c>
      <c r="G105" s="0" t="s">
        <v>3284</v>
      </c>
    </row>
    <row customHeight="1" ht="11.25">
      <c r="A106" s="373" t="s">
        <v>14</v>
      </c>
      <c r="B106" s="0" t="s">
        <v>3274</v>
      </c>
      <c r="C106" s="0" t="s">
        <v>3275</v>
      </c>
      <c r="D106" s="0" t="s">
        <v>3285</v>
      </c>
      <c r="E106" s="0" t="s">
        <v>3286</v>
      </c>
      <c r="F106" s="0" t="s">
        <v>3037</v>
      </c>
      <c r="G106" s="0" t="s">
        <v>3287</v>
      </c>
    </row>
    <row customHeight="1" ht="11.25">
      <c r="A107" s="373" t="s">
        <v>14</v>
      </c>
      <c r="B107" s="0" t="s">
        <v>3274</v>
      </c>
      <c r="C107" s="0" t="s">
        <v>3275</v>
      </c>
      <c r="D107" s="0" t="s">
        <v>3288</v>
      </c>
      <c r="E107" s="0" t="s">
        <v>3289</v>
      </c>
      <c r="F107" s="0" t="s">
        <v>3080</v>
      </c>
      <c r="G107" s="0" t="s">
        <v>3290</v>
      </c>
    </row>
    <row customHeight="1" ht="11.25">
      <c r="A108" s="373" t="s">
        <v>14</v>
      </c>
      <c r="B108" s="0" t="s">
        <v>3274</v>
      </c>
      <c r="C108" s="0" t="s">
        <v>3275</v>
      </c>
      <c r="D108" s="0" t="s">
        <v>3291</v>
      </c>
      <c r="E108" s="0" t="s">
        <v>3292</v>
      </c>
      <c r="F108" s="0" t="s">
        <v>3063</v>
      </c>
      <c r="G108" s="0" t="s">
        <v>3293</v>
      </c>
    </row>
    <row customHeight="1" ht="11.25">
      <c r="A109" s="373" t="s">
        <v>14</v>
      </c>
      <c r="B109" s="0" t="s">
        <v>3274</v>
      </c>
      <c r="C109" s="0" t="s">
        <v>3275</v>
      </c>
      <c r="D109" s="0" t="s">
        <v>3294</v>
      </c>
      <c r="E109" s="0" t="s">
        <v>3295</v>
      </c>
      <c r="F109" s="0" t="s">
        <v>3037</v>
      </c>
      <c r="G109" s="0" t="s">
        <v>3296</v>
      </c>
    </row>
    <row customHeight="1" ht="11.25">
      <c r="A110" s="373" t="s">
        <v>14</v>
      </c>
      <c r="B110" s="0" t="s">
        <v>3274</v>
      </c>
      <c r="C110" s="0" t="s">
        <v>3275</v>
      </c>
      <c r="D110" s="0" t="s">
        <v>3274</v>
      </c>
      <c r="E110" s="0" t="s">
        <v>3275</v>
      </c>
      <c r="F110" s="0" t="s">
        <v>3034</v>
      </c>
      <c r="G110" s="0" t="s">
        <v>3297</v>
      </c>
    </row>
    <row customHeight="1" ht="11.25">
      <c r="A111" s="373" t="s">
        <v>14</v>
      </c>
      <c r="B111" s="0" t="s">
        <v>3274</v>
      </c>
      <c r="C111" s="0" t="s">
        <v>3275</v>
      </c>
      <c r="D111" s="0" t="s">
        <v>3298</v>
      </c>
      <c r="E111" s="0" t="s">
        <v>3299</v>
      </c>
      <c r="F111" s="0" t="s">
        <v>3037</v>
      </c>
      <c r="G111" s="0" t="s">
        <v>3300</v>
      </c>
    </row>
    <row customHeight="1" ht="11.25">
      <c r="A112" s="373" t="s">
        <v>14</v>
      </c>
      <c r="B112" s="0" t="s">
        <v>3274</v>
      </c>
      <c r="C112" s="0" t="s">
        <v>3275</v>
      </c>
      <c r="D112" s="0" t="s">
        <v>3301</v>
      </c>
      <c r="E112" s="0" t="s">
        <v>3302</v>
      </c>
      <c r="F112" s="0" t="s">
        <v>3037</v>
      </c>
      <c r="G112" s="0" t="s">
        <v>3303</v>
      </c>
    </row>
    <row customHeight="1" ht="11.25">
      <c r="A113" s="373" t="s">
        <v>14</v>
      </c>
      <c r="B113" s="0" t="s">
        <v>3274</v>
      </c>
      <c r="C113" s="0" t="s">
        <v>3275</v>
      </c>
      <c r="D113" s="0" t="s">
        <v>3304</v>
      </c>
      <c r="E113" s="0" t="s">
        <v>3305</v>
      </c>
      <c r="F113" s="0" t="s">
        <v>3037</v>
      </c>
      <c r="G113" s="0" t="s">
        <v>3306</v>
      </c>
    </row>
    <row customHeight="1" ht="11.25">
      <c r="A114" s="373" t="s">
        <v>14</v>
      </c>
      <c r="B114" s="0" t="s">
        <v>3274</v>
      </c>
      <c r="C114" s="0" t="s">
        <v>3275</v>
      </c>
      <c r="D114" s="0" t="s">
        <v>3307</v>
      </c>
      <c r="E114" s="0" t="s">
        <v>3308</v>
      </c>
      <c r="F114" s="0" t="s">
        <v>3037</v>
      </c>
      <c r="G114" s="0" t="s">
        <v>3309</v>
      </c>
    </row>
    <row customHeight="1" ht="11.25">
      <c r="A115" s="373" t="s">
        <v>14</v>
      </c>
      <c r="B115" s="0" t="s">
        <v>3310</v>
      </c>
      <c r="C115" s="0" t="s">
        <v>3311</v>
      </c>
      <c r="D115" s="0" t="s">
        <v>3312</v>
      </c>
      <c r="E115" s="0" t="s">
        <v>3313</v>
      </c>
      <c r="F115" s="0" t="s">
        <v>3037</v>
      </c>
      <c r="G115" s="0" t="s">
        <v>3314</v>
      </c>
    </row>
    <row customHeight="1" ht="11.25">
      <c r="A116" s="373" t="s">
        <v>14</v>
      </c>
      <c r="B116" s="0" t="s">
        <v>3310</v>
      </c>
      <c r="C116" s="0" t="s">
        <v>3311</v>
      </c>
      <c r="D116" s="0" t="s">
        <v>3315</v>
      </c>
      <c r="E116" s="0" t="s">
        <v>3316</v>
      </c>
      <c r="F116" s="0" t="s">
        <v>3037</v>
      </c>
      <c r="G116" s="0" t="s">
        <v>3317</v>
      </c>
    </row>
    <row customHeight="1" ht="11.25">
      <c r="A117" s="373" t="s">
        <v>14</v>
      </c>
      <c r="B117" s="0" t="s">
        <v>3310</v>
      </c>
      <c r="C117" s="0" t="s">
        <v>3311</v>
      </c>
      <c r="D117" s="0" t="s">
        <v>3318</v>
      </c>
      <c r="E117" s="0" t="s">
        <v>3319</v>
      </c>
      <c r="F117" s="0" t="s">
        <v>3037</v>
      </c>
      <c r="G117" s="0" t="s">
        <v>3320</v>
      </c>
    </row>
    <row customHeight="1" ht="11.25">
      <c r="A118" s="373" t="s">
        <v>14</v>
      </c>
      <c r="B118" s="0" t="s">
        <v>3310</v>
      </c>
      <c r="C118" s="0" t="s">
        <v>3311</v>
      </c>
      <c r="D118" s="0" t="s">
        <v>3321</v>
      </c>
      <c r="E118" s="0" t="s">
        <v>3322</v>
      </c>
      <c r="F118" s="0" t="s">
        <v>3037</v>
      </c>
      <c r="G118" s="0" t="s">
        <v>3323</v>
      </c>
    </row>
    <row customHeight="1" ht="11.25">
      <c r="A119" s="373" t="s">
        <v>14</v>
      </c>
      <c r="B119" s="0" t="s">
        <v>3310</v>
      </c>
      <c r="C119" s="0" t="s">
        <v>3311</v>
      </c>
      <c r="D119" s="0" t="s">
        <v>3324</v>
      </c>
      <c r="E119" s="0" t="s">
        <v>3325</v>
      </c>
      <c r="F119" s="0" t="s">
        <v>3037</v>
      </c>
      <c r="G119" s="0" t="s">
        <v>3326</v>
      </c>
    </row>
    <row customHeight="1" ht="11.25">
      <c r="A120" s="373" t="s">
        <v>14</v>
      </c>
      <c r="B120" s="0" t="s">
        <v>3310</v>
      </c>
      <c r="C120" s="0" t="s">
        <v>3311</v>
      </c>
      <c r="D120" s="0" t="s">
        <v>3310</v>
      </c>
      <c r="E120" s="0" t="s">
        <v>3311</v>
      </c>
      <c r="F120" s="0" t="s">
        <v>3034</v>
      </c>
      <c r="G120" s="0" t="s">
        <v>3327</v>
      </c>
    </row>
    <row customHeight="1" ht="11.25">
      <c r="A121" s="373" t="s">
        <v>14</v>
      </c>
      <c r="B121" s="0" t="s">
        <v>3310</v>
      </c>
      <c r="C121" s="0" t="s">
        <v>3311</v>
      </c>
      <c r="D121" s="0" t="s">
        <v>3328</v>
      </c>
      <c r="E121" s="0" t="s">
        <v>3329</v>
      </c>
      <c r="F121" s="0" t="s">
        <v>3037</v>
      </c>
      <c r="G121" s="0" t="s">
        <v>3330</v>
      </c>
    </row>
    <row customHeight="1" ht="11.25">
      <c r="A122" s="373" t="s">
        <v>14</v>
      </c>
      <c r="B122" s="0" t="s">
        <v>3310</v>
      </c>
      <c r="C122" s="0" t="s">
        <v>3311</v>
      </c>
      <c r="D122" s="0" t="s">
        <v>3331</v>
      </c>
      <c r="E122" s="0" t="s">
        <v>3332</v>
      </c>
      <c r="F122" s="0" t="s">
        <v>3037</v>
      </c>
      <c r="G122" s="0" t="s">
        <v>3333</v>
      </c>
    </row>
    <row customHeight="1" ht="11.25">
      <c r="A123" s="373" t="s">
        <v>14</v>
      </c>
      <c r="B123" s="0" t="s">
        <v>3310</v>
      </c>
      <c r="C123" s="0" t="s">
        <v>3311</v>
      </c>
      <c r="D123" s="0" t="s">
        <v>3334</v>
      </c>
      <c r="E123" s="0" t="s">
        <v>3335</v>
      </c>
      <c r="F123" s="0" t="s">
        <v>3037</v>
      </c>
      <c r="G123" s="0" t="s">
        <v>3336</v>
      </c>
    </row>
    <row customHeight="1" ht="11.25">
      <c r="A124" s="373" t="s">
        <v>14</v>
      </c>
      <c r="B124" s="0" t="s">
        <v>3337</v>
      </c>
      <c r="C124" s="0" t="s">
        <v>3338</v>
      </c>
      <c r="D124" s="0" t="s">
        <v>3337</v>
      </c>
      <c r="E124" s="0" t="s">
        <v>3338</v>
      </c>
      <c r="F124" s="0" t="s">
        <v>3031</v>
      </c>
      <c r="G124" s="0" t="s">
        <v>3339</v>
      </c>
    </row>
    <row customHeight="1" ht="11.25">
      <c r="A125" s="373" t="s">
        <v>14</v>
      </c>
      <c r="B125" s="0" t="s">
        <v>3340</v>
      </c>
      <c r="C125" s="0" t="s">
        <v>3341</v>
      </c>
      <c r="D125" s="0" t="s">
        <v>3342</v>
      </c>
      <c r="E125" s="0" t="s">
        <v>3343</v>
      </c>
      <c r="F125" s="0" t="s">
        <v>3037</v>
      </c>
      <c r="G125" s="0" t="s">
        <v>3344</v>
      </c>
    </row>
    <row customHeight="1" ht="11.25">
      <c r="A126" s="373" t="s">
        <v>14</v>
      </c>
      <c r="B126" s="0" t="s">
        <v>3340</v>
      </c>
      <c r="C126" s="0" t="s">
        <v>3341</v>
      </c>
      <c r="D126" s="0" t="s">
        <v>3345</v>
      </c>
      <c r="E126" s="0" t="s">
        <v>3346</v>
      </c>
      <c r="F126" s="0" t="s">
        <v>3037</v>
      </c>
      <c r="G126" s="0" t="s">
        <v>3347</v>
      </c>
    </row>
    <row customHeight="1" ht="11.25">
      <c r="A127" s="373" t="s">
        <v>14</v>
      </c>
      <c r="B127" s="0" t="s">
        <v>3340</v>
      </c>
      <c r="C127" s="0" t="s">
        <v>3341</v>
      </c>
      <c r="D127" s="0" t="s">
        <v>3348</v>
      </c>
      <c r="E127" s="0" t="s">
        <v>3349</v>
      </c>
      <c r="F127" s="0" t="s">
        <v>3037</v>
      </c>
      <c r="G127" s="0" t="s">
        <v>3350</v>
      </c>
    </row>
    <row customHeight="1" ht="11.25">
      <c r="A128" s="373" t="s">
        <v>14</v>
      </c>
      <c r="B128" s="0" t="s">
        <v>3340</v>
      </c>
      <c r="C128" s="0" t="s">
        <v>3341</v>
      </c>
      <c r="D128" s="0" t="s">
        <v>3351</v>
      </c>
      <c r="E128" s="0" t="s">
        <v>3352</v>
      </c>
      <c r="F128" s="0" t="s">
        <v>3037</v>
      </c>
      <c r="G128" s="0" t="s">
        <v>3353</v>
      </c>
    </row>
    <row customHeight="1" ht="11.25">
      <c r="A129" s="373" t="s">
        <v>14</v>
      </c>
      <c r="B129" s="0" t="s">
        <v>3340</v>
      </c>
      <c r="C129" s="0" t="s">
        <v>3341</v>
      </c>
      <c r="D129" s="0" t="s">
        <v>3354</v>
      </c>
      <c r="E129" s="0" t="s">
        <v>3355</v>
      </c>
      <c r="F129" s="0" t="s">
        <v>3063</v>
      </c>
      <c r="G129" s="0" t="s">
        <v>3356</v>
      </c>
    </row>
    <row customHeight="1" ht="11.25">
      <c r="A130" s="373" t="s">
        <v>14</v>
      </c>
      <c r="B130" s="0" t="s">
        <v>3340</v>
      </c>
      <c r="C130" s="0" t="s">
        <v>3341</v>
      </c>
      <c r="D130" s="0" t="s">
        <v>3357</v>
      </c>
      <c r="E130" s="0" t="s">
        <v>3358</v>
      </c>
      <c r="F130" s="0" t="s">
        <v>3080</v>
      </c>
      <c r="G130" s="0" t="s">
        <v>3359</v>
      </c>
    </row>
    <row customHeight="1" ht="11.25">
      <c r="A131" s="373" t="s">
        <v>14</v>
      </c>
      <c r="B131" s="0" t="s">
        <v>3340</v>
      </c>
      <c r="C131" s="0" t="s">
        <v>3341</v>
      </c>
      <c r="D131" s="0" t="s">
        <v>3360</v>
      </c>
      <c r="E131" s="0" t="s">
        <v>3361</v>
      </c>
      <c r="F131" s="0" t="s">
        <v>3037</v>
      </c>
      <c r="G131" s="0" t="s">
        <v>3362</v>
      </c>
    </row>
    <row customHeight="1" ht="11.25">
      <c r="A132" s="373" t="s">
        <v>14</v>
      </c>
      <c r="B132" s="0" t="s">
        <v>3340</v>
      </c>
      <c r="C132" s="0" t="s">
        <v>3341</v>
      </c>
      <c r="D132" s="0" t="s">
        <v>3363</v>
      </c>
      <c r="E132" s="0" t="s">
        <v>3364</v>
      </c>
      <c r="F132" s="0" t="s">
        <v>3080</v>
      </c>
      <c r="G132" s="0" t="s">
        <v>3365</v>
      </c>
    </row>
    <row customHeight="1" ht="11.25">
      <c r="A133" s="373" t="s">
        <v>14</v>
      </c>
      <c r="B133" s="0" t="s">
        <v>3340</v>
      </c>
      <c r="C133" s="0" t="s">
        <v>3341</v>
      </c>
      <c r="D133" s="0" t="s">
        <v>3340</v>
      </c>
      <c r="E133" s="0" t="s">
        <v>3341</v>
      </c>
      <c r="F133" s="0" t="s">
        <v>3034</v>
      </c>
      <c r="G133" s="0" t="s">
        <v>3366</v>
      </c>
    </row>
    <row customHeight="1" ht="11.25">
      <c r="A134" s="373" t="s">
        <v>14</v>
      </c>
      <c r="B134" s="0" t="s">
        <v>3340</v>
      </c>
      <c r="C134" s="0" t="s">
        <v>3341</v>
      </c>
      <c r="D134" s="0" t="s">
        <v>3367</v>
      </c>
      <c r="E134" s="0" t="s">
        <v>3368</v>
      </c>
      <c r="F134" s="0" t="s">
        <v>3080</v>
      </c>
      <c r="G134" s="0" t="s">
        <v>3369</v>
      </c>
    </row>
    <row customHeight="1" ht="11.25">
      <c r="A135" s="373" t="s">
        <v>14</v>
      </c>
      <c r="B135" s="0" t="s">
        <v>3340</v>
      </c>
      <c r="C135" s="0" t="s">
        <v>3341</v>
      </c>
      <c r="D135" s="0" t="s">
        <v>3370</v>
      </c>
      <c r="E135" s="0" t="s">
        <v>3371</v>
      </c>
      <c r="F135" s="0" t="s">
        <v>3037</v>
      </c>
      <c r="G135" s="0" t="s">
        <v>3372</v>
      </c>
    </row>
    <row customHeight="1" ht="11.25">
      <c r="A136" s="373" t="s">
        <v>14</v>
      </c>
      <c r="B136" s="0" t="s">
        <v>3340</v>
      </c>
      <c r="C136" s="0" t="s">
        <v>3341</v>
      </c>
      <c r="D136" s="0" t="s">
        <v>3373</v>
      </c>
      <c r="E136" s="0" t="s">
        <v>3374</v>
      </c>
      <c r="F136" s="0" t="s">
        <v>3037</v>
      </c>
      <c r="G136" s="0" t="s">
        <v>3375</v>
      </c>
    </row>
    <row customHeight="1" ht="11.25">
      <c r="A137" s="373" t="s">
        <v>14</v>
      </c>
      <c r="B137" s="0" t="s">
        <v>3376</v>
      </c>
      <c r="C137" s="0" t="s">
        <v>3377</v>
      </c>
      <c r="D137" s="0" t="s">
        <v>3376</v>
      </c>
      <c r="E137" s="0" t="s">
        <v>3377</v>
      </c>
      <c r="F137" s="0" t="s">
        <v>3046</v>
      </c>
      <c r="G137" s="0" t="s">
        <v>3378</v>
      </c>
    </row>
    <row customHeight="1" ht="11.25">
      <c r="A138" s="373" t="s">
        <v>14</v>
      </c>
      <c r="B138" s="0" t="s">
        <v>3379</v>
      </c>
      <c r="C138" s="0" t="s">
        <v>3380</v>
      </c>
      <c r="D138" s="0" t="s">
        <v>3379</v>
      </c>
      <c r="E138" s="0" t="s">
        <v>3380</v>
      </c>
      <c r="F138" s="0" t="s">
        <v>3031</v>
      </c>
      <c r="G138" s="0" t="s">
        <v>3381</v>
      </c>
    </row>
    <row customHeight="1" ht="11.25">
      <c r="A139" s="373" t="s">
        <v>14</v>
      </c>
      <c r="B139" s="0" t="s">
        <v>3382</v>
      </c>
      <c r="C139" s="0" t="s">
        <v>3383</v>
      </c>
      <c r="D139" s="0" t="s">
        <v>3384</v>
      </c>
      <c r="E139" s="0" t="s">
        <v>3385</v>
      </c>
      <c r="F139" s="0" t="s">
        <v>3037</v>
      </c>
      <c r="G139" s="0" t="s">
        <v>3386</v>
      </c>
    </row>
    <row customHeight="1" ht="11.25">
      <c r="A140" s="373" t="s">
        <v>14</v>
      </c>
      <c r="B140" s="0" t="s">
        <v>3382</v>
      </c>
      <c r="C140" s="0" t="s">
        <v>3383</v>
      </c>
      <c r="D140" s="0" t="s">
        <v>3387</v>
      </c>
      <c r="E140" s="0" t="s">
        <v>3388</v>
      </c>
      <c r="F140" s="0" t="s">
        <v>3037</v>
      </c>
      <c r="G140" s="0" t="s">
        <v>3389</v>
      </c>
    </row>
    <row customHeight="1" ht="11.25">
      <c r="A141" s="373" t="s">
        <v>14</v>
      </c>
      <c r="B141" s="0" t="s">
        <v>3382</v>
      </c>
      <c r="C141" s="0" t="s">
        <v>3383</v>
      </c>
      <c r="D141" s="0" t="s">
        <v>3390</v>
      </c>
      <c r="E141" s="0" t="s">
        <v>3391</v>
      </c>
      <c r="F141" s="0" t="s">
        <v>3037</v>
      </c>
      <c r="G141" s="0" t="s">
        <v>3392</v>
      </c>
    </row>
    <row customHeight="1" ht="11.25">
      <c r="A142" s="373" t="s">
        <v>14</v>
      </c>
      <c r="B142" s="0" t="s">
        <v>3382</v>
      </c>
      <c r="C142" s="0" t="s">
        <v>3383</v>
      </c>
      <c r="D142" s="0" t="s">
        <v>3393</v>
      </c>
      <c r="E142" s="0" t="s">
        <v>3394</v>
      </c>
      <c r="F142" s="0" t="s">
        <v>3063</v>
      </c>
      <c r="G142" s="0" t="s">
        <v>3395</v>
      </c>
    </row>
    <row customHeight="1" ht="11.25">
      <c r="A143" s="373" t="s">
        <v>14</v>
      </c>
      <c r="B143" s="0" t="s">
        <v>3382</v>
      </c>
      <c r="C143" s="0" t="s">
        <v>3383</v>
      </c>
      <c r="D143" s="0" t="s">
        <v>3396</v>
      </c>
      <c r="E143" s="0" t="s">
        <v>3397</v>
      </c>
      <c r="F143" s="0" t="s">
        <v>3037</v>
      </c>
      <c r="G143" s="0" t="s">
        <v>3398</v>
      </c>
    </row>
    <row customHeight="1" ht="11.25">
      <c r="A144" s="373" t="s">
        <v>14</v>
      </c>
      <c r="B144" s="0" t="s">
        <v>3382</v>
      </c>
      <c r="C144" s="0" t="s">
        <v>3383</v>
      </c>
      <c r="D144" s="0" t="s">
        <v>3399</v>
      </c>
      <c r="E144" s="0" t="s">
        <v>3400</v>
      </c>
      <c r="F144" s="0" t="s">
        <v>3037</v>
      </c>
      <c r="G144" s="0" t="s">
        <v>3401</v>
      </c>
    </row>
    <row customHeight="1" ht="11.25">
      <c r="A145" s="373" t="s">
        <v>14</v>
      </c>
      <c r="B145" s="0" t="s">
        <v>3382</v>
      </c>
      <c r="C145" s="0" t="s">
        <v>3383</v>
      </c>
      <c r="D145" s="0" t="s">
        <v>3402</v>
      </c>
      <c r="E145" s="0" t="s">
        <v>3403</v>
      </c>
      <c r="F145" s="0" t="s">
        <v>3037</v>
      </c>
      <c r="G145" s="0" t="s">
        <v>3404</v>
      </c>
    </row>
    <row customHeight="1" ht="11.25">
      <c r="A146" s="373" t="s">
        <v>14</v>
      </c>
      <c r="B146" s="0" t="s">
        <v>3382</v>
      </c>
      <c r="C146" s="0" t="s">
        <v>3383</v>
      </c>
      <c r="D146" s="0" t="s">
        <v>3405</v>
      </c>
      <c r="E146" s="0" t="s">
        <v>3406</v>
      </c>
      <c r="F146" s="0" t="s">
        <v>3037</v>
      </c>
      <c r="G146" s="0" t="s">
        <v>3407</v>
      </c>
    </row>
    <row customHeight="1" ht="11.25">
      <c r="A147" s="373" t="s">
        <v>14</v>
      </c>
      <c r="B147" s="0" t="s">
        <v>3382</v>
      </c>
      <c r="C147" s="0" t="s">
        <v>3383</v>
      </c>
      <c r="D147" s="0" t="s">
        <v>3382</v>
      </c>
      <c r="E147" s="0" t="s">
        <v>3383</v>
      </c>
      <c r="F147" s="0" t="s">
        <v>3034</v>
      </c>
      <c r="G147" s="0" t="s">
        <v>3408</v>
      </c>
    </row>
    <row customHeight="1" ht="11.25">
      <c r="A148" s="373" t="s">
        <v>14</v>
      </c>
      <c r="B148" s="0" t="s">
        <v>3409</v>
      </c>
      <c r="C148" s="0" t="s">
        <v>3410</v>
      </c>
      <c r="D148" s="0" t="s">
        <v>3409</v>
      </c>
      <c r="E148" s="0" t="s">
        <v>3410</v>
      </c>
      <c r="F148" s="0" t="s">
        <v>3031</v>
      </c>
      <c r="G148" s="0" t="s">
        <v>3411</v>
      </c>
    </row>
    <row customHeight="1" ht="11.25">
      <c r="A149" s="373" t="s">
        <v>14</v>
      </c>
      <c r="B149" s="0" t="s">
        <v>3412</v>
      </c>
      <c r="C149" s="0" t="s">
        <v>3413</v>
      </c>
      <c r="D149" s="0" t="s">
        <v>3414</v>
      </c>
      <c r="E149" s="0" t="s">
        <v>3415</v>
      </c>
      <c r="F149" s="0" t="s">
        <v>3037</v>
      </c>
      <c r="G149" s="0" t="s">
        <v>3416</v>
      </c>
    </row>
    <row customHeight="1" ht="11.25">
      <c r="A150" s="373" t="s">
        <v>14</v>
      </c>
      <c r="B150" s="0" t="s">
        <v>3412</v>
      </c>
      <c r="C150" s="0" t="s">
        <v>3413</v>
      </c>
      <c r="D150" s="0" t="s">
        <v>3417</v>
      </c>
      <c r="E150" s="0" t="s">
        <v>3418</v>
      </c>
      <c r="F150" s="0" t="s">
        <v>3037</v>
      </c>
      <c r="G150" s="0" t="s">
        <v>3419</v>
      </c>
    </row>
    <row customHeight="1" ht="11.25">
      <c r="A151" s="373" t="s">
        <v>14</v>
      </c>
      <c r="B151" s="0" t="s">
        <v>3412</v>
      </c>
      <c r="C151" s="0" t="s">
        <v>3413</v>
      </c>
      <c r="D151" s="0" t="s">
        <v>3420</v>
      </c>
      <c r="E151" s="0" t="s">
        <v>3421</v>
      </c>
      <c r="F151" s="0" t="s">
        <v>3080</v>
      </c>
      <c r="G151" s="0" t="s">
        <v>3422</v>
      </c>
    </row>
    <row customHeight="1" ht="11.25">
      <c r="A152" s="373" t="s">
        <v>14</v>
      </c>
      <c r="B152" s="0" t="s">
        <v>3412</v>
      </c>
      <c r="C152" s="0" t="s">
        <v>3413</v>
      </c>
      <c r="D152" s="0" t="s">
        <v>3423</v>
      </c>
      <c r="E152" s="0" t="s">
        <v>3424</v>
      </c>
      <c r="F152" s="0" t="s">
        <v>3080</v>
      </c>
      <c r="G152" s="0" t="s">
        <v>3425</v>
      </c>
    </row>
    <row customHeight="1" ht="11.25">
      <c r="A153" s="373" t="s">
        <v>14</v>
      </c>
      <c r="B153" s="0" t="s">
        <v>3412</v>
      </c>
      <c r="C153" s="0" t="s">
        <v>3413</v>
      </c>
      <c r="D153" s="0" t="s">
        <v>3426</v>
      </c>
      <c r="E153" s="0" t="s">
        <v>3427</v>
      </c>
      <c r="F153" s="0" t="s">
        <v>3080</v>
      </c>
      <c r="G153" s="0" t="s">
        <v>3428</v>
      </c>
    </row>
    <row customHeight="1" ht="11.25">
      <c r="A154" s="373" t="s">
        <v>14</v>
      </c>
      <c r="B154" s="0" t="s">
        <v>3412</v>
      </c>
      <c r="C154" s="0" t="s">
        <v>3413</v>
      </c>
      <c r="D154" s="0" t="s">
        <v>3429</v>
      </c>
      <c r="E154" s="0" t="s">
        <v>3430</v>
      </c>
      <c r="F154" s="0" t="s">
        <v>3080</v>
      </c>
      <c r="G154" s="0" t="s">
        <v>3431</v>
      </c>
    </row>
    <row customHeight="1" ht="11.25">
      <c r="A155" s="373" t="s">
        <v>14</v>
      </c>
      <c r="B155" s="0" t="s">
        <v>3412</v>
      </c>
      <c r="C155" s="0" t="s">
        <v>3413</v>
      </c>
      <c r="D155" s="0" t="s">
        <v>3432</v>
      </c>
      <c r="E155" s="0" t="s">
        <v>3433</v>
      </c>
      <c r="F155" s="0" t="s">
        <v>3080</v>
      </c>
      <c r="G155" s="0" t="s">
        <v>3434</v>
      </c>
    </row>
    <row customHeight="1" ht="11.25">
      <c r="A156" s="373" t="s">
        <v>14</v>
      </c>
      <c r="B156" s="0" t="s">
        <v>3412</v>
      </c>
      <c r="C156" s="0" t="s">
        <v>3413</v>
      </c>
      <c r="D156" s="0" t="s">
        <v>3412</v>
      </c>
      <c r="E156" s="0" t="s">
        <v>3413</v>
      </c>
      <c r="F156" s="0" t="s">
        <v>3034</v>
      </c>
      <c r="G156" s="0" t="s">
        <v>3435</v>
      </c>
    </row>
    <row customHeight="1" ht="11.25">
      <c r="A157" s="373" t="s">
        <v>14</v>
      </c>
      <c r="B157" s="0" t="s">
        <v>3412</v>
      </c>
      <c r="C157" s="0" t="s">
        <v>3413</v>
      </c>
      <c r="D157" s="0" t="s">
        <v>3436</v>
      </c>
      <c r="E157" s="0" t="s">
        <v>3437</v>
      </c>
      <c r="F157" s="0" t="s">
        <v>3080</v>
      </c>
      <c r="G157" s="0" t="s">
        <v>3438</v>
      </c>
    </row>
    <row customHeight="1" ht="11.25">
      <c r="A158" s="373" t="s">
        <v>14</v>
      </c>
      <c r="B158" s="0" t="s">
        <v>3439</v>
      </c>
      <c r="C158" s="0" t="s">
        <v>3440</v>
      </c>
      <c r="D158" s="0" t="s">
        <v>3439</v>
      </c>
      <c r="E158" s="0" t="s">
        <v>3440</v>
      </c>
      <c r="F158" s="0" t="s">
        <v>3031</v>
      </c>
      <c r="G158" s="0" t="s">
        <v>3441</v>
      </c>
    </row>
    <row customHeight="1" ht="11.25">
      <c r="A159" s="373" t="s">
        <v>14</v>
      </c>
      <c r="B159" s="0" t="s">
        <v>3442</v>
      </c>
      <c r="C159" s="0" t="s">
        <v>3443</v>
      </c>
      <c r="D159" s="0" t="s">
        <v>3444</v>
      </c>
      <c r="E159" s="0" t="s">
        <v>3445</v>
      </c>
      <c r="F159" s="0" t="s">
        <v>3037</v>
      </c>
      <c r="G159" s="0" t="s">
        <v>3446</v>
      </c>
    </row>
    <row customHeight="1" ht="11.25">
      <c r="A160" s="373" t="s">
        <v>14</v>
      </c>
      <c r="B160" s="0" t="s">
        <v>3442</v>
      </c>
      <c r="C160" s="0" t="s">
        <v>3443</v>
      </c>
      <c r="D160" s="0" t="s">
        <v>3447</v>
      </c>
      <c r="E160" s="0" t="s">
        <v>3448</v>
      </c>
      <c r="F160" s="0" t="s">
        <v>3037</v>
      </c>
      <c r="G160" s="0" t="s">
        <v>3449</v>
      </c>
    </row>
    <row customHeight="1" ht="11.25">
      <c r="A161" s="373" t="s">
        <v>14</v>
      </c>
      <c r="B161" s="0" t="s">
        <v>3442</v>
      </c>
      <c r="C161" s="0" t="s">
        <v>3443</v>
      </c>
      <c r="D161" s="0" t="s">
        <v>3450</v>
      </c>
      <c r="E161" s="0" t="s">
        <v>3451</v>
      </c>
      <c r="F161" s="0" t="s">
        <v>3037</v>
      </c>
      <c r="G161" s="0" t="s">
        <v>3452</v>
      </c>
    </row>
    <row customHeight="1" ht="11.25">
      <c r="A162" s="373" t="s">
        <v>14</v>
      </c>
      <c r="B162" s="0" t="s">
        <v>3442</v>
      </c>
      <c r="C162" s="0" t="s">
        <v>3443</v>
      </c>
      <c r="D162" s="0" t="s">
        <v>3453</v>
      </c>
      <c r="E162" s="0" t="s">
        <v>3454</v>
      </c>
      <c r="F162" s="0" t="s">
        <v>3037</v>
      </c>
      <c r="G162" s="0" t="s">
        <v>3455</v>
      </c>
    </row>
    <row customHeight="1" ht="11.25">
      <c r="A163" s="373" t="s">
        <v>14</v>
      </c>
      <c r="B163" s="0" t="s">
        <v>3442</v>
      </c>
      <c r="C163" s="0" t="s">
        <v>3443</v>
      </c>
      <c r="D163" s="0" t="s">
        <v>3442</v>
      </c>
      <c r="E163" s="0" t="s">
        <v>3443</v>
      </c>
      <c r="F163" s="0" t="s">
        <v>3034</v>
      </c>
      <c r="G163" s="0" t="s">
        <v>3456</v>
      </c>
    </row>
    <row customHeight="1" ht="11.25">
      <c r="A164" s="373" t="s">
        <v>14</v>
      </c>
      <c r="B164" s="0" t="s">
        <v>3442</v>
      </c>
      <c r="C164" s="0" t="s">
        <v>3443</v>
      </c>
      <c r="D164" s="0" t="s">
        <v>3457</v>
      </c>
      <c r="E164" s="0" t="s">
        <v>3458</v>
      </c>
      <c r="F164" s="0" t="s">
        <v>3037</v>
      </c>
      <c r="G164" s="0" t="s">
        <v>3459</v>
      </c>
    </row>
    <row customHeight="1" ht="11.25">
      <c r="A165" s="373" t="s">
        <v>14</v>
      </c>
      <c r="B165" s="0" t="s">
        <v>3442</v>
      </c>
      <c r="C165" s="0" t="s">
        <v>3443</v>
      </c>
      <c r="D165" s="0" t="s">
        <v>3460</v>
      </c>
      <c r="E165" s="0" t="s">
        <v>3461</v>
      </c>
      <c r="F165" s="0" t="s">
        <v>3080</v>
      </c>
      <c r="G165" s="0" t="s">
        <v>3462</v>
      </c>
    </row>
    <row customHeight="1" ht="11.25">
      <c r="A166" s="373" t="s">
        <v>14</v>
      </c>
      <c r="B166" s="0" t="s">
        <v>3463</v>
      </c>
      <c r="C166" s="0" t="s">
        <v>3464</v>
      </c>
      <c r="D166" s="0" t="s">
        <v>3465</v>
      </c>
      <c r="E166" s="0" t="s">
        <v>3466</v>
      </c>
      <c r="F166" s="0" t="s">
        <v>3037</v>
      </c>
      <c r="G166" s="0" t="s">
        <v>3467</v>
      </c>
    </row>
    <row customHeight="1" ht="11.25">
      <c r="A167" s="373" t="s">
        <v>14</v>
      </c>
      <c r="B167" s="0" t="s">
        <v>3463</v>
      </c>
      <c r="C167" s="0" t="s">
        <v>3464</v>
      </c>
      <c r="D167" s="0" t="s">
        <v>3468</v>
      </c>
      <c r="E167" s="0" t="s">
        <v>3469</v>
      </c>
      <c r="F167" s="0" t="s">
        <v>3063</v>
      </c>
      <c r="G167" s="0" t="s">
        <v>3470</v>
      </c>
    </row>
    <row customHeight="1" ht="11.25">
      <c r="A168" s="373" t="s">
        <v>14</v>
      </c>
      <c r="B168" s="0" t="s">
        <v>3463</v>
      </c>
      <c r="C168" s="0" t="s">
        <v>3464</v>
      </c>
      <c r="D168" s="0" t="s">
        <v>3471</v>
      </c>
      <c r="E168" s="0" t="s">
        <v>3472</v>
      </c>
      <c r="F168" s="0" t="s">
        <v>3037</v>
      </c>
      <c r="G168" s="0" t="s">
        <v>3473</v>
      </c>
    </row>
    <row customHeight="1" ht="11.25">
      <c r="A169" s="373" t="s">
        <v>14</v>
      </c>
      <c r="B169" s="0" t="s">
        <v>3463</v>
      </c>
      <c r="C169" s="0" t="s">
        <v>3464</v>
      </c>
      <c r="D169" s="0" t="s">
        <v>3474</v>
      </c>
      <c r="E169" s="0" t="s">
        <v>3475</v>
      </c>
      <c r="F169" s="0" t="s">
        <v>3080</v>
      </c>
      <c r="G169" s="0" t="s">
        <v>3476</v>
      </c>
    </row>
    <row customHeight="1" ht="11.25">
      <c r="A170" s="373" t="s">
        <v>14</v>
      </c>
      <c r="B170" s="0" t="s">
        <v>3463</v>
      </c>
      <c r="C170" s="0" t="s">
        <v>3464</v>
      </c>
      <c r="D170" s="0" t="s">
        <v>3477</v>
      </c>
      <c r="E170" s="0" t="s">
        <v>3478</v>
      </c>
      <c r="F170" s="0" t="s">
        <v>3037</v>
      </c>
      <c r="G170" s="0" t="s">
        <v>3479</v>
      </c>
    </row>
    <row customHeight="1" ht="11.25">
      <c r="A171" s="373" t="s">
        <v>14</v>
      </c>
      <c r="B171" s="0" t="s">
        <v>3463</v>
      </c>
      <c r="C171" s="0" t="s">
        <v>3464</v>
      </c>
      <c r="D171" s="0" t="s">
        <v>3463</v>
      </c>
      <c r="E171" s="0" t="s">
        <v>3464</v>
      </c>
      <c r="F171" s="0" t="s">
        <v>3034</v>
      </c>
      <c r="G171" s="0" t="s">
        <v>3480</v>
      </c>
    </row>
    <row customHeight="1" ht="11.25">
      <c r="A172" s="373" t="s">
        <v>14</v>
      </c>
      <c r="B172" s="0" t="s">
        <v>3463</v>
      </c>
      <c r="C172" s="0" t="s">
        <v>3464</v>
      </c>
      <c r="D172" s="0" t="s">
        <v>3481</v>
      </c>
      <c r="E172" s="0" t="s">
        <v>3482</v>
      </c>
      <c r="F172" s="0" t="s">
        <v>3037</v>
      </c>
      <c r="G172" s="0" t="s">
        <v>3483</v>
      </c>
    </row>
    <row customHeight="1" ht="11.25">
      <c r="A173" s="373" t="s">
        <v>14</v>
      </c>
      <c r="B173" s="0" t="s">
        <v>3484</v>
      </c>
      <c r="C173" s="0" t="s">
        <v>3485</v>
      </c>
      <c r="D173" s="0" t="s">
        <v>3484</v>
      </c>
      <c r="E173" s="0" t="s">
        <v>3485</v>
      </c>
      <c r="F173" s="0" t="s">
        <v>3031</v>
      </c>
      <c r="G173" s="0" t="s">
        <v>3486</v>
      </c>
    </row>
    <row customHeight="1" ht="11.25">
      <c r="A174" s="373" t="s">
        <v>14</v>
      </c>
      <c r="B174" s="0" t="s">
        <v>3487</v>
      </c>
      <c r="C174" s="0" t="s">
        <v>3488</v>
      </c>
      <c r="D174" s="0" t="s">
        <v>3489</v>
      </c>
      <c r="E174" s="0" t="s">
        <v>3490</v>
      </c>
      <c r="F174" s="0" t="s">
        <v>3037</v>
      </c>
      <c r="G174" s="0" t="s">
        <v>3491</v>
      </c>
    </row>
    <row customHeight="1" ht="11.25">
      <c r="A175" s="373" t="s">
        <v>14</v>
      </c>
      <c r="B175" s="0" t="s">
        <v>3487</v>
      </c>
      <c r="C175" s="0" t="s">
        <v>3488</v>
      </c>
      <c r="D175" s="0" t="s">
        <v>3487</v>
      </c>
      <c r="E175" s="0" t="s">
        <v>3488</v>
      </c>
      <c r="F175" s="0" t="s">
        <v>3034</v>
      </c>
      <c r="G175" s="0" t="s">
        <v>3492</v>
      </c>
    </row>
    <row customHeight="1" ht="11.25">
      <c r="A176" s="373" t="s">
        <v>14</v>
      </c>
      <c r="B176" s="0" t="s">
        <v>3487</v>
      </c>
      <c r="C176" s="0" t="s">
        <v>3488</v>
      </c>
      <c r="D176" s="0" t="s">
        <v>3493</v>
      </c>
      <c r="E176" s="0" t="s">
        <v>3494</v>
      </c>
      <c r="F176" s="0" t="s">
        <v>3037</v>
      </c>
      <c r="G176" s="0" t="s">
        <v>3495</v>
      </c>
    </row>
    <row customHeight="1" ht="11.25">
      <c r="A177" s="373" t="s">
        <v>14</v>
      </c>
      <c r="B177" s="0" t="s">
        <v>3487</v>
      </c>
      <c r="C177" s="0" t="s">
        <v>3488</v>
      </c>
      <c r="D177" s="0" t="s">
        <v>3496</v>
      </c>
      <c r="E177" s="0" t="s">
        <v>3497</v>
      </c>
      <c r="F177" s="0" t="s">
        <v>3037</v>
      </c>
      <c r="G177" s="0" t="s">
        <v>3498</v>
      </c>
    </row>
    <row customHeight="1" ht="11.25">
      <c r="A178" s="373" t="s">
        <v>14</v>
      </c>
      <c r="B178" s="0" t="s">
        <v>3499</v>
      </c>
      <c r="C178" s="0" t="s">
        <v>3500</v>
      </c>
      <c r="D178" s="0" t="s">
        <v>3501</v>
      </c>
      <c r="E178" s="0" t="s">
        <v>3502</v>
      </c>
      <c r="F178" s="0" t="s">
        <v>3037</v>
      </c>
      <c r="G178" s="0" t="s">
        <v>3503</v>
      </c>
    </row>
    <row customHeight="1" ht="11.25">
      <c r="A179" s="373" t="s">
        <v>14</v>
      </c>
      <c r="B179" s="0" t="s">
        <v>3499</v>
      </c>
      <c r="C179" s="0" t="s">
        <v>3500</v>
      </c>
      <c r="D179" s="0" t="s">
        <v>3504</v>
      </c>
      <c r="E179" s="0" t="s">
        <v>3505</v>
      </c>
      <c r="F179" s="0" t="s">
        <v>3037</v>
      </c>
      <c r="G179" s="0" t="s">
        <v>3506</v>
      </c>
    </row>
    <row customHeight="1" ht="11.25">
      <c r="A180" s="373" t="s">
        <v>14</v>
      </c>
      <c r="B180" s="0" t="s">
        <v>3499</v>
      </c>
      <c r="C180" s="0" t="s">
        <v>3500</v>
      </c>
      <c r="D180" s="0" t="s">
        <v>3507</v>
      </c>
      <c r="E180" s="0" t="s">
        <v>3508</v>
      </c>
      <c r="F180" s="0" t="s">
        <v>3037</v>
      </c>
      <c r="G180" s="0" t="s">
        <v>3509</v>
      </c>
    </row>
    <row customHeight="1" ht="11.25">
      <c r="A181" s="373" t="s">
        <v>14</v>
      </c>
      <c r="B181" s="0" t="s">
        <v>3499</v>
      </c>
      <c r="C181" s="0" t="s">
        <v>3500</v>
      </c>
      <c r="D181" s="0" t="s">
        <v>3510</v>
      </c>
      <c r="E181" s="0" t="s">
        <v>3511</v>
      </c>
      <c r="F181" s="0" t="s">
        <v>3080</v>
      </c>
      <c r="G181" s="0" t="s">
        <v>3512</v>
      </c>
    </row>
    <row customHeight="1" ht="11.25">
      <c r="A182" s="373" t="s">
        <v>14</v>
      </c>
      <c r="B182" s="0" t="s">
        <v>3499</v>
      </c>
      <c r="C182" s="0" t="s">
        <v>3500</v>
      </c>
      <c r="D182" s="0" t="s">
        <v>3513</v>
      </c>
      <c r="E182" s="0" t="s">
        <v>3514</v>
      </c>
      <c r="F182" s="0" t="s">
        <v>3037</v>
      </c>
      <c r="G182" s="0" t="s">
        <v>3515</v>
      </c>
    </row>
    <row customHeight="1" ht="11.25">
      <c r="A183" s="373" t="s">
        <v>14</v>
      </c>
      <c r="B183" s="0" t="s">
        <v>3499</v>
      </c>
      <c r="C183" s="0" t="s">
        <v>3500</v>
      </c>
      <c r="D183" s="0" t="s">
        <v>3499</v>
      </c>
      <c r="E183" s="0" t="s">
        <v>3500</v>
      </c>
      <c r="F183" s="0" t="s">
        <v>3034</v>
      </c>
      <c r="G183" s="0" t="s">
        <v>3516</v>
      </c>
    </row>
    <row customHeight="1" ht="11.25">
      <c r="A184" s="373" t="s">
        <v>14</v>
      </c>
      <c r="B184" s="0" t="s">
        <v>3499</v>
      </c>
      <c r="C184" s="0" t="s">
        <v>3500</v>
      </c>
      <c r="D184" s="0" t="s">
        <v>3517</v>
      </c>
      <c r="E184" s="0" t="s">
        <v>3518</v>
      </c>
      <c r="F184" s="0" t="s">
        <v>3080</v>
      </c>
      <c r="G184" s="0" t="s">
        <v>3519</v>
      </c>
    </row>
    <row customHeight="1" ht="11.25">
      <c r="A185" s="373" t="s">
        <v>14</v>
      </c>
      <c r="B185" s="0" t="s">
        <v>3499</v>
      </c>
      <c r="C185" s="0" t="s">
        <v>3500</v>
      </c>
      <c r="D185" s="0" t="s">
        <v>3520</v>
      </c>
      <c r="E185" s="0" t="s">
        <v>3521</v>
      </c>
      <c r="F185" s="0" t="s">
        <v>3037</v>
      </c>
      <c r="G185" s="0" t="s">
        <v>3522</v>
      </c>
    </row>
    <row customHeight="1" ht="11.25">
      <c r="A186" s="373" t="s">
        <v>14</v>
      </c>
      <c r="B186" s="0" t="s">
        <v>3523</v>
      </c>
      <c r="C186" s="0" t="s">
        <v>3524</v>
      </c>
      <c r="D186" s="0" t="s">
        <v>3525</v>
      </c>
      <c r="E186" s="0" t="s">
        <v>3526</v>
      </c>
      <c r="F186" s="0" t="s">
        <v>3037</v>
      </c>
      <c r="G186" s="0" t="s">
        <v>3527</v>
      </c>
    </row>
    <row customHeight="1" ht="11.25">
      <c r="A187" s="373" t="s">
        <v>14</v>
      </c>
      <c r="B187" s="0" t="s">
        <v>3523</v>
      </c>
      <c r="C187" s="0" t="s">
        <v>3524</v>
      </c>
      <c r="D187" s="0" t="s">
        <v>3528</v>
      </c>
      <c r="E187" s="0" t="s">
        <v>3529</v>
      </c>
      <c r="F187" s="0" t="s">
        <v>3037</v>
      </c>
      <c r="G187" s="0" t="s">
        <v>3530</v>
      </c>
    </row>
    <row customHeight="1" ht="11.25">
      <c r="A188" s="373" t="s">
        <v>14</v>
      </c>
      <c r="B188" s="0" t="s">
        <v>3523</v>
      </c>
      <c r="C188" s="0" t="s">
        <v>3524</v>
      </c>
      <c r="D188" s="0" t="s">
        <v>3194</v>
      </c>
      <c r="E188" s="0" t="s">
        <v>3531</v>
      </c>
      <c r="F188" s="0" t="s">
        <v>3037</v>
      </c>
      <c r="G188" s="0" t="s">
        <v>3532</v>
      </c>
    </row>
    <row customHeight="1" ht="11.25">
      <c r="A189" s="373" t="s">
        <v>14</v>
      </c>
      <c r="B189" s="0" t="s">
        <v>3523</v>
      </c>
      <c r="C189" s="0" t="s">
        <v>3524</v>
      </c>
      <c r="D189" s="0" t="s">
        <v>3533</v>
      </c>
      <c r="E189" s="0" t="s">
        <v>3534</v>
      </c>
      <c r="F189" s="0" t="s">
        <v>3037</v>
      </c>
      <c r="G189" s="0" t="s">
        <v>3535</v>
      </c>
    </row>
    <row customHeight="1" ht="11.25">
      <c r="A190" s="373" t="s">
        <v>14</v>
      </c>
      <c r="B190" s="0" t="s">
        <v>3523</v>
      </c>
      <c r="C190" s="0" t="s">
        <v>3524</v>
      </c>
      <c r="D190" s="0" t="s">
        <v>3523</v>
      </c>
      <c r="E190" s="0" t="s">
        <v>3524</v>
      </c>
      <c r="F190" s="0" t="s">
        <v>3034</v>
      </c>
      <c r="G190" s="0" t="s">
        <v>3536</v>
      </c>
    </row>
    <row customHeight="1" ht="11.25">
      <c r="A191" s="373" t="s">
        <v>14</v>
      </c>
      <c r="B191" s="0" t="s">
        <v>3523</v>
      </c>
      <c r="C191" s="0" t="s">
        <v>3524</v>
      </c>
      <c r="D191" s="0" t="s">
        <v>3537</v>
      </c>
      <c r="E191" s="0" t="s">
        <v>3538</v>
      </c>
      <c r="F191" s="0" t="s">
        <v>3037</v>
      </c>
      <c r="G191" s="0" t="s">
        <v>3539</v>
      </c>
    </row>
    <row customHeight="1" ht="11.25">
      <c r="A192" s="373" t="s">
        <v>14</v>
      </c>
      <c r="B192" s="0" t="s">
        <v>3540</v>
      </c>
      <c r="C192" s="0" t="s">
        <v>3541</v>
      </c>
      <c r="D192" s="0" t="s">
        <v>3540</v>
      </c>
      <c r="E192" s="0" t="s">
        <v>3541</v>
      </c>
      <c r="F192" s="0" t="s">
        <v>3046</v>
      </c>
      <c r="G192" s="0" t="s">
        <v>3542</v>
      </c>
    </row>
    <row customHeight="1" ht="11.25">
      <c r="A193" s="373" t="s">
        <v>14</v>
      </c>
      <c r="B193" s="0" t="s">
        <v>3543</v>
      </c>
      <c r="C193" s="0" t="s">
        <v>3544</v>
      </c>
      <c r="D193" s="0" t="s">
        <v>3543</v>
      </c>
      <c r="E193" s="0" t="s">
        <v>3544</v>
      </c>
      <c r="F193" s="0" t="s">
        <v>3046</v>
      </c>
      <c r="G193" s="0" t="s">
        <v>3545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E5496-2FD9-BE62-FFF8-A2BAA97CCC0E}"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863" width="9.140625"/>
  </cols>
  <sheetData>
    <row customHeight="1" ht="11.25">
      <c r="A1" s="845" t="s">
        <v>3546</v>
      </c>
      <c r="B1" s="845" t="s">
        <v>3547</v>
      </c>
      <c r="C1" s="845" t="s">
        <v>3548</v>
      </c>
      <c r="D1" s="845" t="s">
        <v>3549</v>
      </c>
    </row>
    <row customHeight="1" ht="11.25">
      <c r="A2" s="4864" t="s">
        <v>111</v>
      </c>
      <c r="B2" s="4864" t="s">
        <v>3550</v>
      </c>
      <c r="C2" s="4864" t="s">
        <v>3551</v>
      </c>
      <c r="D2" s="4864" t="s">
        <v>3552</v>
      </c>
    </row>
    <row customHeight="1" ht="11.25">
      <c r="A3" s="4864" t="s">
        <v>112</v>
      </c>
      <c r="B3" s="4864" t="s">
        <v>3553</v>
      </c>
      <c r="C3" s="4864" t="s">
        <v>3551</v>
      </c>
      <c r="D3" s="4864" t="s">
        <v>3554</v>
      </c>
    </row>
    <row customHeight="1" ht="11.25">
      <c r="A4" s="4864" t="s">
        <v>92</v>
      </c>
      <c r="B4" s="4864" t="s">
        <v>3555</v>
      </c>
      <c r="C4" s="4864" t="s">
        <v>3556</v>
      </c>
      <c r="D4" s="4864" t="s">
        <v>3557</v>
      </c>
    </row>
    <row customHeight="1" ht="11.25">
      <c r="A5" s="4864" t="s">
        <v>93</v>
      </c>
      <c r="B5" s="4864" t="s">
        <v>3558</v>
      </c>
      <c r="C5" s="4864" t="s">
        <v>3559</v>
      </c>
      <c r="D5" s="4864" t="s">
        <v>3554</v>
      </c>
    </row>
    <row customHeight="1" ht="11.25">
      <c r="A6" s="4864" t="s">
        <v>113</v>
      </c>
      <c r="B6" s="4864" t="s">
        <v>3560</v>
      </c>
      <c r="C6" s="4864" t="s">
        <v>3559</v>
      </c>
      <c r="D6" s="4864" t="s">
        <v>3561</v>
      </c>
    </row>
    <row customHeight="1" ht="11.25">
      <c r="A7" s="4864" t="s">
        <v>94</v>
      </c>
      <c r="B7" s="4864" t="s">
        <v>3562</v>
      </c>
      <c r="C7" s="4864" t="s">
        <v>3563</v>
      </c>
      <c r="D7" s="4864" t="s">
        <v>3564</v>
      </c>
    </row>
    <row customHeight="1" ht="11.25">
      <c r="A8" s="4864" t="s">
        <v>95</v>
      </c>
      <c r="B8" s="4864" t="s">
        <v>3565</v>
      </c>
      <c r="C8" s="4864" t="s">
        <v>3563</v>
      </c>
      <c r="D8" s="4864" t="s">
        <v>3566</v>
      </c>
    </row>
    <row customHeight="1" ht="11.25">
      <c r="A9" s="4864" t="s">
        <v>114</v>
      </c>
      <c r="B9" s="4864" t="s">
        <v>3567</v>
      </c>
      <c r="C9" s="4864" t="s">
        <v>3568</v>
      </c>
      <c r="D9" s="4864" t="s">
        <v>3566</v>
      </c>
    </row>
    <row customHeight="1" ht="11.25">
      <c r="A10" s="4864" t="s">
        <v>101</v>
      </c>
      <c r="B10" s="4864" t="s">
        <v>3569</v>
      </c>
      <c r="C10" s="4864" t="s">
        <v>3570</v>
      </c>
      <c r="D10" s="4864" t="s">
        <v>3571</v>
      </c>
    </row>
    <row customHeight="1" ht="11.25">
      <c r="A11" s="4864" t="s">
        <v>150</v>
      </c>
      <c r="B11" s="4864" t="s">
        <v>3572</v>
      </c>
      <c r="C11" s="4864" t="s">
        <v>3559</v>
      </c>
      <c r="D11" s="4864" t="s">
        <v>3561</v>
      </c>
    </row>
    <row customHeight="1" ht="11.25">
      <c r="A12" s="4864" t="s">
        <v>151</v>
      </c>
      <c r="B12" s="4864" t="s">
        <v>3573</v>
      </c>
      <c r="C12" s="4864" t="s">
        <v>3574</v>
      </c>
      <c r="D12" s="4864" t="s">
        <v>3575</v>
      </c>
    </row>
    <row customHeight="1" ht="11.25">
      <c r="A13" s="4864" t="s">
        <v>152</v>
      </c>
      <c r="B13" s="4864" t="s">
        <v>3576</v>
      </c>
      <c r="C13" s="4864" t="s">
        <v>3577</v>
      </c>
      <c r="D13" s="4864" t="s">
        <v>3578</v>
      </c>
    </row>
    <row customHeight="1" ht="11.25">
      <c r="A14" s="4864" t="s">
        <v>153</v>
      </c>
      <c r="B14" s="4864" t="s">
        <v>3576</v>
      </c>
      <c r="C14" s="4864" t="s">
        <v>3574</v>
      </c>
      <c r="D14" s="4864" t="s">
        <v>3578</v>
      </c>
    </row>
    <row customHeight="1" ht="11.25">
      <c r="A15" s="4864" t="s">
        <v>154</v>
      </c>
      <c r="B15" s="4864" t="s">
        <v>3579</v>
      </c>
      <c r="C15" s="4864" t="s">
        <v>3580</v>
      </c>
      <c r="D15" s="4864" t="s">
        <v>3581</v>
      </c>
    </row>
    <row customHeight="1" ht="11.25">
      <c r="A16" s="4864" t="s">
        <v>857</v>
      </c>
      <c r="B16" s="4864" t="s">
        <v>3582</v>
      </c>
      <c r="C16" s="4864" t="s">
        <v>3583</v>
      </c>
      <c r="D16" s="4864" t="s">
        <v>3557</v>
      </c>
    </row>
    <row customHeight="1" ht="11.25">
      <c r="A17" s="4864" t="s">
        <v>863</v>
      </c>
      <c r="B17" s="4864" t="s">
        <v>3584</v>
      </c>
      <c r="C17" s="4864" t="s">
        <v>3551</v>
      </c>
      <c r="D17" s="4864" t="s">
        <v>3554</v>
      </c>
    </row>
    <row customHeight="1" ht="11.25">
      <c r="A18" s="4864" t="s">
        <v>874</v>
      </c>
      <c r="B18" s="4864" t="s">
        <v>3585</v>
      </c>
      <c r="C18" s="4864" t="s">
        <v>3559</v>
      </c>
      <c r="D18" s="4864" t="s">
        <v>3561</v>
      </c>
    </row>
    <row customHeight="1" ht="11.25">
      <c r="A19" s="4864" t="s">
        <v>888</v>
      </c>
      <c r="B19" s="4864" t="s">
        <v>3586</v>
      </c>
      <c r="C19" s="4864" t="s">
        <v>3587</v>
      </c>
      <c r="D19" s="4864" t="s">
        <v>3588</v>
      </c>
    </row>
    <row customHeight="1" ht="11.25">
      <c r="A20" s="4864" t="s">
        <v>900</v>
      </c>
      <c r="B20" s="4864" t="s">
        <v>3589</v>
      </c>
      <c r="C20" s="4864" t="s">
        <v>3590</v>
      </c>
      <c r="D20" s="4864" t="s">
        <v>3591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50709-45FF-0D04-DF19-0E2BAEA7D8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F0732-7FBF-F0BC-7DE4-341D237B80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5" width="9.140625"/>
  </cols>
  <sheetData>
    <row customHeight="1" ht="11.25">
      <c r="A1" s="169" t="s">
        <v>132</v>
      </c>
      <c r="B1" s="169" t="s">
        <v>3592</v>
      </c>
    </row>
    <row customHeight="1" ht="11.25">
      <c r="A2" s="48" t="s">
        <v>100</v>
      </c>
      <c r="B2" s="48"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E59E-7084-327C-675F-BE79E47393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3594</v>
      </c>
      <c r="B1" s="845" t="s">
        <v>3595</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781</v>
      </c>
    </row>
    <row customHeight="1" ht="11.25">
      <c r="A10" s="845">
        <v>4213783</v>
      </c>
      <c r="B10" s="845" t="s">
        <v>796</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0124F-0782-61F6-2A14-EED51181E4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3594</v>
      </c>
      <c r="B1" s="845" t="s">
        <v>3596</v>
      </c>
    </row>
    <row customHeight="1" ht="11.25">
      <c r="A2" s="845" t="s">
        <v>3597</v>
      </c>
      <c r="B2" s="845" t="s">
        <v>894</v>
      </c>
    </row>
    <row customHeight="1" ht="11.25">
      <c r="A3" s="845" t="s">
        <v>3598</v>
      </c>
      <c r="B3" s="845" t="s">
        <v>904</v>
      </c>
    </row>
    <row customHeight="1" ht="11.25">
      <c r="A4" s="845" t="s">
        <v>3599</v>
      </c>
      <c r="B4" s="845" t="s">
        <v>914</v>
      </c>
    </row>
    <row customHeight="1" ht="11.25">
      <c r="A5" s="845" t="s">
        <v>3600</v>
      </c>
      <c r="B5" s="845" t="s">
        <v>923</v>
      </c>
    </row>
    <row customHeight="1" ht="11.25">
      <c r="A6" s="845" t="s">
        <v>3601</v>
      </c>
      <c r="B6" s="845" t="s">
        <v>928</v>
      </c>
    </row>
    <row customHeight="1" ht="11.25">
      <c r="A7" s="845" t="s">
        <v>3602</v>
      </c>
      <c r="B7" s="845" t="s">
        <v>935</v>
      </c>
    </row>
    <row customHeight="1" ht="11.25">
      <c r="A8" s="845" t="s">
        <v>3603</v>
      </c>
      <c r="B8" s="845" t="s">
        <v>941</v>
      </c>
    </row>
    <row customHeight="1" ht="11.25">
      <c r="A9" s="845" t="s">
        <v>3604</v>
      </c>
      <c r="B9" s="845" t="s">
        <v>946</v>
      </c>
    </row>
    <row customHeight="1" ht="11.25">
      <c r="A10" s="845" t="s">
        <v>199</v>
      </c>
      <c r="B10" s="845" t="s">
        <v>950</v>
      </c>
    </row>
    <row customHeight="1" ht="11.25">
      <c r="A11" s="845" t="s">
        <v>3605</v>
      </c>
      <c r="B11" s="845"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2B9D5-00CA-82D1-AF8B-D398E1F57B6F}"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373" t="s">
        <v>3022</v>
      </c>
      <c r="B1" s="373" t="s">
        <v>3023</v>
      </c>
      <c r="C1" s="373" t="s">
        <v>3024</v>
      </c>
      <c r="D1" s="373" t="s">
        <v>3025</v>
      </c>
      <c r="E1" s="0" t="s">
        <v>3026</v>
      </c>
      <c r="F1" s="0" t="s">
        <v>3027</v>
      </c>
      <c r="G1" s="0" t="s">
        <v>3028</v>
      </c>
    </row>
    <row customHeight="1" ht="11.25">
      <c r="A2" s="0" t="s">
        <v>14</v>
      </c>
      <c r="B2" s="0" t="s">
        <v>3029</v>
      </c>
      <c r="C2" s="0" t="s">
        <v>3030</v>
      </c>
      <c r="D2" s="0" t="s">
        <v>3029</v>
      </c>
      <c r="E2" s="0" t="s">
        <v>3030</v>
      </c>
      <c r="F2" s="0" t="s">
        <v>3031</v>
      </c>
      <c r="G2" s="0" t="s">
        <v>111</v>
      </c>
    </row>
    <row customHeight="1" ht="11.25">
      <c r="A3" s="0" t="s">
        <v>14</v>
      </c>
      <c r="B3" s="0" t="s">
        <v>3032</v>
      </c>
      <c r="C3" s="0" t="s">
        <v>3033</v>
      </c>
      <c r="D3" s="0" t="s">
        <v>3032</v>
      </c>
      <c r="E3" s="0" t="s">
        <v>3033</v>
      </c>
      <c r="F3" s="0" t="s">
        <v>3034</v>
      </c>
      <c r="G3" s="0" t="s">
        <v>112</v>
      </c>
    </row>
    <row customHeight="1" ht="11.25">
      <c r="A4" s="0" t="s">
        <v>14</v>
      </c>
      <c r="B4" s="0" t="s">
        <v>3032</v>
      </c>
      <c r="C4" s="0" t="s">
        <v>3033</v>
      </c>
      <c r="D4" s="0" t="s">
        <v>3035</v>
      </c>
      <c r="E4" s="0" t="s">
        <v>3036</v>
      </c>
      <c r="F4" s="0" t="s">
        <v>3037</v>
      </c>
      <c r="G4" s="0" t="s">
        <v>92</v>
      </c>
    </row>
    <row customHeight="1" ht="11.25">
      <c r="A5" s="0" t="s">
        <v>14</v>
      </c>
      <c r="B5" s="0" t="s">
        <v>3032</v>
      </c>
      <c r="C5" s="0" t="s">
        <v>3033</v>
      </c>
      <c r="D5" s="0" t="s">
        <v>3038</v>
      </c>
      <c r="E5" s="0" t="s">
        <v>3039</v>
      </c>
      <c r="F5" s="0" t="s">
        <v>3037</v>
      </c>
      <c r="G5" s="0" t="s">
        <v>93</v>
      </c>
    </row>
    <row customHeight="1" ht="11.25">
      <c r="A6" s="0" t="s">
        <v>14</v>
      </c>
      <c r="B6" s="0" t="s">
        <v>3032</v>
      </c>
      <c r="C6" s="0" t="s">
        <v>3033</v>
      </c>
      <c r="D6" s="0" t="s">
        <v>3040</v>
      </c>
      <c r="E6" s="0" t="s">
        <v>3041</v>
      </c>
      <c r="F6" s="0" t="s">
        <v>3037</v>
      </c>
      <c r="G6" s="0" t="s">
        <v>113</v>
      </c>
    </row>
    <row customHeight="1" ht="11.25">
      <c r="A7" s="0" t="s">
        <v>14</v>
      </c>
      <c r="B7" s="0" t="s">
        <v>3032</v>
      </c>
      <c r="C7" s="0" t="s">
        <v>3033</v>
      </c>
      <c r="D7" s="0" t="s">
        <v>3042</v>
      </c>
      <c r="E7" s="0" t="s">
        <v>3043</v>
      </c>
      <c r="F7" s="0" t="s">
        <v>3037</v>
      </c>
      <c r="G7" s="0" t="s">
        <v>94</v>
      </c>
    </row>
    <row customHeight="1" ht="11.25">
      <c r="A8" s="0" t="s">
        <v>14</v>
      </c>
      <c r="B8" s="0" t="s">
        <v>3044</v>
      </c>
      <c r="C8" s="0" t="s">
        <v>3045</v>
      </c>
      <c r="D8" s="0" t="s">
        <v>3044</v>
      </c>
      <c r="E8" s="0" t="s">
        <v>3045</v>
      </c>
      <c r="F8" s="0" t="s">
        <v>3046</v>
      </c>
      <c r="G8" s="0" t="s">
        <v>95</v>
      </c>
    </row>
    <row customHeight="1" ht="11.25">
      <c r="A9" s="0" t="s">
        <v>14</v>
      </c>
      <c r="B9" s="0" t="s">
        <v>3047</v>
      </c>
      <c r="C9" s="0" t="s">
        <v>3048</v>
      </c>
      <c r="D9" s="0" t="s">
        <v>3047</v>
      </c>
      <c r="E9" s="0" t="s">
        <v>3048</v>
      </c>
      <c r="F9" s="0" t="s">
        <v>3046</v>
      </c>
      <c r="G9" s="0" t="s">
        <v>114</v>
      </c>
    </row>
    <row customHeight="1" ht="11.25">
      <c r="A10" s="0" t="s">
        <v>14</v>
      </c>
      <c r="B10" s="0" t="s">
        <v>102</v>
      </c>
      <c r="C10" s="0" t="s">
        <v>103</v>
      </c>
      <c r="D10" s="0" t="s">
        <v>102</v>
      </c>
      <c r="E10" s="0" t="s">
        <v>103</v>
      </c>
      <c r="F10" s="0" t="s">
        <v>3046</v>
      </c>
      <c r="G10" s="0" t="s">
        <v>101</v>
      </c>
    </row>
    <row customHeight="1" ht="11.25">
      <c r="A11" s="0" t="s">
        <v>14</v>
      </c>
      <c r="B11" s="0" t="s">
        <v>3049</v>
      </c>
      <c r="C11" s="0" t="s">
        <v>3050</v>
      </c>
      <c r="D11" s="0" t="s">
        <v>3049</v>
      </c>
      <c r="E11" s="0" t="s">
        <v>3050</v>
      </c>
      <c r="F11" s="0" t="s">
        <v>3046</v>
      </c>
      <c r="G11" s="0" t="s">
        <v>150</v>
      </c>
    </row>
    <row customHeight="1" ht="11.25">
      <c r="A12" s="0" t="s">
        <v>14</v>
      </c>
      <c r="B12" s="0" t="s">
        <v>3051</v>
      </c>
      <c r="C12" s="0" t="s">
        <v>3052</v>
      </c>
      <c r="D12" s="0" t="s">
        <v>3051</v>
      </c>
      <c r="E12" s="0" t="s">
        <v>3052</v>
      </c>
      <c r="F12" s="0" t="s">
        <v>3046</v>
      </c>
      <c r="G12" s="0" t="s">
        <v>151</v>
      </c>
    </row>
    <row customHeight="1" ht="11.25">
      <c r="A13" s="0" t="s">
        <v>14</v>
      </c>
      <c r="B13" s="0" t="s">
        <v>3053</v>
      </c>
      <c r="C13" s="0" t="s">
        <v>3054</v>
      </c>
      <c r="D13" s="0" t="s">
        <v>3053</v>
      </c>
      <c r="E13" s="0" t="s">
        <v>3054</v>
      </c>
      <c r="F13" s="0" t="s">
        <v>3046</v>
      </c>
      <c r="G13" s="0" t="s">
        <v>152</v>
      </c>
    </row>
    <row customHeight="1" ht="11.25">
      <c r="A14" s="0" t="s">
        <v>14</v>
      </c>
      <c r="B14" s="0" t="s">
        <v>3055</v>
      </c>
      <c r="C14" s="0" t="s">
        <v>3056</v>
      </c>
      <c r="D14" s="0" t="s">
        <v>3057</v>
      </c>
      <c r="E14" s="0" t="s">
        <v>3058</v>
      </c>
      <c r="F14" s="0" t="s">
        <v>3037</v>
      </c>
      <c r="G14" s="0" t="s">
        <v>153</v>
      </c>
    </row>
    <row customHeight="1" ht="11.25">
      <c r="A15" s="0" t="s">
        <v>14</v>
      </c>
      <c r="B15" s="0" t="s">
        <v>3055</v>
      </c>
      <c r="C15" s="0" t="s">
        <v>3056</v>
      </c>
      <c r="D15" s="0" t="s">
        <v>3055</v>
      </c>
      <c r="E15" s="0" t="s">
        <v>3056</v>
      </c>
      <c r="F15" s="0" t="s">
        <v>3034</v>
      </c>
      <c r="G15" s="0" t="s">
        <v>154</v>
      </c>
    </row>
    <row customHeight="1" ht="11.25">
      <c r="A16" s="0" t="s">
        <v>14</v>
      </c>
      <c r="B16" s="0" t="s">
        <v>3055</v>
      </c>
      <c r="C16" s="0" t="s">
        <v>3056</v>
      </c>
      <c r="D16" s="0" t="s">
        <v>3059</v>
      </c>
      <c r="E16" s="0" t="s">
        <v>3060</v>
      </c>
      <c r="F16" s="0" t="s">
        <v>3037</v>
      </c>
      <c r="G16" s="0" t="s">
        <v>857</v>
      </c>
    </row>
    <row customHeight="1" ht="11.25">
      <c r="A17" s="0" t="s">
        <v>14</v>
      </c>
      <c r="B17" s="0" t="s">
        <v>3055</v>
      </c>
      <c r="C17" s="0" t="s">
        <v>3056</v>
      </c>
      <c r="D17" s="0" t="s">
        <v>3061</v>
      </c>
      <c r="E17" s="0" t="s">
        <v>3062</v>
      </c>
      <c r="F17" s="0" t="s">
        <v>3063</v>
      </c>
      <c r="G17" s="0" t="s">
        <v>863</v>
      </c>
    </row>
    <row customHeight="1" ht="11.25">
      <c r="A18" s="0" t="s">
        <v>14</v>
      </c>
      <c r="B18" s="0" t="s">
        <v>3055</v>
      </c>
      <c r="C18" s="0" t="s">
        <v>3056</v>
      </c>
      <c r="D18" s="0" t="s">
        <v>3064</v>
      </c>
      <c r="E18" s="0" t="s">
        <v>3065</v>
      </c>
      <c r="F18" s="0" t="s">
        <v>3037</v>
      </c>
      <c r="G18" s="0" t="s">
        <v>874</v>
      </c>
    </row>
    <row customHeight="1" ht="11.25">
      <c r="A19" s="0" t="s">
        <v>14</v>
      </c>
      <c r="B19" s="0" t="s">
        <v>3055</v>
      </c>
      <c r="C19" s="0" t="s">
        <v>3056</v>
      </c>
      <c r="D19" s="0" t="s">
        <v>3066</v>
      </c>
      <c r="E19" s="0" t="s">
        <v>3067</v>
      </c>
      <c r="F19" s="0" t="s">
        <v>3037</v>
      </c>
      <c r="G19" s="0" t="s">
        <v>888</v>
      </c>
    </row>
    <row customHeight="1" ht="11.25">
      <c r="A20" s="0" t="s">
        <v>14</v>
      </c>
      <c r="B20" s="0" t="s">
        <v>3055</v>
      </c>
      <c r="C20" s="0" t="s">
        <v>3056</v>
      </c>
      <c r="D20" s="0" t="s">
        <v>3068</v>
      </c>
      <c r="E20" s="0" t="s">
        <v>3069</v>
      </c>
      <c r="F20" s="0" t="s">
        <v>3037</v>
      </c>
      <c r="G20" s="0" t="s">
        <v>900</v>
      </c>
    </row>
    <row customHeight="1" ht="11.25">
      <c r="A21" s="0" t="s">
        <v>14</v>
      </c>
      <c r="B21" s="0" t="s">
        <v>3055</v>
      </c>
      <c r="C21" s="0" t="s">
        <v>3056</v>
      </c>
      <c r="D21" s="0" t="s">
        <v>3070</v>
      </c>
      <c r="E21" s="0" t="s">
        <v>3071</v>
      </c>
      <c r="F21" s="0" t="s">
        <v>3037</v>
      </c>
      <c r="G21" s="0" t="s">
        <v>910</v>
      </c>
    </row>
    <row customHeight="1" ht="11.25">
      <c r="A22" s="0" t="s">
        <v>14</v>
      </c>
      <c r="B22" s="0" t="s">
        <v>3072</v>
      </c>
      <c r="C22" s="0" t="s">
        <v>3073</v>
      </c>
      <c r="D22" s="0" t="s">
        <v>3072</v>
      </c>
      <c r="E22" s="0" t="s">
        <v>3073</v>
      </c>
      <c r="F22" s="0" t="s">
        <v>3031</v>
      </c>
      <c r="G22" s="0" t="s">
        <v>925</v>
      </c>
    </row>
    <row customHeight="1" ht="11.25">
      <c r="A23" s="0" t="s">
        <v>14</v>
      </c>
      <c r="B23" s="0" t="s">
        <v>3074</v>
      </c>
      <c r="C23" s="0" t="s">
        <v>3075</v>
      </c>
      <c r="D23" s="0" t="s">
        <v>3076</v>
      </c>
      <c r="E23" s="0" t="s">
        <v>3077</v>
      </c>
      <c r="F23" s="0" t="s">
        <v>3037</v>
      </c>
      <c r="G23" s="0" t="s">
        <v>931</v>
      </c>
    </row>
    <row customHeight="1" ht="11.25">
      <c r="A24" s="0" t="s">
        <v>14</v>
      </c>
      <c r="B24" s="0" t="s">
        <v>3074</v>
      </c>
      <c r="C24" s="0" t="s">
        <v>3075</v>
      </c>
      <c r="D24" s="0" t="s">
        <v>3078</v>
      </c>
      <c r="E24" s="0" t="s">
        <v>3079</v>
      </c>
      <c r="F24" s="0" t="s">
        <v>3080</v>
      </c>
      <c r="G24" s="0" t="s">
        <v>938</v>
      </c>
    </row>
    <row customHeight="1" ht="11.25">
      <c r="A25" s="0" t="s">
        <v>14</v>
      </c>
      <c r="B25" s="0" t="s">
        <v>3074</v>
      </c>
      <c r="C25" s="0" t="s">
        <v>3075</v>
      </c>
      <c r="D25" s="0" t="s">
        <v>3081</v>
      </c>
      <c r="E25" s="0" t="s">
        <v>3082</v>
      </c>
      <c r="F25" s="0" t="s">
        <v>3080</v>
      </c>
      <c r="G25" s="0" t="s">
        <v>944</v>
      </c>
    </row>
    <row customHeight="1" ht="11.25">
      <c r="A26" s="0" t="s">
        <v>14</v>
      </c>
      <c r="B26" s="0" t="s">
        <v>3074</v>
      </c>
      <c r="C26" s="0" t="s">
        <v>3075</v>
      </c>
      <c r="D26" s="0" t="s">
        <v>3074</v>
      </c>
      <c r="E26" s="0" t="s">
        <v>3075</v>
      </c>
      <c r="F26" s="0" t="s">
        <v>3034</v>
      </c>
      <c r="G26" s="0" t="s">
        <v>948</v>
      </c>
    </row>
    <row customHeight="1" ht="11.25">
      <c r="A27" s="0" t="s">
        <v>14</v>
      </c>
      <c r="B27" s="0" t="s">
        <v>3074</v>
      </c>
      <c r="C27" s="0" t="s">
        <v>3075</v>
      </c>
      <c r="D27" s="0" t="s">
        <v>3083</v>
      </c>
      <c r="E27" s="0" t="s">
        <v>3084</v>
      </c>
      <c r="F27" s="0" t="s">
        <v>3037</v>
      </c>
      <c r="G27" s="0" t="s">
        <v>953</v>
      </c>
    </row>
    <row customHeight="1" ht="11.25">
      <c r="A28" s="0" t="s">
        <v>14</v>
      </c>
      <c r="B28" s="0" t="s">
        <v>3074</v>
      </c>
      <c r="C28" s="0" t="s">
        <v>3075</v>
      </c>
      <c r="D28" s="0" t="s">
        <v>3085</v>
      </c>
      <c r="E28" s="0" t="s">
        <v>3086</v>
      </c>
      <c r="F28" s="0" t="s">
        <v>3037</v>
      </c>
      <c r="G28" s="0" t="s">
        <v>961</v>
      </c>
    </row>
    <row customHeight="1" ht="11.25">
      <c r="A29" s="0" t="s">
        <v>14</v>
      </c>
      <c r="B29" s="0" t="s">
        <v>3074</v>
      </c>
      <c r="C29" s="0" t="s">
        <v>3075</v>
      </c>
      <c r="D29" s="0" t="s">
        <v>3087</v>
      </c>
      <c r="E29" s="0" t="s">
        <v>3088</v>
      </c>
      <c r="F29" s="0" t="s">
        <v>3080</v>
      </c>
      <c r="G29" s="0" t="s">
        <v>963</v>
      </c>
    </row>
    <row customHeight="1" ht="11.25">
      <c r="A30" s="0" t="s">
        <v>14</v>
      </c>
      <c r="B30" s="0" t="s">
        <v>3089</v>
      </c>
      <c r="C30" s="0" t="s">
        <v>3090</v>
      </c>
      <c r="D30" s="0" t="s">
        <v>3091</v>
      </c>
      <c r="E30" s="0" t="s">
        <v>3092</v>
      </c>
      <c r="F30" s="0" t="s">
        <v>3037</v>
      </c>
      <c r="G30" s="0" t="s">
        <v>966</v>
      </c>
    </row>
    <row customHeight="1" ht="11.25">
      <c r="A31" s="0" t="s">
        <v>14</v>
      </c>
      <c r="B31" s="0" t="s">
        <v>3089</v>
      </c>
      <c r="C31" s="0" t="s">
        <v>3090</v>
      </c>
      <c r="D31" s="0" t="s">
        <v>3093</v>
      </c>
      <c r="E31" s="0" t="s">
        <v>3094</v>
      </c>
      <c r="F31" s="0" t="s">
        <v>3080</v>
      </c>
      <c r="G31" s="0" t="s">
        <v>972</v>
      </c>
    </row>
    <row customHeight="1" ht="11.25">
      <c r="A32" s="0" t="s">
        <v>14</v>
      </c>
      <c r="B32" s="0" t="s">
        <v>3089</v>
      </c>
      <c r="C32" s="0" t="s">
        <v>3090</v>
      </c>
      <c r="D32" s="0" t="s">
        <v>3089</v>
      </c>
      <c r="E32" s="0" t="s">
        <v>3090</v>
      </c>
      <c r="F32" s="0" t="s">
        <v>3034</v>
      </c>
      <c r="G32" s="0" t="s">
        <v>974</v>
      </c>
    </row>
    <row customHeight="1" ht="11.25">
      <c r="A33" s="0" t="s">
        <v>14</v>
      </c>
      <c r="B33" s="0" t="s">
        <v>3089</v>
      </c>
      <c r="C33" s="0" t="s">
        <v>3090</v>
      </c>
      <c r="D33" s="0" t="s">
        <v>3095</v>
      </c>
      <c r="E33" s="0" t="s">
        <v>3096</v>
      </c>
      <c r="F33" s="0" t="s">
        <v>3080</v>
      </c>
      <c r="G33" s="0" t="s">
        <v>976</v>
      </c>
    </row>
    <row customHeight="1" ht="11.25">
      <c r="A34" s="0" t="s">
        <v>14</v>
      </c>
      <c r="B34" s="0" t="s">
        <v>3089</v>
      </c>
      <c r="C34" s="0" t="s">
        <v>3090</v>
      </c>
      <c r="D34" s="0" t="s">
        <v>3097</v>
      </c>
      <c r="E34" s="0" t="s">
        <v>3098</v>
      </c>
      <c r="F34" s="0" t="s">
        <v>3037</v>
      </c>
      <c r="G34" s="0" t="s">
        <v>978</v>
      </c>
    </row>
    <row customHeight="1" ht="11.25">
      <c r="A35" s="0" t="s">
        <v>14</v>
      </c>
      <c r="B35" s="0" t="s">
        <v>3089</v>
      </c>
      <c r="C35" s="0" t="s">
        <v>3090</v>
      </c>
      <c r="D35" s="0" t="s">
        <v>3099</v>
      </c>
      <c r="E35" s="0" t="s">
        <v>3100</v>
      </c>
      <c r="F35" s="0" t="s">
        <v>3063</v>
      </c>
      <c r="G35" s="0" t="s">
        <v>983</v>
      </c>
    </row>
    <row customHeight="1" ht="11.25">
      <c r="A36" s="0" t="s">
        <v>14</v>
      </c>
      <c r="B36" s="0" t="s">
        <v>3089</v>
      </c>
      <c r="C36" s="0" t="s">
        <v>3090</v>
      </c>
      <c r="D36" s="0" t="s">
        <v>3101</v>
      </c>
      <c r="E36" s="0" t="s">
        <v>3102</v>
      </c>
      <c r="F36" s="0" t="s">
        <v>3037</v>
      </c>
      <c r="G36" s="0" t="s">
        <v>988</v>
      </c>
    </row>
    <row customHeight="1" ht="11.25">
      <c r="A37" s="0" t="s">
        <v>14</v>
      </c>
      <c r="B37" s="0" t="s">
        <v>3089</v>
      </c>
      <c r="C37" s="0" t="s">
        <v>3090</v>
      </c>
      <c r="D37" s="0" t="s">
        <v>3103</v>
      </c>
      <c r="E37" s="0" t="s">
        <v>3104</v>
      </c>
      <c r="F37" s="0" t="s">
        <v>3037</v>
      </c>
      <c r="G37" s="0" t="s">
        <v>993</v>
      </c>
    </row>
    <row customHeight="1" ht="11.25">
      <c r="A38" s="0" t="s">
        <v>14</v>
      </c>
      <c r="B38" s="0" t="s">
        <v>3105</v>
      </c>
      <c r="C38" s="0" t="s">
        <v>3106</v>
      </c>
      <c r="D38" s="0" t="s">
        <v>3107</v>
      </c>
      <c r="E38" s="0" t="s">
        <v>3108</v>
      </c>
      <c r="F38" s="0" t="s">
        <v>3080</v>
      </c>
      <c r="G38" s="0" t="s">
        <v>1001</v>
      </c>
    </row>
    <row customHeight="1" ht="11.25">
      <c r="A39" s="0" t="s">
        <v>14</v>
      </c>
      <c r="B39" s="0" t="s">
        <v>3105</v>
      </c>
      <c r="C39" s="0" t="s">
        <v>3106</v>
      </c>
      <c r="D39" s="0" t="s">
        <v>3109</v>
      </c>
      <c r="E39" s="0" t="s">
        <v>3110</v>
      </c>
      <c r="F39" s="0" t="s">
        <v>3037</v>
      </c>
      <c r="G39" s="0" t="s">
        <v>1008</v>
      </c>
    </row>
    <row customHeight="1" ht="11.25">
      <c r="A40" s="0" t="s">
        <v>14</v>
      </c>
      <c r="B40" s="0" t="s">
        <v>3105</v>
      </c>
      <c r="C40" s="0" t="s">
        <v>3106</v>
      </c>
      <c r="D40" s="0" t="s">
        <v>3111</v>
      </c>
      <c r="E40" s="0" t="s">
        <v>3112</v>
      </c>
      <c r="F40" s="0" t="s">
        <v>3037</v>
      </c>
      <c r="G40" s="0" t="s">
        <v>1015</v>
      </c>
    </row>
    <row customHeight="1" ht="11.25">
      <c r="A41" s="0" t="s">
        <v>14</v>
      </c>
      <c r="B41" s="0" t="s">
        <v>3105</v>
      </c>
      <c r="C41" s="0" t="s">
        <v>3106</v>
      </c>
      <c r="D41" s="0" t="s">
        <v>3113</v>
      </c>
      <c r="E41" s="0" t="s">
        <v>3114</v>
      </c>
      <c r="F41" s="0" t="s">
        <v>3037</v>
      </c>
      <c r="G41" s="0" t="s">
        <v>1021</v>
      </c>
    </row>
    <row customHeight="1" ht="11.25">
      <c r="A42" s="0" t="s">
        <v>14</v>
      </c>
      <c r="B42" s="0" t="s">
        <v>3105</v>
      </c>
      <c r="C42" s="0" t="s">
        <v>3106</v>
      </c>
      <c r="D42" s="0" t="s">
        <v>3115</v>
      </c>
      <c r="E42" s="0" t="s">
        <v>3116</v>
      </c>
      <c r="F42" s="0" t="s">
        <v>3037</v>
      </c>
      <c r="G42" s="0" t="s">
        <v>1026</v>
      </c>
    </row>
    <row customHeight="1" ht="11.25">
      <c r="A43" s="0" t="s">
        <v>14</v>
      </c>
      <c r="B43" s="0" t="s">
        <v>3105</v>
      </c>
      <c r="C43" s="0" t="s">
        <v>3106</v>
      </c>
      <c r="D43" s="0" t="s">
        <v>3105</v>
      </c>
      <c r="E43" s="0" t="s">
        <v>3106</v>
      </c>
      <c r="F43" s="0" t="s">
        <v>3034</v>
      </c>
      <c r="G43" s="0" t="s">
        <v>1033</v>
      </c>
    </row>
    <row customHeight="1" ht="11.25">
      <c r="A44" s="0" t="s">
        <v>14</v>
      </c>
      <c r="B44" s="0" t="s">
        <v>3105</v>
      </c>
      <c r="C44" s="0" t="s">
        <v>3106</v>
      </c>
      <c r="D44" s="0" t="s">
        <v>3117</v>
      </c>
      <c r="E44" s="0" t="s">
        <v>3118</v>
      </c>
      <c r="F44" s="0" t="s">
        <v>3037</v>
      </c>
      <c r="G44" s="0" t="s">
        <v>1042</v>
      </c>
    </row>
    <row customHeight="1" ht="11.25">
      <c r="A45" s="0" t="s">
        <v>14</v>
      </c>
      <c r="B45" s="0" t="s">
        <v>3105</v>
      </c>
      <c r="C45" s="0" t="s">
        <v>3106</v>
      </c>
      <c r="D45" s="0" t="s">
        <v>3119</v>
      </c>
      <c r="E45" s="0" t="s">
        <v>3120</v>
      </c>
      <c r="F45" s="0" t="s">
        <v>3037</v>
      </c>
      <c r="G45" s="0" t="s">
        <v>1047</v>
      </c>
    </row>
    <row customHeight="1" ht="11.25">
      <c r="A46" s="0" t="s">
        <v>14</v>
      </c>
      <c r="B46" s="0" t="s">
        <v>3105</v>
      </c>
      <c r="C46" s="0" t="s">
        <v>3106</v>
      </c>
      <c r="D46" s="0" t="s">
        <v>3121</v>
      </c>
      <c r="E46" s="0" t="s">
        <v>3122</v>
      </c>
      <c r="F46" s="0" t="s">
        <v>3037</v>
      </c>
      <c r="G46" s="0" t="s">
        <v>1052</v>
      </c>
    </row>
    <row customHeight="1" ht="11.25">
      <c r="A47" s="0" t="s">
        <v>14</v>
      </c>
      <c r="B47" s="0" t="s">
        <v>3105</v>
      </c>
      <c r="C47" s="0" t="s">
        <v>3106</v>
      </c>
      <c r="D47" s="0" t="s">
        <v>3123</v>
      </c>
      <c r="E47" s="0" t="s">
        <v>3124</v>
      </c>
      <c r="F47" s="0" t="s">
        <v>3037</v>
      </c>
      <c r="G47" s="0" t="s">
        <v>1059</v>
      </c>
    </row>
    <row customHeight="1" ht="11.25">
      <c r="A48" s="0" t="s">
        <v>14</v>
      </c>
      <c r="B48" s="0" t="s">
        <v>3105</v>
      </c>
      <c r="C48" s="0" t="s">
        <v>3106</v>
      </c>
      <c r="D48" s="0" t="s">
        <v>3125</v>
      </c>
      <c r="E48" s="0" t="s">
        <v>3126</v>
      </c>
      <c r="F48" s="0" t="s">
        <v>3037</v>
      </c>
      <c r="G48" s="0" t="s">
        <v>1065</v>
      </c>
    </row>
    <row customHeight="1" ht="11.25">
      <c r="A49" s="0" t="s">
        <v>14</v>
      </c>
      <c r="B49" s="0" t="s">
        <v>3127</v>
      </c>
      <c r="C49" s="0" t="s">
        <v>3128</v>
      </c>
      <c r="D49" s="0" t="s">
        <v>3127</v>
      </c>
      <c r="E49" s="0" t="s">
        <v>3128</v>
      </c>
      <c r="F49" s="0" t="s">
        <v>3031</v>
      </c>
      <c r="G49" s="0" t="s">
        <v>1071</v>
      </c>
    </row>
    <row customHeight="1" ht="11.25">
      <c r="A50" s="0" t="s">
        <v>14</v>
      </c>
      <c r="B50" s="0" t="s">
        <v>3129</v>
      </c>
      <c r="C50" s="0" t="s">
        <v>3130</v>
      </c>
      <c r="D50" s="0" t="s">
        <v>3131</v>
      </c>
      <c r="E50" s="0" t="s">
        <v>3132</v>
      </c>
      <c r="F50" s="0" t="s">
        <v>3037</v>
      </c>
      <c r="G50" s="0" t="s">
        <v>1076</v>
      </c>
    </row>
    <row customHeight="1" ht="11.25">
      <c r="A51" s="0" t="s">
        <v>14</v>
      </c>
      <c r="B51" s="0" t="s">
        <v>3129</v>
      </c>
      <c r="C51" s="0" t="s">
        <v>3130</v>
      </c>
      <c r="D51" s="0" t="s">
        <v>3133</v>
      </c>
      <c r="E51" s="0" t="s">
        <v>3134</v>
      </c>
      <c r="F51" s="0" t="s">
        <v>3037</v>
      </c>
      <c r="G51" s="0" t="s">
        <v>1080</v>
      </c>
    </row>
    <row customHeight="1" ht="11.25">
      <c r="A52" s="0" t="s">
        <v>14</v>
      </c>
      <c r="B52" s="0" t="s">
        <v>3129</v>
      </c>
      <c r="C52" s="0" t="s">
        <v>3130</v>
      </c>
      <c r="D52" s="0" t="s">
        <v>3129</v>
      </c>
      <c r="E52" s="0" t="s">
        <v>3130</v>
      </c>
      <c r="F52" s="0" t="s">
        <v>3034</v>
      </c>
      <c r="G52" s="0" t="s">
        <v>1084</v>
      </c>
    </row>
    <row customHeight="1" ht="11.25">
      <c r="A53" s="0" t="s">
        <v>14</v>
      </c>
      <c r="B53" s="0" t="s">
        <v>3129</v>
      </c>
      <c r="C53" s="0" t="s">
        <v>3130</v>
      </c>
      <c r="D53" s="0" t="s">
        <v>3135</v>
      </c>
      <c r="E53" s="0" t="s">
        <v>3136</v>
      </c>
      <c r="F53" s="0" t="s">
        <v>3037</v>
      </c>
      <c r="G53" s="0" t="s">
        <v>1086</v>
      </c>
    </row>
    <row customHeight="1" ht="11.25">
      <c r="A54" s="0" t="s">
        <v>14</v>
      </c>
      <c r="B54" s="0" t="s">
        <v>3129</v>
      </c>
      <c r="C54" s="0" t="s">
        <v>3130</v>
      </c>
      <c r="D54" s="0" t="s">
        <v>3137</v>
      </c>
      <c r="E54" s="0" t="s">
        <v>3138</v>
      </c>
      <c r="F54" s="0" t="s">
        <v>3080</v>
      </c>
      <c r="G54" s="0" t="s">
        <v>1089</v>
      </c>
    </row>
    <row customHeight="1" ht="11.25">
      <c r="A55" s="0" t="s">
        <v>14</v>
      </c>
      <c r="B55" s="0" t="s">
        <v>3129</v>
      </c>
      <c r="C55" s="0" t="s">
        <v>3130</v>
      </c>
      <c r="D55" s="0" t="s">
        <v>3139</v>
      </c>
      <c r="E55" s="0" t="s">
        <v>3140</v>
      </c>
      <c r="F55" s="0" t="s">
        <v>3037</v>
      </c>
      <c r="G55" s="0" t="s">
        <v>1093</v>
      </c>
    </row>
    <row customHeight="1" ht="11.25">
      <c r="A56" s="0" t="s">
        <v>14</v>
      </c>
      <c r="B56" s="0" t="s">
        <v>3141</v>
      </c>
      <c r="C56" s="0" t="s">
        <v>3142</v>
      </c>
      <c r="D56" s="0" t="s">
        <v>3141</v>
      </c>
      <c r="E56" s="0" t="s">
        <v>3142</v>
      </c>
      <c r="F56" s="0" t="s">
        <v>3046</v>
      </c>
      <c r="G56" s="0" t="s">
        <v>1096</v>
      </c>
    </row>
    <row customHeight="1" ht="11.25">
      <c r="A57" s="0" t="s">
        <v>14</v>
      </c>
      <c r="B57" s="0" t="s">
        <v>3143</v>
      </c>
      <c r="C57" s="0" t="s">
        <v>3144</v>
      </c>
      <c r="D57" s="0" t="s">
        <v>3145</v>
      </c>
      <c r="E57" s="0" t="s">
        <v>3146</v>
      </c>
      <c r="F57" s="0" t="s">
        <v>3037</v>
      </c>
      <c r="G57" s="0" t="s">
        <v>1099</v>
      </c>
    </row>
    <row customHeight="1" ht="11.25">
      <c r="A58" s="0" t="s">
        <v>14</v>
      </c>
      <c r="B58" s="0" t="s">
        <v>3143</v>
      </c>
      <c r="C58" s="0" t="s">
        <v>3144</v>
      </c>
      <c r="D58" s="0" t="s">
        <v>3147</v>
      </c>
      <c r="E58" s="0" t="s">
        <v>3148</v>
      </c>
      <c r="F58" s="0" t="s">
        <v>3037</v>
      </c>
      <c r="G58" s="0" t="s">
        <v>1102</v>
      </c>
    </row>
    <row customHeight="1" ht="11.25">
      <c r="A59" s="0" t="s">
        <v>14</v>
      </c>
      <c r="B59" s="0" t="s">
        <v>3143</v>
      </c>
      <c r="C59" s="0" t="s">
        <v>3144</v>
      </c>
      <c r="D59" s="0" t="s">
        <v>3149</v>
      </c>
      <c r="E59" s="0" t="s">
        <v>3150</v>
      </c>
      <c r="F59" s="0" t="s">
        <v>3037</v>
      </c>
      <c r="G59" s="0" t="s">
        <v>1106</v>
      </c>
    </row>
    <row customHeight="1" ht="11.25">
      <c r="A60" s="0" t="s">
        <v>14</v>
      </c>
      <c r="B60" s="0" t="s">
        <v>3143</v>
      </c>
      <c r="C60" s="0" t="s">
        <v>3144</v>
      </c>
      <c r="D60" s="0" t="s">
        <v>3143</v>
      </c>
      <c r="E60" s="0" t="s">
        <v>3144</v>
      </c>
      <c r="F60" s="0" t="s">
        <v>3034</v>
      </c>
      <c r="G60" s="0" t="s">
        <v>1109</v>
      </c>
    </row>
    <row customHeight="1" ht="11.25">
      <c r="A61" s="0" t="s">
        <v>14</v>
      </c>
      <c r="B61" s="0" t="s">
        <v>3143</v>
      </c>
      <c r="C61" s="0" t="s">
        <v>3144</v>
      </c>
      <c r="D61" s="0" t="s">
        <v>3151</v>
      </c>
      <c r="E61" s="0" t="s">
        <v>3152</v>
      </c>
      <c r="F61" s="0" t="s">
        <v>3037</v>
      </c>
      <c r="G61" s="0" t="s">
        <v>3153</v>
      </c>
    </row>
    <row customHeight="1" ht="11.25">
      <c r="A62" s="0" t="s">
        <v>14</v>
      </c>
      <c r="B62" s="0" t="s">
        <v>3143</v>
      </c>
      <c r="C62" s="0" t="s">
        <v>3144</v>
      </c>
      <c r="D62" s="0" t="s">
        <v>3154</v>
      </c>
      <c r="E62" s="0" t="s">
        <v>3155</v>
      </c>
      <c r="F62" s="0" t="s">
        <v>3080</v>
      </c>
      <c r="G62" s="0" t="s">
        <v>3156</v>
      </c>
    </row>
    <row customHeight="1" ht="11.25">
      <c r="A63" s="0" t="s">
        <v>14</v>
      </c>
      <c r="B63" s="0" t="s">
        <v>3143</v>
      </c>
      <c r="C63" s="0" t="s">
        <v>3144</v>
      </c>
      <c r="D63" s="0" t="s">
        <v>3157</v>
      </c>
      <c r="E63" s="0" t="s">
        <v>3158</v>
      </c>
      <c r="F63" s="0" t="s">
        <v>3037</v>
      </c>
      <c r="G63" s="0" t="s">
        <v>3159</v>
      </c>
    </row>
    <row customHeight="1" ht="11.25">
      <c r="A64" s="0" t="s">
        <v>14</v>
      </c>
      <c r="B64" s="0" t="s">
        <v>3143</v>
      </c>
      <c r="C64" s="0" t="s">
        <v>3144</v>
      </c>
      <c r="D64" s="0" t="s">
        <v>3160</v>
      </c>
      <c r="E64" s="0" t="s">
        <v>3161</v>
      </c>
      <c r="F64" s="0" t="s">
        <v>3037</v>
      </c>
      <c r="G64" s="0" t="s">
        <v>3162</v>
      </c>
    </row>
    <row customHeight="1" ht="11.25">
      <c r="A65" s="0" t="s">
        <v>14</v>
      </c>
      <c r="B65" s="0" t="s">
        <v>3163</v>
      </c>
      <c r="C65" s="0" t="s">
        <v>3164</v>
      </c>
      <c r="D65" s="0" t="s">
        <v>3163</v>
      </c>
      <c r="E65" s="0" t="s">
        <v>3164</v>
      </c>
      <c r="F65" s="0" t="s">
        <v>3034</v>
      </c>
      <c r="G65" s="0" t="s">
        <v>3165</v>
      </c>
    </row>
    <row customHeight="1" ht="11.25">
      <c r="A66" s="0" t="s">
        <v>14</v>
      </c>
      <c r="B66" s="0" t="s">
        <v>3163</v>
      </c>
      <c r="C66" s="0" t="s">
        <v>3164</v>
      </c>
      <c r="D66" s="0" t="s">
        <v>3166</v>
      </c>
      <c r="E66" s="0" t="s">
        <v>3167</v>
      </c>
      <c r="F66" s="0" t="s">
        <v>3037</v>
      </c>
      <c r="G66" s="0" t="s">
        <v>3168</v>
      </c>
    </row>
    <row customHeight="1" ht="11.25">
      <c r="A67" s="0" t="s">
        <v>14</v>
      </c>
      <c r="B67" s="0" t="s">
        <v>3163</v>
      </c>
      <c r="C67" s="0" t="s">
        <v>3164</v>
      </c>
      <c r="D67" s="0" t="s">
        <v>3169</v>
      </c>
      <c r="E67" s="0" t="s">
        <v>3170</v>
      </c>
      <c r="F67" s="0" t="s">
        <v>3037</v>
      </c>
      <c r="G67" s="0" t="s">
        <v>1326</v>
      </c>
    </row>
    <row customHeight="1" ht="11.25">
      <c r="A68" s="0" t="s">
        <v>14</v>
      </c>
      <c r="B68" s="0" t="s">
        <v>3163</v>
      </c>
      <c r="C68" s="0" t="s">
        <v>3164</v>
      </c>
      <c r="D68" s="0" t="s">
        <v>3171</v>
      </c>
      <c r="E68" s="0" t="s">
        <v>3172</v>
      </c>
      <c r="F68" s="0" t="s">
        <v>3037</v>
      </c>
      <c r="G68" s="0" t="s">
        <v>3173</v>
      </c>
    </row>
    <row customHeight="1" ht="11.25">
      <c r="A69" s="0" t="s">
        <v>14</v>
      </c>
      <c r="B69" s="0" t="s">
        <v>3174</v>
      </c>
      <c r="C69" s="0" t="s">
        <v>3175</v>
      </c>
      <c r="D69" s="0" t="s">
        <v>3174</v>
      </c>
      <c r="E69" s="0" t="s">
        <v>3175</v>
      </c>
      <c r="F69" s="0" t="s">
        <v>3046</v>
      </c>
      <c r="G69" s="0" t="s">
        <v>1563</v>
      </c>
    </row>
    <row customHeight="1" ht="11.25">
      <c r="A70" s="0" t="s">
        <v>14</v>
      </c>
      <c r="B70" s="0" t="s">
        <v>3176</v>
      </c>
      <c r="C70" s="0" t="s">
        <v>3177</v>
      </c>
      <c r="D70" s="0" t="s">
        <v>3176</v>
      </c>
      <c r="E70" s="0" t="s">
        <v>3177</v>
      </c>
      <c r="F70" s="0" t="s">
        <v>3031</v>
      </c>
      <c r="G70" s="0" t="s">
        <v>3178</v>
      </c>
    </row>
    <row customHeight="1" ht="11.25">
      <c r="A71" s="0" t="s">
        <v>14</v>
      </c>
      <c r="B71" s="0" t="s">
        <v>3179</v>
      </c>
      <c r="C71" s="0" t="s">
        <v>3180</v>
      </c>
      <c r="D71" s="0" t="s">
        <v>3181</v>
      </c>
      <c r="E71" s="0" t="s">
        <v>3182</v>
      </c>
      <c r="F71" s="0" t="s">
        <v>3037</v>
      </c>
      <c r="G71" s="0" t="s">
        <v>3183</v>
      </c>
    </row>
    <row customHeight="1" ht="11.25">
      <c r="A72" s="0" t="s">
        <v>14</v>
      </c>
      <c r="B72" s="0" t="s">
        <v>3179</v>
      </c>
      <c r="C72" s="0" t="s">
        <v>3180</v>
      </c>
      <c r="D72" s="0" t="s">
        <v>3184</v>
      </c>
      <c r="E72" s="0" t="s">
        <v>3185</v>
      </c>
      <c r="F72" s="0" t="s">
        <v>3080</v>
      </c>
      <c r="G72" s="0" t="s">
        <v>3186</v>
      </c>
    </row>
    <row customHeight="1" ht="11.25">
      <c r="A73" s="0" t="s">
        <v>14</v>
      </c>
      <c r="B73" s="0" t="s">
        <v>3179</v>
      </c>
      <c r="C73" s="0" t="s">
        <v>3180</v>
      </c>
      <c r="D73" s="0" t="s">
        <v>3187</v>
      </c>
      <c r="E73" s="0" t="s">
        <v>3188</v>
      </c>
      <c r="F73" s="0" t="s">
        <v>3063</v>
      </c>
      <c r="G73" s="0" t="s">
        <v>3189</v>
      </c>
    </row>
    <row customHeight="1" ht="11.25">
      <c r="A74" s="0" t="s">
        <v>14</v>
      </c>
      <c r="B74" s="0" t="s">
        <v>3179</v>
      </c>
      <c r="C74" s="0" t="s">
        <v>3180</v>
      </c>
      <c r="D74" s="0" t="s">
        <v>3190</v>
      </c>
      <c r="E74" s="0" t="s">
        <v>3191</v>
      </c>
      <c r="F74" s="0" t="s">
        <v>3037</v>
      </c>
      <c r="G74" s="0" t="s">
        <v>3192</v>
      </c>
    </row>
    <row customHeight="1" ht="11.25">
      <c r="A75" s="0" t="s">
        <v>14</v>
      </c>
      <c r="B75" s="0" t="s">
        <v>3179</v>
      </c>
      <c r="C75" s="0" t="s">
        <v>3180</v>
      </c>
      <c r="D75" s="0" t="s">
        <v>3179</v>
      </c>
      <c r="E75" s="0" t="s">
        <v>3180</v>
      </c>
      <c r="F75" s="0" t="s">
        <v>3034</v>
      </c>
      <c r="G75" s="0" t="s">
        <v>3193</v>
      </c>
    </row>
    <row customHeight="1" ht="11.25">
      <c r="A76" s="0" t="s">
        <v>14</v>
      </c>
      <c r="B76" s="0" t="s">
        <v>3179</v>
      </c>
      <c r="C76" s="0" t="s">
        <v>3180</v>
      </c>
      <c r="D76" s="0" t="s">
        <v>3194</v>
      </c>
      <c r="E76" s="0" t="s">
        <v>3195</v>
      </c>
      <c r="F76" s="0" t="s">
        <v>3037</v>
      </c>
      <c r="G76" s="0" t="s">
        <v>3196</v>
      </c>
    </row>
    <row customHeight="1" ht="11.25">
      <c r="A77" s="0" t="s">
        <v>14</v>
      </c>
      <c r="B77" s="0" t="s">
        <v>3197</v>
      </c>
      <c r="C77" s="0" t="s">
        <v>3198</v>
      </c>
      <c r="D77" s="0" t="s">
        <v>3197</v>
      </c>
      <c r="E77" s="0" t="s">
        <v>3198</v>
      </c>
      <c r="F77" s="0" t="s">
        <v>3031</v>
      </c>
      <c r="G77" s="0" t="s">
        <v>3199</v>
      </c>
    </row>
    <row customHeight="1" ht="11.25">
      <c r="A78" s="0" t="s">
        <v>14</v>
      </c>
      <c r="B78" s="0" t="s">
        <v>3200</v>
      </c>
      <c r="C78" s="0" t="s">
        <v>3201</v>
      </c>
      <c r="D78" s="0" t="s">
        <v>3202</v>
      </c>
      <c r="E78" s="0" t="s">
        <v>3203</v>
      </c>
      <c r="F78" s="0" t="s">
        <v>3037</v>
      </c>
      <c r="G78" s="0" t="s">
        <v>3204</v>
      </c>
    </row>
    <row customHeight="1" ht="11.25">
      <c r="A79" s="0" t="s">
        <v>14</v>
      </c>
      <c r="B79" s="0" t="s">
        <v>3200</v>
      </c>
      <c r="C79" s="0" t="s">
        <v>3201</v>
      </c>
      <c r="D79" s="0" t="s">
        <v>3205</v>
      </c>
      <c r="E79" s="0" t="s">
        <v>3206</v>
      </c>
      <c r="F79" s="0" t="s">
        <v>3063</v>
      </c>
      <c r="G79" s="0" t="s">
        <v>3207</v>
      </c>
    </row>
    <row customHeight="1" ht="11.25">
      <c r="A80" s="0" t="s">
        <v>14</v>
      </c>
      <c r="B80" s="0" t="s">
        <v>3200</v>
      </c>
      <c r="C80" s="0" t="s">
        <v>3201</v>
      </c>
      <c r="D80" s="0" t="s">
        <v>3208</v>
      </c>
      <c r="E80" s="0" t="s">
        <v>3209</v>
      </c>
      <c r="F80" s="0" t="s">
        <v>3037</v>
      </c>
      <c r="G80" s="0" t="s">
        <v>3210</v>
      </c>
    </row>
    <row customHeight="1" ht="11.25">
      <c r="A81" s="0" t="s">
        <v>14</v>
      </c>
      <c r="B81" s="0" t="s">
        <v>3200</v>
      </c>
      <c r="C81" s="0" t="s">
        <v>3201</v>
      </c>
      <c r="D81" s="0" t="s">
        <v>3211</v>
      </c>
      <c r="E81" s="0" t="s">
        <v>3212</v>
      </c>
      <c r="F81" s="0" t="s">
        <v>3037</v>
      </c>
      <c r="G81" s="0" t="s">
        <v>3213</v>
      </c>
    </row>
    <row customHeight="1" ht="11.25">
      <c r="A82" s="0" t="s">
        <v>14</v>
      </c>
      <c r="B82" s="0" t="s">
        <v>3200</v>
      </c>
      <c r="C82" s="0" t="s">
        <v>3201</v>
      </c>
      <c r="D82" s="0" t="s">
        <v>3214</v>
      </c>
      <c r="E82" s="0" t="s">
        <v>3215</v>
      </c>
      <c r="F82" s="0" t="s">
        <v>3037</v>
      </c>
      <c r="G82" s="0" t="s">
        <v>3216</v>
      </c>
    </row>
    <row customHeight="1" ht="11.25">
      <c r="A83" s="0" t="s">
        <v>14</v>
      </c>
      <c r="B83" s="0" t="s">
        <v>3200</v>
      </c>
      <c r="C83" s="0" t="s">
        <v>3201</v>
      </c>
      <c r="D83" s="0" t="s">
        <v>3200</v>
      </c>
      <c r="E83" s="0" t="s">
        <v>3201</v>
      </c>
      <c r="F83" s="0" t="s">
        <v>3034</v>
      </c>
      <c r="G83" s="0" t="s">
        <v>3217</v>
      </c>
    </row>
    <row customHeight="1" ht="11.25">
      <c r="A84" s="0" t="s">
        <v>14</v>
      </c>
      <c r="B84" s="0" t="s">
        <v>3200</v>
      </c>
      <c r="C84" s="0" t="s">
        <v>3201</v>
      </c>
      <c r="D84" s="0" t="s">
        <v>3218</v>
      </c>
      <c r="E84" s="0" t="s">
        <v>3219</v>
      </c>
      <c r="F84" s="0" t="s">
        <v>3080</v>
      </c>
      <c r="G84" s="0" t="s">
        <v>3220</v>
      </c>
    </row>
    <row customHeight="1" ht="11.25">
      <c r="A85" s="0" t="s">
        <v>14</v>
      </c>
      <c r="B85" s="0" t="s">
        <v>3200</v>
      </c>
      <c r="C85" s="0" t="s">
        <v>3201</v>
      </c>
      <c r="D85" s="0" t="s">
        <v>3221</v>
      </c>
      <c r="E85" s="0" t="s">
        <v>3222</v>
      </c>
      <c r="F85" s="0" t="s">
        <v>3037</v>
      </c>
      <c r="G85" s="0" t="s">
        <v>3223</v>
      </c>
    </row>
    <row customHeight="1" ht="11.25">
      <c r="A86" s="0" t="s">
        <v>14</v>
      </c>
      <c r="B86" s="0" t="s">
        <v>3200</v>
      </c>
      <c r="C86" s="0" t="s">
        <v>3201</v>
      </c>
      <c r="D86" s="0" t="s">
        <v>3224</v>
      </c>
      <c r="E86" s="0" t="s">
        <v>3225</v>
      </c>
      <c r="F86" s="0" t="s">
        <v>3037</v>
      </c>
      <c r="G86" s="0" t="s">
        <v>3226</v>
      </c>
    </row>
    <row customHeight="1" ht="11.25">
      <c r="A87" s="0" t="s">
        <v>14</v>
      </c>
      <c r="B87" s="0" t="s">
        <v>3227</v>
      </c>
      <c r="C87" s="0" t="s">
        <v>3228</v>
      </c>
      <c r="D87" s="0" t="s">
        <v>3227</v>
      </c>
      <c r="E87" s="0" t="s">
        <v>3228</v>
      </c>
      <c r="F87" s="0" t="s">
        <v>3046</v>
      </c>
      <c r="G87" s="0" t="s">
        <v>3229</v>
      </c>
    </row>
    <row customHeight="1" ht="11.25">
      <c r="A88" s="0" t="s">
        <v>14</v>
      </c>
      <c r="B88" s="0" t="s">
        <v>3230</v>
      </c>
      <c r="C88" s="0" t="s">
        <v>3231</v>
      </c>
      <c r="D88" s="0" t="s">
        <v>3232</v>
      </c>
      <c r="E88" s="0" t="s">
        <v>3233</v>
      </c>
      <c r="F88" s="0" t="s">
        <v>3037</v>
      </c>
      <c r="G88" s="0" t="s">
        <v>3234</v>
      </c>
    </row>
    <row customHeight="1" ht="11.25">
      <c r="A89" s="0" t="s">
        <v>14</v>
      </c>
      <c r="B89" s="0" t="s">
        <v>3230</v>
      </c>
      <c r="C89" s="0" t="s">
        <v>3231</v>
      </c>
      <c r="D89" s="0" t="s">
        <v>3235</v>
      </c>
      <c r="E89" s="0" t="s">
        <v>3236</v>
      </c>
      <c r="F89" s="0" t="s">
        <v>3037</v>
      </c>
      <c r="G89" s="0" t="s">
        <v>3237</v>
      </c>
    </row>
    <row customHeight="1" ht="11.25">
      <c r="A90" s="0" t="s">
        <v>14</v>
      </c>
      <c r="B90" s="0" t="s">
        <v>3230</v>
      </c>
      <c r="C90" s="0" t="s">
        <v>3231</v>
      </c>
      <c r="D90" s="0" t="s">
        <v>3238</v>
      </c>
      <c r="E90" s="0" t="s">
        <v>3239</v>
      </c>
      <c r="F90" s="0" t="s">
        <v>3037</v>
      </c>
      <c r="G90" s="0" t="s">
        <v>3240</v>
      </c>
    </row>
    <row customHeight="1" ht="11.25">
      <c r="A91" s="0" t="s">
        <v>14</v>
      </c>
      <c r="B91" s="0" t="s">
        <v>3230</v>
      </c>
      <c r="C91" s="0" t="s">
        <v>3231</v>
      </c>
      <c r="D91" s="0" t="s">
        <v>3241</v>
      </c>
      <c r="E91" s="0" t="s">
        <v>3242</v>
      </c>
      <c r="F91" s="0" t="s">
        <v>3063</v>
      </c>
      <c r="G91" s="0" t="s">
        <v>3243</v>
      </c>
    </row>
    <row customHeight="1" ht="11.25">
      <c r="A92" s="0" t="s">
        <v>14</v>
      </c>
      <c r="B92" s="0" t="s">
        <v>3230</v>
      </c>
      <c r="C92" s="0" t="s">
        <v>3231</v>
      </c>
      <c r="D92" s="0" t="s">
        <v>3244</v>
      </c>
      <c r="E92" s="0" t="s">
        <v>3245</v>
      </c>
      <c r="F92" s="0" t="s">
        <v>3037</v>
      </c>
      <c r="G92" s="0" t="s">
        <v>3246</v>
      </c>
    </row>
    <row customHeight="1" ht="11.25">
      <c r="A93" s="0" t="s">
        <v>14</v>
      </c>
      <c r="B93" s="0" t="s">
        <v>3230</v>
      </c>
      <c r="C93" s="0" t="s">
        <v>3231</v>
      </c>
      <c r="D93" s="0" t="s">
        <v>3247</v>
      </c>
      <c r="E93" s="0" t="s">
        <v>3248</v>
      </c>
      <c r="F93" s="0" t="s">
        <v>3037</v>
      </c>
      <c r="G93" s="0" t="s">
        <v>3249</v>
      </c>
    </row>
    <row customHeight="1" ht="11.25">
      <c r="A94" s="0" t="s">
        <v>14</v>
      </c>
      <c r="B94" s="0" t="s">
        <v>3230</v>
      </c>
      <c r="C94" s="0" t="s">
        <v>3231</v>
      </c>
      <c r="D94" s="0" t="s">
        <v>3230</v>
      </c>
      <c r="E94" s="0" t="s">
        <v>3231</v>
      </c>
      <c r="F94" s="0" t="s">
        <v>3034</v>
      </c>
      <c r="G94" s="0" t="s">
        <v>3250</v>
      </c>
    </row>
    <row customHeight="1" ht="11.25">
      <c r="A95" s="0" t="s">
        <v>14</v>
      </c>
      <c r="B95" s="0" t="s">
        <v>3230</v>
      </c>
      <c r="C95" s="0" t="s">
        <v>3231</v>
      </c>
      <c r="D95" s="0" t="s">
        <v>3251</v>
      </c>
      <c r="E95" s="0" t="s">
        <v>3252</v>
      </c>
      <c r="F95" s="0" t="s">
        <v>3037</v>
      </c>
      <c r="G95" s="0" t="s">
        <v>3253</v>
      </c>
    </row>
    <row customHeight="1" ht="11.25">
      <c r="A96" s="0" t="s">
        <v>14</v>
      </c>
      <c r="B96" s="0" t="s">
        <v>3254</v>
      </c>
      <c r="C96" s="0" t="s">
        <v>3255</v>
      </c>
      <c r="D96" s="0" t="s">
        <v>3254</v>
      </c>
      <c r="E96" s="0" t="s">
        <v>3255</v>
      </c>
      <c r="F96" s="0" t="s">
        <v>3031</v>
      </c>
      <c r="G96" s="0" t="s">
        <v>3256</v>
      </c>
    </row>
    <row customHeight="1" ht="11.25">
      <c r="A97" s="0" t="s">
        <v>14</v>
      </c>
      <c r="B97" s="0" t="s">
        <v>3257</v>
      </c>
      <c r="C97" s="0" t="s">
        <v>3258</v>
      </c>
      <c r="D97" s="0" t="s">
        <v>3259</v>
      </c>
      <c r="E97" s="0" t="s">
        <v>3260</v>
      </c>
      <c r="F97" s="0" t="s">
        <v>3037</v>
      </c>
      <c r="G97" s="0" t="s">
        <v>3261</v>
      </c>
    </row>
    <row customHeight="1" ht="11.25">
      <c r="A98" s="0" t="s">
        <v>14</v>
      </c>
      <c r="B98" s="0" t="s">
        <v>3257</v>
      </c>
      <c r="C98" s="0" t="s">
        <v>3258</v>
      </c>
      <c r="D98" s="0" t="s">
        <v>3262</v>
      </c>
      <c r="E98" s="0" t="s">
        <v>3263</v>
      </c>
      <c r="F98" s="0" t="s">
        <v>3037</v>
      </c>
      <c r="G98" s="0" t="s">
        <v>3264</v>
      </c>
    </row>
    <row customHeight="1" ht="11.25">
      <c r="A99" s="0" t="s">
        <v>14</v>
      </c>
      <c r="B99" s="0" t="s">
        <v>3257</v>
      </c>
      <c r="C99" s="0" t="s">
        <v>3258</v>
      </c>
      <c r="D99" s="0" t="s">
        <v>3265</v>
      </c>
      <c r="E99" s="0" t="s">
        <v>3266</v>
      </c>
      <c r="F99" s="0" t="s">
        <v>3080</v>
      </c>
      <c r="G99" s="0" t="s">
        <v>3267</v>
      </c>
    </row>
    <row customHeight="1" ht="11.25">
      <c r="A100" s="0" t="s">
        <v>14</v>
      </c>
      <c r="B100" s="0" t="s">
        <v>3257</v>
      </c>
      <c r="C100" s="0" t="s">
        <v>3258</v>
      </c>
      <c r="D100" s="0" t="s">
        <v>3257</v>
      </c>
      <c r="E100" s="0" t="s">
        <v>3258</v>
      </c>
      <c r="F100" s="0" t="s">
        <v>3034</v>
      </c>
      <c r="G100" s="0" t="s">
        <v>3268</v>
      </c>
    </row>
    <row customHeight="1" ht="11.25">
      <c r="A101" s="0" t="s">
        <v>14</v>
      </c>
      <c r="B101" s="0" t="s">
        <v>3257</v>
      </c>
      <c r="C101" s="0" t="s">
        <v>3258</v>
      </c>
      <c r="D101" s="0" t="s">
        <v>3251</v>
      </c>
      <c r="E101" s="0" t="s">
        <v>3269</v>
      </c>
      <c r="F101" s="0" t="s">
        <v>3037</v>
      </c>
      <c r="G101" s="0" t="s">
        <v>3270</v>
      </c>
    </row>
    <row customHeight="1" ht="11.25">
      <c r="A102" s="0" t="s">
        <v>14</v>
      </c>
      <c r="B102" s="0" t="s">
        <v>3271</v>
      </c>
      <c r="C102" s="0" t="s">
        <v>3272</v>
      </c>
      <c r="D102" s="0" t="s">
        <v>3271</v>
      </c>
      <c r="E102" s="0" t="s">
        <v>3272</v>
      </c>
      <c r="F102" s="0" t="s">
        <v>3031</v>
      </c>
      <c r="G102" s="0" t="s">
        <v>3273</v>
      </c>
    </row>
    <row customHeight="1" ht="11.25">
      <c r="A103" s="0" t="s">
        <v>14</v>
      </c>
      <c r="B103" s="0" t="s">
        <v>3274</v>
      </c>
      <c r="C103" s="0" t="s">
        <v>3275</v>
      </c>
      <c r="D103" s="0" t="s">
        <v>3276</v>
      </c>
      <c r="E103" s="0" t="s">
        <v>3277</v>
      </c>
      <c r="F103" s="0" t="s">
        <v>3037</v>
      </c>
      <c r="G103" s="0" t="s">
        <v>3278</v>
      </c>
    </row>
    <row customHeight="1" ht="11.25">
      <c r="A104" s="0" t="s">
        <v>14</v>
      </c>
      <c r="B104" s="0" t="s">
        <v>3274</v>
      </c>
      <c r="C104" s="0" t="s">
        <v>3275</v>
      </c>
      <c r="D104" s="0" t="s">
        <v>3279</v>
      </c>
      <c r="E104" s="0" t="s">
        <v>3280</v>
      </c>
      <c r="F104" s="0" t="s">
        <v>3037</v>
      </c>
      <c r="G104" s="0" t="s">
        <v>3281</v>
      </c>
    </row>
    <row customHeight="1" ht="11.25">
      <c r="A105" s="0" t="s">
        <v>14</v>
      </c>
      <c r="B105" s="0" t="s">
        <v>3274</v>
      </c>
      <c r="C105" s="0" t="s">
        <v>3275</v>
      </c>
      <c r="D105" s="0" t="s">
        <v>3282</v>
      </c>
      <c r="E105" s="0" t="s">
        <v>3283</v>
      </c>
      <c r="F105" s="0" t="s">
        <v>3037</v>
      </c>
      <c r="G105" s="0" t="s">
        <v>3284</v>
      </c>
    </row>
    <row customHeight="1" ht="11.25">
      <c r="A106" s="0" t="s">
        <v>14</v>
      </c>
      <c r="B106" s="0" t="s">
        <v>3274</v>
      </c>
      <c r="C106" s="0" t="s">
        <v>3275</v>
      </c>
      <c r="D106" s="0" t="s">
        <v>3285</v>
      </c>
      <c r="E106" s="0" t="s">
        <v>3286</v>
      </c>
      <c r="F106" s="0" t="s">
        <v>3037</v>
      </c>
      <c r="G106" s="0" t="s">
        <v>3287</v>
      </c>
    </row>
    <row customHeight="1" ht="11.25">
      <c r="A107" s="0" t="s">
        <v>14</v>
      </c>
      <c r="B107" s="0" t="s">
        <v>3274</v>
      </c>
      <c r="C107" s="0" t="s">
        <v>3275</v>
      </c>
      <c r="D107" s="0" t="s">
        <v>3288</v>
      </c>
      <c r="E107" s="0" t="s">
        <v>3289</v>
      </c>
      <c r="F107" s="0" t="s">
        <v>3080</v>
      </c>
      <c r="G107" s="0" t="s">
        <v>3290</v>
      </c>
    </row>
    <row customHeight="1" ht="11.25">
      <c r="A108" s="0" t="s">
        <v>14</v>
      </c>
      <c r="B108" s="0" t="s">
        <v>3274</v>
      </c>
      <c r="C108" s="0" t="s">
        <v>3275</v>
      </c>
      <c r="D108" s="0" t="s">
        <v>3291</v>
      </c>
      <c r="E108" s="0" t="s">
        <v>3292</v>
      </c>
      <c r="F108" s="0" t="s">
        <v>3063</v>
      </c>
      <c r="G108" s="0" t="s">
        <v>3293</v>
      </c>
    </row>
    <row customHeight="1" ht="11.25">
      <c r="A109" s="0" t="s">
        <v>14</v>
      </c>
      <c r="B109" s="0" t="s">
        <v>3274</v>
      </c>
      <c r="C109" s="0" t="s">
        <v>3275</v>
      </c>
      <c r="D109" s="0" t="s">
        <v>3294</v>
      </c>
      <c r="E109" s="0" t="s">
        <v>3295</v>
      </c>
      <c r="F109" s="0" t="s">
        <v>3037</v>
      </c>
      <c r="G109" s="0" t="s">
        <v>3296</v>
      </c>
    </row>
    <row customHeight="1" ht="11.25">
      <c r="A110" s="0" t="s">
        <v>14</v>
      </c>
      <c r="B110" s="0" t="s">
        <v>3274</v>
      </c>
      <c r="C110" s="0" t="s">
        <v>3275</v>
      </c>
      <c r="D110" s="0" t="s">
        <v>3274</v>
      </c>
      <c r="E110" s="0" t="s">
        <v>3275</v>
      </c>
      <c r="F110" s="0" t="s">
        <v>3034</v>
      </c>
      <c r="G110" s="0" t="s">
        <v>3297</v>
      </c>
    </row>
    <row customHeight="1" ht="11.25">
      <c r="A111" s="0" t="s">
        <v>14</v>
      </c>
      <c r="B111" s="0" t="s">
        <v>3274</v>
      </c>
      <c r="C111" s="0" t="s">
        <v>3275</v>
      </c>
      <c r="D111" s="0" t="s">
        <v>3298</v>
      </c>
      <c r="E111" s="0" t="s">
        <v>3299</v>
      </c>
      <c r="F111" s="0" t="s">
        <v>3037</v>
      </c>
      <c r="G111" s="0" t="s">
        <v>3300</v>
      </c>
    </row>
    <row customHeight="1" ht="11.25">
      <c r="A112" s="0" t="s">
        <v>14</v>
      </c>
      <c r="B112" s="0" t="s">
        <v>3274</v>
      </c>
      <c r="C112" s="0" t="s">
        <v>3275</v>
      </c>
      <c r="D112" s="0" t="s">
        <v>3301</v>
      </c>
      <c r="E112" s="0" t="s">
        <v>3302</v>
      </c>
      <c r="F112" s="0" t="s">
        <v>3037</v>
      </c>
      <c r="G112" s="0" t="s">
        <v>3303</v>
      </c>
    </row>
    <row customHeight="1" ht="11.25">
      <c r="A113" s="0" t="s">
        <v>14</v>
      </c>
      <c r="B113" s="0" t="s">
        <v>3274</v>
      </c>
      <c r="C113" s="0" t="s">
        <v>3275</v>
      </c>
      <c r="D113" s="0" t="s">
        <v>3304</v>
      </c>
      <c r="E113" s="0" t="s">
        <v>3305</v>
      </c>
      <c r="F113" s="0" t="s">
        <v>3037</v>
      </c>
      <c r="G113" s="0" t="s">
        <v>3306</v>
      </c>
    </row>
    <row customHeight="1" ht="11.25">
      <c r="A114" s="0" t="s">
        <v>14</v>
      </c>
      <c r="B114" s="0" t="s">
        <v>3274</v>
      </c>
      <c r="C114" s="0" t="s">
        <v>3275</v>
      </c>
      <c r="D114" s="0" t="s">
        <v>3307</v>
      </c>
      <c r="E114" s="0" t="s">
        <v>3308</v>
      </c>
      <c r="F114" s="0" t="s">
        <v>3037</v>
      </c>
      <c r="G114" s="0" t="s">
        <v>3309</v>
      </c>
    </row>
    <row customHeight="1" ht="11.25">
      <c r="A115" s="0" t="s">
        <v>14</v>
      </c>
      <c r="B115" s="0" t="s">
        <v>3310</v>
      </c>
      <c r="C115" s="0" t="s">
        <v>3311</v>
      </c>
      <c r="D115" s="0" t="s">
        <v>3312</v>
      </c>
      <c r="E115" s="0" t="s">
        <v>3313</v>
      </c>
      <c r="F115" s="0" t="s">
        <v>3037</v>
      </c>
      <c r="G115" s="0" t="s">
        <v>3314</v>
      </c>
    </row>
    <row customHeight="1" ht="11.25">
      <c r="A116" s="0" t="s">
        <v>14</v>
      </c>
      <c r="B116" s="0" t="s">
        <v>3310</v>
      </c>
      <c r="C116" s="0" t="s">
        <v>3311</v>
      </c>
      <c r="D116" s="0" t="s">
        <v>3315</v>
      </c>
      <c r="E116" s="0" t="s">
        <v>3316</v>
      </c>
      <c r="F116" s="0" t="s">
        <v>3037</v>
      </c>
      <c r="G116" s="0" t="s">
        <v>3317</v>
      </c>
    </row>
    <row customHeight="1" ht="11.25">
      <c r="A117" s="0" t="s">
        <v>14</v>
      </c>
      <c r="B117" s="0" t="s">
        <v>3310</v>
      </c>
      <c r="C117" s="0" t="s">
        <v>3311</v>
      </c>
      <c r="D117" s="0" t="s">
        <v>3318</v>
      </c>
      <c r="E117" s="0" t="s">
        <v>3319</v>
      </c>
      <c r="F117" s="0" t="s">
        <v>3037</v>
      </c>
      <c r="G117" s="0" t="s">
        <v>3320</v>
      </c>
    </row>
    <row customHeight="1" ht="11.25">
      <c r="A118" s="0" t="s">
        <v>14</v>
      </c>
      <c r="B118" s="0" t="s">
        <v>3310</v>
      </c>
      <c r="C118" s="0" t="s">
        <v>3311</v>
      </c>
      <c r="D118" s="0" t="s">
        <v>3321</v>
      </c>
      <c r="E118" s="0" t="s">
        <v>3322</v>
      </c>
      <c r="F118" s="0" t="s">
        <v>3037</v>
      </c>
      <c r="G118" s="0" t="s">
        <v>3323</v>
      </c>
    </row>
    <row customHeight="1" ht="11.25">
      <c r="A119" s="0" t="s">
        <v>14</v>
      </c>
      <c r="B119" s="0" t="s">
        <v>3310</v>
      </c>
      <c r="C119" s="0" t="s">
        <v>3311</v>
      </c>
      <c r="D119" s="0" t="s">
        <v>3324</v>
      </c>
      <c r="E119" s="0" t="s">
        <v>3325</v>
      </c>
      <c r="F119" s="0" t="s">
        <v>3037</v>
      </c>
      <c r="G119" s="0" t="s">
        <v>3326</v>
      </c>
    </row>
    <row customHeight="1" ht="11.25">
      <c r="A120" s="0" t="s">
        <v>14</v>
      </c>
      <c r="B120" s="0" t="s">
        <v>3310</v>
      </c>
      <c r="C120" s="0" t="s">
        <v>3311</v>
      </c>
      <c r="D120" s="0" t="s">
        <v>3310</v>
      </c>
      <c r="E120" s="0" t="s">
        <v>3311</v>
      </c>
      <c r="F120" s="0" t="s">
        <v>3034</v>
      </c>
      <c r="G120" s="0" t="s">
        <v>3327</v>
      </c>
    </row>
    <row customHeight="1" ht="11.25">
      <c r="A121" s="0" t="s">
        <v>14</v>
      </c>
      <c r="B121" s="0" t="s">
        <v>3310</v>
      </c>
      <c r="C121" s="0" t="s">
        <v>3311</v>
      </c>
      <c r="D121" s="0" t="s">
        <v>3328</v>
      </c>
      <c r="E121" s="0" t="s">
        <v>3329</v>
      </c>
      <c r="F121" s="0" t="s">
        <v>3037</v>
      </c>
      <c r="G121" s="0" t="s">
        <v>3330</v>
      </c>
    </row>
    <row customHeight="1" ht="11.25">
      <c r="A122" s="0" t="s">
        <v>14</v>
      </c>
      <c r="B122" s="0" t="s">
        <v>3310</v>
      </c>
      <c r="C122" s="0" t="s">
        <v>3311</v>
      </c>
      <c r="D122" s="0" t="s">
        <v>3331</v>
      </c>
      <c r="E122" s="0" t="s">
        <v>3332</v>
      </c>
      <c r="F122" s="0" t="s">
        <v>3037</v>
      </c>
      <c r="G122" s="0" t="s">
        <v>3333</v>
      </c>
    </row>
    <row customHeight="1" ht="11.25">
      <c r="A123" s="0" t="s">
        <v>14</v>
      </c>
      <c r="B123" s="0" t="s">
        <v>3310</v>
      </c>
      <c r="C123" s="0" t="s">
        <v>3311</v>
      </c>
      <c r="D123" s="0" t="s">
        <v>3334</v>
      </c>
      <c r="E123" s="0" t="s">
        <v>3335</v>
      </c>
      <c r="F123" s="0" t="s">
        <v>3037</v>
      </c>
      <c r="G123" s="0" t="s">
        <v>3336</v>
      </c>
    </row>
    <row customHeight="1" ht="11.25">
      <c r="A124" s="0" t="s">
        <v>14</v>
      </c>
      <c r="B124" s="0" t="s">
        <v>3337</v>
      </c>
      <c r="C124" s="0" t="s">
        <v>3338</v>
      </c>
      <c r="D124" s="0" t="s">
        <v>3337</v>
      </c>
      <c r="E124" s="0" t="s">
        <v>3338</v>
      </c>
      <c r="F124" s="0" t="s">
        <v>3031</v>
      </c>
      <c r="G124" s="0" t="s">
        <v>3339</v>
      </c>
    </row>
    <row customHeight="1" ht="11.25">
      <c r="A125" s="0" t="s">
        <v>14</v>
      </c>
      <c r="B125" s="0" t="s">
        <v>3340</v>
      </c>
      <c r="C125" s="0" t="s">
        <v>3341</v>
      </c>
      <c r="D125" s="0" t="s">
        <v>3342</v>
      </c>
      <c r="E125" s="0" t="s">
        <v>3343</v>
      </c>
      <c r="F125" s="0" t="s">
        <v>3037</v>
      </c>
      <c r="G125" s="0" t="s">
        <v>3344</v>
      </c>
    </row>
    <row customHeight="1" ht="11.25">
      <c r="A126" s="0" t="s">
        <v>14</v>
      </c>
      <c r="B126" s="0" t="s">
        <v>3340</v>
      </c>
      <c r="C126" s="0" t="s">
        <v>3341</v>
      </c>
      <c r="D126" s="0" t="s">
        <v>3345</v>
      </c>
      <c r="E126" s="0" t="s">
        <v>3346</v>
      </c>
      <c r="F126" s="0" t="s">
        <v>3037</v>
      </c>
      <c r="G126" s="0" t="s">
        <v>3347</v>
      </c>
    </row>
    <row customHeight="1" ht="11.25">
      <c r="A127" s="0" t="s">
        <v>14</v>
      </c>
      <c r="B127" s="0" t="s">
        <v>3340</v>
      </c>
      <c r="C127" s="0" t="s">
        <v>3341</v>
      </c>
      <c r="D127" s="0" t="s">
        <v>3348</v>
      </c>
      <c r="E127" s="0" t="s">
        <v>3349</v>
      </c>
      <c r="F127" s="0" t="s">
        <v>3037</v>
      </c>
      <c r="G127" s="0" t="s">
        <v>3350</v>
      </c>
    </row>
    <row customHeight="1" ht="11.25">
      <c r="A128" s="0" t="s">
        <v>14</v>
      </c>
      <c r="B128" s="0" t="s">
        <v>3340</v>
      </c>
      <c r="C128" s="0" t="s">
        <v>3341</v>
      </c>
      <c r="D128" s="0" t="s">
        <v>3351</v>
      </c>
      <c r="E128" s="0" t="s">
        <v>3352</v>
      </c>
      <c r="F128" s="0" t="s">
        <v>3037</v>
      </c>
      <c r="G128" s="0" t="s">
        <v>3353</v>
      </c>
    </row>
    <row customHeight="1" ht="11.25">
      <c r="A129" s="0" t="s">
        <v>14</v>
      </c>
      <c r="B129" s="0" t="s">
        <v>3340</v>
      </c>
      <c r="C129" s="0" t="s">
        <v>3341</v>
      </c>
      <c r="D129" s="0" t="s">
        <v>3354</v>
      </c>
      <c r="E129" s="0" t="s">
        <v>3355</v>
      </c>
      <c r="F129" s="0" t="s">
        <v>3063</v>
      </c>
      <c r="G129" s="0" t="s">
        <v>3356</v>
      </c>
    </row>
    <row customHeight="1" ht="11.25">
      <c r="A130" s="0" t="s">
        <v>14</v>
      </c>
      <c r="B130" s="0" t="s">
        <v>3340</v>
      </c>
      <c r="C130" s="0" t="s">
        <v>3341</v>
      </c>
      <c r="D130" s="0" t="s">
        <v>3357</v>
      </c>
      <c r="E130" s="0" t="s">
        <v>3358</v>
      </c>
      <c r="F130" s="0" t="s">
        <v>3080</v>
      </c>
      <c r="G130" s="0" t="s">
        <v>3359</v>
      </c>
    </row>
    <row customHeight="1" ht="11.25">
      <c r="A131" s="0" t="s">
        <v>14</v>
      </c>
      <c r="B131" s="0" t="s">
        <v>3340</v>
      </c>
      <c r="C131" s="0" t="s">
        <v>3341</v>
      </c>
      <c r="D131" s="0" t="s">
        <v>3360</v>
      </c>
      <c r="E131" s="0" t="s">
        <v>3361</v>
      </c>
      <c r="F131" s="0" t="s">
        <v>3037</v>
      </c>
      <c r="G131" s="0" t="s">
        <v>3362</v>
      </c>
    </row>
    <row customHeight="1" ht="11.25">
      <c r="A132" s="0" t="s">
        <v>14</v>
      </c>
      <c r="B132" s="0" t="s">
        <v>3340</v>
      </c>
      <c r="C132" s="0" t="s">
        <v>3341</v>
      </c>
      <c r="D132" s="0" t="s">
        <v>3363</v>
      </c>
      <c r="E132" s="0" t="s">
        <v>3364</v>
      </c>
      <c r="F132" s="0" t="s">
        <v>3080</v>
      </c>
      <c r="G132" s="0" t="s">
        <v>3365</v>
      </c>
    </row>
    <row customHeight="1" ht="11.25">
      <c r="A133" s="0" t="s">
        <v>14</v>
      </c>
      <c r="B133" s="0" t="s">
        <v>3340</v>
      </c>
      <c r="C133" s="0" t="s">
        <v>3341</v>
      </c>
      <c r="D133" s="0" t="s">
        <v>3340</v>
      </c>
      <c r="E133" s="0" t="s">
        <v>3341</v>
      </c>
      <c r="F133" s="0" t="s">
        <v>3034</v>
      </c>
      <c r="G133" s="0" t="s">
        <v>3366</v>
      </c>
    </row>
    <row customHeight="1" ht="11.25">
      <c r="A134" s="0" t="s">
        <v>14</v>
      </c>
      <c r="B134" s="0" t="s">
        <v>3340</v>
      </c>
      <c r="C134" s="0" t="s">
        <v>3341</v>
      </c>
      <c r="D134" s="0" t="s">
        <v>3367</v>
      </c>
      <c r="E134" s="0" t="s">
        <v>3368</v>
      </c>
      <c r="F134" s="0" t="s">
        <v>3080</v>
      </c>
      <c r="G134" s="0" t="s">
        <v>3369</v>
      </c>
    </row>
    <row customHeight="1" ht="11.25">
      <c r="A135" s="0" t="s">
        <v>14</v>
      </c>
      <c r="B135" s="0" t="s">
        <v>3340</v>
      </c>
      <c r="C135" s="0" t="s">
        <v>3341</v>
      </c>
      <c r="D135" s="0" t="s">
        <v>3370</v>
      </c>
      <c r="E135" s="0" t="s">
        <v>3371</v>
      </c>
      <c r="F135" s="0" t="s">
        <v>3037</v>
      </c>
      <c r="G135" s="0" t="s">
        <v>3372</v>
      </c>
    </row>
    <row customHeight="1" ht="11.25">
      <c r="A136" s="0" t="s">
        <v>14</v>
      </c>
      <c r="B136" s="0" t="s">
        <v>3340</v>
      </c>
      <c r="C136" s="0" t="s">
        <v>3341</v>
      </c>
      <c r="D136" s="0" t="s">
        <v>3373</v>
      </c>
      <c r="E136" s="0" t="s">
        <v>3374</v>
      </c>
      <c r="F136" s="0" t="s">
        <v>3037</v>
      </c>
      <c r="G136" s="0" t="s">
        <v>3375</v>
      </c>
    </row>
    <row customHeight="1" ht="11.25">
      <c r="A137" s="0" t="s">
        <v>14</v>
      </c>
      <c r="B137" s="0" t="s">
        <v>3376</v>
      </c>
      <c r="C137" s="0" t="s">
        <v>3377</v>
      </c>
      <c r="D137" s="0" t="s">
        <v>3376</v>
      </c>
      <c r="E137" s="0" t="s">
        <v>3377</v>
      </c>
      <c r="F137" s="0" t="s">
        <v>3046</v>
      </c>
      <c r="G137" s="0" t="s">
        <v>3378</v>
      </c>
    </row>
    <row customHeight="1" ht="11.25">
      <c r="A138" s="0" t="s">
        <v>14</v>
      </c>
      <c r="B138" s="0" t="s">
        <v>3379</v>
      </c>
      <c r="C138" s="0" t="s">
        <v>3380</v>
      </c>
      <c r="D138" s="0" t="s">
        <v>3379</v>
      </c>
      <c r="E138" s="0" t="s">
        <v>3380</v>
      </c>
      <c r="F138" s="0" t="s">
        <v>3031</v>
      </c>
      <c r="G138" s="0" t="s">
        <v>3381</v>
      </c>
    </row>
    <row customHeight="1" ht="11.25">
      <c r="A139" s="0" t="s">
        <v>14</v>
      </c>
      <c r="B139" s="0" t="s">
        <v>3382</v>
      </c>
      <c r="C139" s="0" t="s">
        <v>3383</v>
      </c>
      <c r="D139" s="0" t="s">
        <v>3384</v>
      </c>
      <c r="E139" s="0" t="s">
        <v>3385</v>
      </c>
      <c r="F139" s="0" t="s">
        <v>3037</v>
      </c>
      <c r="G139" s="0" t="s">
        <v>3386</v>
      </c>
    </row>
    <row customHeight="1" ht="11.25">
      <c r="A140" s="0" t="s">
        <v>14</v>
      </c>
      <c r="B140" s="0" t="s">
        <v>3382</v>
      </c>
      <c r="C140" s="0" t="s">
        <v>3383</v>
      </c>
      <c r="D140" s="0" t="s">
        <v>3387</v>
      </c>
      <c r="E140" s="0" t="s">
        <v>3388</v>
      </c>
      <c r="F140" s="0" t="s">
        <v>3037</v>
      </c>
      <c r="G140" s="0" t="s">
        <v>3389</v>
      </c>
    </row>
    <row customHeight="1" ht="11.25">
      <c r="A141" s="0" t="s">
        <v>14</v>
      </c>
      <c r="B141" s="0" t="s">
        <v>3382</v>
      </c>
      <c r="C141" s="0" t="s">
        <v>3383</v>
      </c>
      <c r="D141" s="0" t="s">
        <v>3390</v>
      </c>
      <c r="E141" s="0" t="s">
        <v>3391</v>
      </c>
      <c r="F141" s="0" t="s">
        <v>3037</v>
      </c>
      <c r="G141" s="0" t="s">
        <v>3392</v>
      </c>
    </row>
    <row customHeight="1" ht="11.25">
      <c r="A142" s="0" t="s">
        <v>14</v>
      </c>
      <c r="B142" s="0" t="s">
        <v>3382</v>
      </c>
      <c r="C142" s="0" t="s">
        <v>3383</v>
      </c>
      <c r="D142" s="0" t="s">
        <v>3393</v>
      </c>
      <c r="E142" s="0" t="s">
        <v>3394</v>
      </c>
      <c r="F142" s="0" t="s">
        <v>3063</v>
      </c>
      <c r="G142" s="0" t="s">
        <v>3395</v>
      </c>
    </row>
    <row customHeight="1" ht="11.25">
      <c r="A143" s="0" t="s">
        <v>14</v>
      </c>
      <c r="B143" s="0" t="s">
        <v>3382</v>
      </c>
      <c r="C143" s="0" t="s">
        <v>3383</v>
      </c>
      <c r="D143" s="0" t="s">
        <v>3396</v>
      </c>
      <c r="E143" s="0" t="s">
        <v>3397</v>
      </c>
      <c r="F143" s="0" t="s">
        <v>3037</v>
      </c>
      <c r="G143" s="0" t="s">
        <v>3398</v>
      </c>
    </row>
    <row customHeight="1" ht="11.25">
      <c r="A144" s="0" t="s">
        <v>14</v>
      </c>
      <c r="B144" s="0" t="s">
        <v>3382</v>
      </c>
      <c r="C144" s="0" t="s">
        <v>3383</v>
      </c>
      <c r="D144" s="0" t="s">
        <v>3399</v>
      </c>
      <c r="E144" s="0" t="s">
        <v>3400</v>
      </c>
      <c r="F144" s="0" t="s">
        <v>3037</v>
      </c>
      <c r="G144" s="0" t="s">
        <v>3401</v>
      </c>
    </row>
    <row customHeight="1" ht="11.25">
      <c r="A145" s="0" t="s">
        <v>14</v>
      </c>
      <c r="B145" s="0" t="s">
        <v>3382</v>
      </c>
      <c r="C145" s="0" t="s">
        <v>3383</v>
      </c>
      <c r="D145" s="0" t="s">
        <v>3402</v>
      </c>
      <c r="E145" s="0" t="s">
        <v>3403</v>
      </c>
      <c r="F145" s="0" t="s">
        <v>3037</v>
      </c>
      <c r="G145" s="0" t="s">
        <v>3404</v>
      </c>
    </row>
    <row customHeight="1" ht="11.25">
      <c r="A146" s="0" t="s">
        <v>14</v>
      </c>
      <c r="B146" s="0" t="s">
        <v>3382</v>
      </c>
      <c r="C146" s="0" t="s">
        <v>3383</v>
      </c>
      <c r="D146" s="0" t="s">
        <v>3405</v>
      </c>
      <c r="E146" s="0" t="s">
        <v>3406</v>
      </c>
      <c r="F146" s="0" t="s">
        <v>3037</v>
      </c>
      <c r="G146" s="0" t="s">
        <v>3407</v>
      </c>
    </row>
    <row customHeight="1" ht="11.25">
      <c r="A147" s="0" t="s">
        <v>14</v>
      </c>
      <c r="B147" s="0" t="s">
        <v>3382</v>
      </c>
      <c r="C147" s="0" t="s">
        <v>3383</v>
      </c>
      <c r="D147" s="0" t="s">
        <v>3382</v>
      </c>
      <c r="E147" s="0" t="s">
        <v>3383</v>
      </c>
      <c r="F147" s="0" t="s">
        <v>3034</v>
      </c>
      <c r="G147" s="0" t="s">
        <v>3408</v>
      </c>
    </row>
    <row customHeight="1" ht="11.25">
      <c r="A148" s="0" t="s">
        <v>14</v>
      </c>
      <c r="B148" s="0" t="s">
        <v>3409</v>
      </c>
      <c r="C148" s="0" t="s">
        <v>3410</v>
      </c>
      <c r="D148" s="0" t="s">
        <v>3409</v>
      </c>
      <c r="E148" s="0" t="s">
        <v>3410</v>
      </c>
      <c r="F148" s="0" t="s">
        <v>3031</v>
      </c>
      <c r="G148" s="0" t="s">
        <v>3411</v>
      </c>
    </row>
    <row customHeight="1" ht="11.25">
      <c r="A149" s="0" t="s">
        <v>14</v>
      </c>
      <c r="B149" s="0" t="s">
        <v>3412</v>
      </c>
      <c r="C149" s="0" t="s">
        <v>3413</v>
      </c>
      <c r="D149" s="0" t="s">
        <v>3414</v>
      </c>
      <c r="E149" s="0" t="s">
        <v>3415</v>
      </c>
      <c r="F149" s="0" t="s">
        <v>3037</v>
      </c>
      <c r="G149" s="0" t="s">
        <v>3416</v>
      </c>
    </row>
    <row customHeight="1" ht="11.25">
      <c r="A150" s="0" t="s">
        <v>14</v>
      </c>
      <c r="B150" s="0" t="s">
        <v>3412</v>
      </c>
      <c r="C150" s="0" t="s">
        <v>3413</v>
      </c>
      <c r="D150" s="0" t="s">
        <v>3417</v>
      </c>
      <c r="E150" s="0" t="s">
        <v>3418</v>
      </c>
      <c r="F150" s="0" t="s">
        <v>3037</v>
      </c>
      <c r="G150" s="0" t="s">
        <v>3419</v>
      </c>
    </row>
    <row customHeight="1" ht="11.25">
      <c r="A151" s="0" t="s">
        <v>14</v>
      </c>
      <c r="B151" s="0" t="s">
        <v>3412</v>
      </c>
      <c r="C151" s="0" t="s">
        <v>3413</v>
      </c>
      <c r="D151" s="0" t="s">
        <v>3420</v>
      </c>
      <c r="E151" s="0" t="s">
        <v>3421</v>
      </c>
      <c r="F151" s="0" t="s">
        <v>3080</v>
      </c>
      <c r="G151" s="0" t="s">
        <v>3422</v>
      </c>
    </row>
    <row customHeight="1" ht="11.25">
      <c r="A152" s="0" t="s">
        <v>14</v>
      </c>
      <c r="B152" s="0" t="s">
        <v>3412</v>
      </c>
      <c r="C152" s="0" t="s">
        <v>3413</v>
      </c>
      <c r="D152" s="0" t="s">
        <v>3423</v>
      </c>
      <c r="E152" s="0" t="s">
        <v>3424</v>
      </c>
      <c r="F152" s="0" t="s">
        <v>3080</v>
      </c>
      <c r="G152" s="0" t="s">
        <v>3425</v>
      </c>
    </row>
    <row customHeight="1" ht="11.25">
      <c r="A153" s="0" t="s">
        <v>14</v>
      </c>
      <c r="B153" s="0" t="s">
        <v>3412</v>
      </c>
      <c r="C153" s="0" t="s">
        <v>3413</v>
      </c>
      <c r="D153" s="0" t="s">
        <v>3426</v>
      </c>
      <c r="E153" s="0" t="s">
        <v>3427</v>
      </c>
      <c r="F153" s="0" t="s">
        <v>3080</v>
      </c>
      <c r="G153" s="0" t="s">
        <v>3428</v>
      </c>
    </row>
    <row customHeight="1" ht="11.25">
      <c r="A154" s="0" t="s">
        <v>14</v>
      </c>
      <c r="B154" s="0" t="s">
        <v>3412</v>
      </c>
      <c r="C154" s="0" t="s">
        <v>3413</v>
      </c>
      <c r="D154" s="0" t="s">
        <v>3429</v>
      </c>
      <c r="E154" s="0" t="s">
        <v>3430</v>
      </c>
      <c r="F154" s="0" t="s">
        <v>3080</v>
      </c>
      <c r="G154" s="0" t="s">
        <v>3431</v>
      </c>
    </row>
    <row customHeight="1" ht="11.25">
      <c r="A155" s="0" t="s">
        <v>14</v>
      </c>
      <c r="B155" s="0" t="s">
        <v>3412</v>
      </c>
      <c r="C155" s="0" t="s">
        <v>3413</v>
      </c>
      <c r="D155" s="0" t="s">
        <v>3432</v>
      </c>
      <c r="E155" s="0" t="s">
        <v>3433</v>
      </c>
      <c r="F155" s="0" t="s">
        <v>3080</v>
      </c>
      <c r="G155" s="0" t="s">
        <v>3434</v>
      </c>
    </row>
    <row customHeight="1" ht="11.25">
      <c r="A156" s="0" t="s">
        <v>14</v>
      </c>
      <c r="B156" s="0" t="s">
        <v>3412</v>
      </c>
      <c r="C156" s="0" t="s">
        <v>3413</v>
      </c>
      <c r="D156" s="0" t="s">
        <v>3412</v>
      </c>
      <c r="E156" s="0" t="s">
        <v>3413</v>
      </c>
      <c r="F156" s="0" t="s">
        <v>3034</v>
      </c>
      <c r="G156" s="0" t="s">
        <v>3435</v>
      </c>
    </row>
    <row customHeight="1" ht="11.25">
      <c r="A157" s="0" t="s">
        <v>14</v>
      </c>
      <c r="B157" s="0" t="s">
        <v>3412</v>
      </c>
      <c r="C157" s="0" t="s">
        <v>3413</v>
      </c>
      <c r="D157" s="0" t="s">
        <v>3436</v>
      </c>
      <c r="E157" s="0" t="s">
        <v>3437</v>
      </c>
      <c r="F157" s="0" t="s">
        <v>3080</v>
      </c>
      <c r="G157" s="0" t="s">
        <v>3438</v>
      </c>
    </row>
    <row customHeight="1" ht="11.25">
      <c r="A158" s="0" t="s">
        <v>14</v>
      </c>
      <c r="B158" s="0" t="s">
        <v>3439</v>
      </c>
      <c r="C158" s="0" t="s">
        <v>3440</v>
      </c>
      <c r="D158" s="0" t="s">
        <v>3439</v>
      </c>
      <c r="E158" s="0" t="s">
        <v>3440</v>
      </c>
      <c r="F158" s="0" t="s">
        <v>3031</v>
      </c>
      <c r="G158" s="0" t="s">
        <v>3441</v>
      </c>
    </row>
    <row customHeight="1" ht="11.25">
      <c r="A159" s="0" t="s">
        <v>14</v>
      </c>
      <c r="B159" s="0" t="s">
        <v>3442</v>
      </c>
      <c r="C159" s="0" t="s">
        <v>3443</v>
      </c>
      <c r="D159" s="0" t="s">
        <v>3444</v>
      </c>
      <c r="E159" s="0" t="s">
        <v>3445</v>
      </c>
      <c r="F159" s="0" t="s">
        <v>3037</v>
      </c>
      <c r="G159" s="0" t="s">
        <v>3446</v>
      </c>
    </row>
    <row customHeight="1" ht="11.25">
      <c r="A160" s="0" t="s">
        <v>14</v>
      </c>
      <c r="B160" s="0" t="s">
        <v>3442</v>
      </c>
      <c r="C160" s="0" t="s">
        <v>3443</v>
      </c>
      <c r="D160" s="0" t="s">
        <v>3447</v>
      </c>
      <c r="E160" s="0" t="s">
        <v>3448</v>
      </c>
      <c r="F160" s="0" t="s">
        <v>3037</v>
      </c>
      <c r="G160" s="0" t="s">
        <v>3449</v>
      </c>
    </row>
    <row customHeight="1" ht="11.25">
      <c r="A161" s="0" t="s">
        <v>14</v>
      </c>
      <c r="B161" s="0" t="s">
        <v>3442</v>
      </c>
      <c r="C161" s="0" t="s">
        <v>3443</v>
      </c>
      <c r="D161" s="0" t="s">
        <v>3450</v>
      </c>
      <c r="E161" s="0" t="s">
        <v>3451</v>
      </c>
      <c r="F161" s="0" t="s">
        <v>3037</v>
      </c>
      <c r="G161" s="0" t="s">
        <v>3452</v>
      </c>
    </row>
    <row customHeight="1" ht="11.25">
      <c r="A162" s="0" t="s">
        <v>14</v>
      </c>
      <c r="B162" s="0" t="s">
        <v>3442</v>
      </c>
      <c r="C162" s="0" t="s">
        <v>3443</v>
      </c>
      <c r="D162" s="0" t="s">
        <v>3453</v>
      </c>
      <c r="E162" s="0" t="s">
        <v>3454</v>
      </c>
      <c r="F162" s="0" t="s">
        <v>3037</v>
      </c>
      <c r="G162" s="0" t="s">
        <v>3455</v>
      </c>
    </row>
    <row customHeight="1" ht="11.25">
      <c r="A163" s="0" t="s">
        <v>14</v>
      </c>
      <c r="B163" s="0" t="s">
        <v>3442</v>
      </c>
      <c r="C163" s="0" t="s">
        <v>3443</v>
      </c>
      <c r="D163" s="0" t="s">
        <v>3442</v>
      </c>
      <c r="E163" s="0" t="s">
        <v>3443</v>
      </c>
      <c r="F163" s="0" t="s">
        <v>3034</v>
      </c>
      <c r="G163" s="0" t="s">
        <v>3456</v>
      </c>
    </row>
    <row customHeight="1" ht="11.25">
      <c r="A164" s="0" t="s">
        <v>14</v>
      </c>
      <c r="B164" s="0" t="s">
        <v>3442</v>
      </c>
      <c r="C164" s="0" t="s">
        <v>3443</v>
      </c>
      <c r="D164" s="0" t="s">
        <v>3457</v>
      </c>
      <c r="E164" s="0" t="s">
        <v>3458</v>
      </c>
      <c r="F164" s="0" t="s">
        <v>3037</v>
      </c>
      <c r="G164" s="0" t="s">
        <v>3459</v>
      </c>
    </row>
    <row customHeight="1" ht="11.25">
      <c r="A165" s="0" t="s">
        <v>14</v>
      </c>
      <c r="B165" s="0" t="s">
        <v>3442</v>
      </c>
      <c r="C165" s="0" t="s">
        <v>3443</v>
      </c>
      <c r="D165" s="0" t="s">
        <v>3460</v>
      </c>
      <c r="E165" s="0" t="s">
        <v>3461</v>
      </c>
      <c r="F165" s="0" t="s">
        <v>3080</v>
      </c>
      <c r="G165" s="0" t="s">
        <v>3462</v>
      </c>
    </row>
    <row customHeight="1" ht="11.25">
      <c r="A166" s="0" t="s">
        <v>14</v>
      </c>
      <c r="B166" s="0" t="s">
        <v>3463</v>
      </c>
      <c r="C166" s="0" t="s">
        <v>3464</v>
      </c>
      <c r="D166" s="0" t="s">
        <v>3465</v>
      </c>
      <c r="E166" s="0" t="s">
        <v>3466</v>
      </c>
      <c r="F166" s="0" t="s">
        <v>3037</v>
      </c>
      <c r="G166" s="0" t="s">
        <v>3467</v>
      </c>
    </row>
    <row customHeight="1" ht="11.25">
      <c r="A167" s="0" t="s">
        <v>14</v>
      </c>
      <c r="B167" s="0" t="s">
        <v>3463</v>
      </c>
      <c r="C167" s="0" t="s">
        <v>3464</v>
      </c>
      <c r="D167" s="0" t="s">
        <v>3468</v>
      </c>
      <c r="E167" s="0" t="s">
        <v>3469</v>
      </c>
      <c r="F167" s="0" t="s">
        <v>3063</v>
      </c>
      <c r="G167" s="0" t="s">
        <v>3470</v>
      </c>
    </row>
    <row customHeight="1" ht="11.25">
      <c r="A168" s="0" t="s">
        <v>14</v>
      </c>
      <c r="B168" s="0" t="s">
        <v>3463</v>
      </c>
      <c r="C168" s="0" t="s">
        <v>3464</v>
      </c>
      <c r="D168" s="0" t="s">
        <v>3471</v>
      </c>
      <c r="E168" s="0" t="s">
        <v>3472</v>
      </c>
      <c r="F168" s="0" t="s">
        <v>3037</v>
      </c>
      <c r="G168" s="0" t="s">
        <v>3473</v>
      </c>
    </row>
    <row customHeight="1" ht="11.25">
      <c r="A169" s="0" t="s">
        <v>14</v>
      </c>
      <c r="B169" s="0" t="s">
        <v>3463</v>
      </c>
      <c r="C169" s="0" t="s">
        <v>3464</v>
      </c>
      <c r="D169" s="0" t="s">
        <v>3474</v>
      </c>
      <c r="E169" s="0" t="s">
        <v>3475</v>
      </c>
      <c r="F169" s="0" t="s">
        <v>3080</v>
      </c>
      <c r="G169" s="0" t="s">
        <v>3476</v>
      </c>
    </row>
    <row customHeight="1" ht="11.25">
      <c r="A170" s="0" t="s">
        <v>14</v>
      </c>
      <c r="B170" s="0" t="s">
        <v>3463</v>
      </c>
      <c r="C170" s="0" t="s">
        <v>3464</v>
      </c>
      <c r="D170" s="0" t="s">
        <v>3477</v>
      </c>
      <c r="E170" s="0" t="s">
        <v>3478</v>
      </c>
      <c r="F170" s="0" t="s">
        <v>3037</v>
      </c>
      <c r="G170" s="0" t="s">
        <v>3479</v>
      </c>
    </row>
    <row customHeight="1" ht="11.25">
      <c r="A171" s="0" t="s">
        <v>14</v>
      </c>
      <c r="B171" s="0" t="s">
        <v>3463</v>
      </c>
      <c r="C171" s="0" t="s">
        <v>3464</v>
      </c>
      <c r="D171" s="0" t="s">
        <v>3463</v>
      </c>
      <c r="E171" s="0" t="s">
        <v>3464</v>
      </c>
      <c r="F171" s="0" t="s">
        <v>3034</v>
      </c>
      <c r="G171" s="0" t="s">
        <v>3480</v>
      </c>
    </row>
    <row customHeight="1" ht="11.25">
      <c r="A172" s="0" t="s">
        <v>14</v>
      </c>
      <c r="B172" s="0" t="s">
        <v>3463</v>
      </c>
      <c r="C172" s="0" t="s">
        <v>3464</v>
      </c>
      <c r="D172" s="0" t="s">
        <v>3481</v>
      </c>
      <c r="E172" s="0" t="s">
        <v>3482</v>
      </c>
      <c r="F172" s="0" t="s">
        <v>3037</v>
      </c>
      <c r="G172" s="0" t="s">
        <v>3483</v>
      </c>
    </row>
    <row customHeight="1" ht="11.25">
      <c r="A173" s="0" t="s">
        <v>14</v>
      </c>
      <c r="B173" s="0" t="s">
        <v>3484</v>
      </c>
      <c r="C173" s="0" t="s">
        <v>3485</v>
      </c>
      <c r="D173" s="0" t="s">
        <v>3484</v>
      </c>
      <c r="E173" s="0" t="s">
        <v>3485</v>
      </c>
      <c r="F173" s="0" t="s">
        <v>3031</v>
      </c>
      <c r="G173" s="0" t="s">
        <v>3486</v>
      </c>
    </row>
    <row customHeight="1" ht="11.25">
      <c r="A174" s="0" t="s">
        <v>14</v>
      </c>
      <c r="B174" s="0" t="s">
        <v>3487</v>
      </c>
      <c r="C174" s="0" t="s">
        <v>3488</v>
      </c>
      <c r="D174" s="0" t="s">
        <v>3489</v>
      </c>
      <c r="E174" s="0" t="s">
        <v>3490</v>
      </c>
      <c r="F174" s="0" t="s">
        <v>3037</v>
      </c>
      <c r="G174" s="0" t="s">
        <v>3491</v>
      </c>
    </row>
    <row customHeight="1" ht="11.25">
      <c r="A175" s="0" t="s">
        <v>14</v>
      </c>
      <c r="B175" s="0" t="s">
        <v>3487</v>
      </c>
      <c r="C175" s="0" t="s">
        <v>3488</v>
      </c>
      <c r="D175" s="0" t="s">
        <v>3487</v>
      </c>
      <c r="E175" s="0" t="s">
        <v>3488</v>
      </c>
      <c r="F175" s="0" t="s">
        <v>3034</v>
      </c>
      <c r="G175" s="0" t="s">
        <v>3492</v>
      </c>
    </row>
    <row customHeight="1" ht="11.25">
      <c r="A176" s="0" t="s">
        <v>14</v>
      </c>
      <c r="B176" s="0" t="s">
        <v>3487</v>
      </c>
      <c r="C176" s="0" t="s">
        <v>3488</v>
      </c>
      <c r="D176" s="0" t="s">
        <v>3493</v>
      </c>
      <c r="E176" s="0" t="s">
        <v>3494</v>
      </c>
      <c r="F176" s="0" t="s">
        <v>3037</v>
      </c>
      <c r="G176" s="0" t="s">
        <v>3495</v>
      </c>
    </row>
    <row customHeight="1" ht="11.25">
      <c r="A177" s="0" t="s">
        <v>14</v>
      </c>
      <c r="B177" s="0" t="s">
        <v>3487</v>
      </c>
      <c r="C177" s="0" t="s">
        <v>3488</v>
      </c>
      <c r="D177" s="0" t="s">
        <v>3496</v>
      </c>
      <c r="E177" s="0" t="s">
        <v>3497</v>
      </c>
      <c r="F177" s="0" t="s">
        <v>3037</v>
      </c>
      <c r="G177" s="0" t="s">
        <v>3498</v>
      </c>
    </row>
    <row customHeight="1" ht="11.25">
      <c r="A178" s="0" t="s">
        <v>14</v>
      </c>
      <c r="B178" s="0" t="s">
        <v>3499</v>
      </c>
      <c r="C178" s="0" t="s">
        <v>3500</v>
      </c>
      <c r="D178" s="0" t="s">
        <v>3501</v>
      </c>
      <c r="E178" s="0" t="s">
        <v>3502</v>
      </c>
      <c r="F178" s="0" t="s">
        <v>3037</v>
      </c>
      <c r="G178" s="0" t="s">
        <v>3503</v>
      </c>
    </row>
    <row customHeight="1" ht="11.25">
      <c r="A179" s="0" t="s">
        <v>14</v>
      </c>
      <c r="B179" s="0" t="s">
        <v>3499</v>
      </c>
      <c r="C179" s="0" t="s">
        <v>3500</v>
      </c>
      <c r="D179" s="0" t="s">
        <v>3504</v>
      </c>
      <c r="E179" s="0" t="s">
        <v>3505</v>
      </c>
      <c r="F179" s="0" t="s">
        <v>3037</v>
      </c>
      <c r="G179" s="0" t="s">
        <v>3506</v>
      </c>
    </row>
    <row customHeight="1" ht="11.25">
      <c r="A180" s="0" t="s">
        <v>14</v>
      </c>
      <c r="B180" s="0" t="s">
        <v>3499</v>
      </c>
      <c r="C180" s="0" t="s">
        <v>3500</v>
      </c>
      <c r="D180" s="0" t="s">
        <v>3507</v>
      </c>
      <c r="E180" s="0" t="s">
        <v>3508</v>
      </c>
      <c r="F180" s="0" t="s">
        <v>3037</v>
      </c>
      <c r="G180" s="0" t="s">
        <v>3509</v>
      </c>
    </row>
    <row customHeight="1" ht="11.25">
      <c r="A181" s="0" t="s">
        <v>14</v>
      </c>
      <c r="B181" s="0" t="s">
        <v>3499</v>
      </c>
      <c r="C181" s="0" t="s">
        <v>3500</v>
      </c>
      <c r="D181" s="0" t="s">
        <v>3510</v>
      </c>
      <c r="E181" s="0" t="s">
        <v>3511</v>
      </c>
      <c r="F181" s="0" t="s">
        <v>3080</v>
      </c>
      <c r="G181" s="0" t="s">
        <v>3512</v>
      </c>
    </row>
    <row customHeight="1" ht="11.25">
      <c r="A182" s="0" t="s">
        <v>14</v>
      </c>
      <c r="B182" s="0" t="s">
        <v>3499</v>
      </c>
      <c r="C182" s="0" t="s">
        <v>3500</v>
      </c>
      <c r="D182" s="0" t="s">
        <v>3513</v>
      </c>
      <c r="E182" s="0" t="s">
        <v>3514</v>
      </c>
      <c r="F182" s="0" t="s">
        <v>3037</v>
      </c>
      <c r="G182" s="0" t="s">
        <v>3515</v>
      </c>
    </row>
    <row customHeight="1" ht="11.25">
      <c r="A183" s="0" t="s">
        <v>14</v>
      </c>
      <c r="B183" s="0" t="s">
        <v>3499</v>
      </c>
      <c r="C183" s="0" t="s">
        <v>3500</v>
      </c>
      <c r="D183" s="0" t="s">
        <v>3499</v>
      </c>
      <c r="E183" s="0" t="s">
        <v>3500</v>
      </c>
      <c r="F183" s="0" t="s">
        <v>3034</v>
      </c>
      <c r="G183" s="0" t="s">
        <v>3516</v>
      </c>
    </row>
    <row customHeight="1" ht="11.25">
      <c r="A184" s="0" t="s">
        <v>14</v>
      </c>
      <c r="B184" s="0" t="s">
        <v>3499</v>
      </c>
      <c r="C184" s="0" t="s">
        <v>3500</v>
      </c>
      <c r="D184" s="0" t="s">
        <v>3517</v>
      </c>
      <c r="E184" s="0" t="s">
        <v>3518</v>
      </c>
      <c r="F184" s="0" t="s">
        <v>3080</v>
      </c>
      <c r="G184" s="0" t="s">
        <v>3519</v>
      </c>
    </row>
    <row customHeight="1" ht="11.25">
      <c r="A185" s="0" t="s">
        <v>14</v>
      </c>
      <c r="B185" s="0" t="s">
        <v>3499</v>
      </c>
      <c r="C185" s="0" t="s">
        <v>3500</v>
      </c>
      <c r="D185" s="0" t="s">
        <v>3520</v>
      </c>
      <c r="E185" s="0" t="s">
        <v>3521</v>
      </c>
      <c r="F185" s="0" t="s">
        <v>3037</v>
      </c>
      <c r="G185" s="0" t="s">
        <v>3522</v>
      </c>
    </row>
    <row customHeight="1" ht="11.25">
      <c r="A186" s="0" t="s">
        <v>14</v>
      </c>
      <c r="B186" s="0" t="s">
        <v>3523</v>
      </c>
      <c r="C186" s="0" t="s">
        <v>3524</v>
      </c>
      <c r="D186" s="0" t="s">
        <v>3525</v>
      </c>
      <c r="E186" s="0" t="s">
        <v>3526</v>
      </c>
      <c r="F186" s="0" t="s">
        <v>3037</v>
      </c>
      <c r="G186" s="0" t="s">
        <v>3527</v>
      </c>
    </row>
    <row customHeight="1" ht="11.25">
      <c r="A187" s="0" t="s">
        <v>14</v>
      </c>
      <c r="B187" s="0" t="s">
        <v>3523</v>
      </c>
      <c r="C187" s="0" t="s">
        <v>3524</v>
      </c>
      <c r="D187" s="0" t="s">
        <v>3528</v>
      </c>
      <c r="E187" s="0" t="s">
        <v>3529</v>
      </c>
      <c r="F187" s="0" t="s">
        <v>3037</v>
      </c>
      <c r="G187" s="0" t="s">
        <v>3530</v>
      </c>
    </row>
    <row customHeight="1" ht="11.25">
      <c r="A188" s="0" t="s">
        <v>14</v>
      </c>
      <c r="B188" s="0" t="s">
        <v>3523</v>
      </c>
      <c r="C188" s="0" t="s">
        <v>3524</v>
      </c>
      <c r="D188" s="0" t="s">
        <v>3194</v>
      </c>
      <c r="E188" s="0" t="s">
        <v>3531</v>
      </c>
      <c r="F188" s="0" t="s">
        <v>3037</v>
      </c>
      <c r="G188" s="0" t="s">
        <v>3532</v>
      </c>
    </row>
    <row customHeight="1" ht="11.25">
      <c r="A189" s="0" t="s">
        <v>14</v>
      </c>
      <c r="B189" s="0" t="s">
        <v>3523</v>
      </c>
      <c r="C189" s="0" t="s">
        <v>3524</v>
      </c>
      <c r="D189" s="0" t="s">
        <v>3533</v>
      </c>
      <c r="E189" s="0" t="s">
        <v>3534</v>
      </c>
      <c r="F189" s="0" t="s">
        <v>3037</v>
      </c>
      <c r="G189" s="0" t="s">
        <v>3535</v>
      </c>
    </row>
    <row customHeight="1" ht="11.25">
      <c r="A190" s="0" t="s">
        <v>14</v>
      </c>
      <c r="B190" s="0" t="s">
        <v>3523</v>
      </c>
      <c r="C190" s="0" t="s">
        <v>3524</v>
      </c>
      <c r="D190" s="0" t="s">
        <v>3523</v>
      </c>
      <c r="E190" s="0" t="s">
        <v>3524</v>
      </c>
      <c r="F190" s="0" t="s">
        <v>3034</v>
      </c>
      <c r="G190" s="0" t="s">
        <v>3536</v>
      </c>
    </row>
    <row customHeight="1" ht="11.25">
      <c r="A191" s="0" t="s">
        <v>14</v>
      </c>
      <c r="B191" s="0" t="s">
        <v>3523</v>
      </c>
      <c r="C191" s="0" t="s">
        <v>3524</v>
      </c>
      <c r="D191" s="0" t="s">
        <v>3537</v>
      </c>
      <c r="E191" s="0" t="s">
        <v>3538</v>
      </c>
      <c r="F191" s="0" t="s">
        <v>3037</v>
      </c>
      <c r="G191" s="0" t="s">
        <v>3539</v>
      </c>
    </row>
    <row customHeight="1" ht="11.25">
      <c r="A192" s="0" t="s">
        <v>14</v>
      </c>
      <c r="B192" s="0" t="s">
        <v>3540</v>
      </c>
      <c r="C192" s="0" t="s">
        <v>3541</v>
      </c>
      <c r="D192" s="0" t="s">
        <v>3540</v>
      </c>
      <c r="E192" s="0" t="s">
        <v>3541</v>
      </c>
      <c r="F192" s="0" t="s">
        <v>3046</v>
      </c>
      <c r="G192" s="0" t="s">
        <v>3542</v>
      </c>
    </row>
    <row customHeight="1" ht="11.25">
      <c r="A193" s="0" t="s">
        <v>14</v>
      </c>
      <c r="B193" s="0" t="s">
        <v>3543</v>
      </c>
      <c r="C193" s="0" t="s">
        <v>3544</v>
      </c>
      <c r="D193" s="0" t="s">
        <v>3543</v>
      </c>
      <c r="E193" s="0" t="s">
        <v>3544</v>
      </c>
      <c r="F193" s="0" t="s">
        <v>3046</v>
      </c>
      <c r="G193" s="0"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7B524-482A-9133-D767-5F35B90B27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3" width="9.140625"/>
    <col min="2" max="2" style="4863" width="84.28125" customWidth="1"/>
    <col min="3" max="3" style="4863" width="9.140625"/>
  </cols>
  <sheetData>
    <row customHeight="1" ht="11.25">
      <c r="A1" s="845" t="s">
        <v>3606</v>
      </c>
      <c r="B1" s="845" t="s">
        <v>3607</v>
      </c>
      <c r="C1" s="845" t="s">
        <v>558</v>
      </c>
    </row>
    <row customHeight="1" ht="11.25">
      <c r="A2" s="845">
        <v>4189678</v>
      </c>
      <c r="B2" s="845" t="s">
        <v>3608</v>
      </c>
      <c r="C2" s="845" t="s">
        <v>3609</v>
      </c>
    </row>
    <row customHeight="1" ht="11.25">
      <c r="A3" s="845">
        <v>4190415</v>
      </c>
      <c r="B3" s="845" t="s">
        <v>3610</v>
      </c>
      <c r="C3" s="845"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4DBF7-591D-84DC-7C63-B078FF2F26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7" width="38.421875" customWidth="1"/>
    <col min="2" max="5" style="4867" width="9.140625"/>
  </cols>
  <sheetData>
    <row customHeight="1" ht="15">
      <c r="A1" s="149" t="s">
        <v>3611</v>
      </c>
      <c r="B1" s="149" t="s">
        <v>3612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B1567-9054-DC04-4DDC-7E9AAB52FF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1</v>
      </c>
    </row>
    <row customHeight="1" ht="11.25">
      <c r="A4" s="0" t="s">
        <v>3616</v>
      </c>
      <c r="B4" s="0" t="b">
        <v>0</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1</v>
      </c>
    </row>
    <row customHeight="1" ht="11.25">
      <c r="A10" s="0" t="s">
        <v>3622</v>
      </c>
      <c r="B10" s="0" t="b">
        <v>0</v>
      </c>
    </row>
    <row customHeight="1" ht="11.25">
      <c r="A11" s="0" t="s">
        <v>3623</v>
      </c>
      <c r="B11" s="0" t="b">
        <v>0</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24FC5-6CC9-1CFF-5C39-0423718829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AE6F-4719-25B4-7B1E-0ABD3A17AE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5" width="36.28125" customWidth="1"/>
    <col min="2" max="2" style="4845" width="21.140625" customWidth="1"/>
  </cols>
  <sheetData>
    <row customHeight="1" ht="11.25">
      <c r="A1" s="52" t="s">
        <v>3628</v>
      </c>
      <c r="B1" s="52" t="s">
        <v>3629</v>
      </c>
    </row>
    <row customHeight="1" ht="11.25">
      <c r="A2" s="48" t="s">
        <v>3630</v>
      </c>
      <c r="B2" s="48" t="s">
        <v>3631</v>
      </c>
    </row>
    <row customHeight="1" ht="11.25">
      <c r="A3" s="48" t="s">
        <v>3632</v>
      </c>
      <c r="B3" s="48" t="s">
        <v>3633</v>
      </c>
    </row>
    <row customHeight="1" ht="11.25">
      <c r="A4" s="48" t="s">
        <v>3634</v>
      </c>
      <c r="B4" s="48" t="s">
        <v>3635</v>
      </c>
    </row>
    <row customHeight="1" ht="11.25">
      <c r="A5" s="48" t="s">
        <v>3636</v>
      </c>
      <c r="B5" s="48" t="s">
        <v>3637</v>
      </c>
    </row>
    <row customHeight="1" ht="11.25">
      <c r="A6" s="48" t="s">
        <v>3638</v>
      </c>
      <c r="B6" s="48" t="s">
        <v>3639</v>
      </c>
    </row>
    <row customHeight="1" ht="11.25">
      <c r="A7" s="48" t="s">
        <v>3640</v>
      </c>
      <c r="B7" s="48" t="s">
        <v>3641</v>
      </c>
    </row>
    <row customHeight="1" ht="11.25">
      <c r="A8" s="48" t="s">
        <v>3642</v>
      </c>
      <c r="B8" s="48" t="s">
        <v>3643</v>
      </c>
    </row>
    <row customHeight="1" ht="11.25">
      <c r="A9" s="48" t="s">
        <v>3644</v>
      </c>
      <c r="B9" s="48" t="s">
        <v>3645</v>
      </c>
    </row>
    <row customHeight="1" ht="11.25">
      <c r="A10" s="48" t="s">
        <v>3646</v>
      </c>
      <c r="B10" s="48" t="s">
        <v>3647</v>
      </c>
    </row>
    <row customHeight="1" ht="11.25">
      <c r="A11" s="48" t="s">
        <v>3648</v>
      </c>
      <c r="B11" s="48" t="s">
        <v>3649</v>
      </c>
    </row>
    <row customHeight="1" ht="11.25">
      <c r="A12" s="48" t="s">
        <v>3650</v>
      </c>
      <c r="B12" s="48" t="s">
        <v>3651</v>
      </c>
    </row>
    <row customHeight="1" ht="11.25">
      <c r="A13" s="48" t="s">
        <v>3652</v>
      </c>
      <c r="B13" s="48" t="s">
        <v>3653</v>
      </c>
    </row>
    <row customHeight="1" ht="11.25">
      <c r="A14" s="48" t="s">
        <v>3654</v>
      </c>
      <c r="B14" s="48" t="s">
        <v>3655</v>
      </c>
    </row>
    <row customHeight="1" ht="11.25">
      <c r="A15" s="48" t="s">
        <v>3656</v>
      </c>
      <c r="B15" s="48" t="s">
        <v>3657</v>
      </c>
    </row>
    <row customHeight="1" ht="11.25">
      <c r="A16" s="48" t="s">
        <v>3658</v>
      </c>
      <c r="B16" s="48" t="s">
        <v>3659</v>
      </c>
    </row>
    <row customHeight="1" ht="11.25">
      <c r="A17" s="48" t="s">
        <v>3660</v>
      </c>
      <c r="B17" s="48" t="s">
        <v>3661</v>
      </c>
    </row>
    <row customHeight="1" ht="11.25">
      <c r="A18" s="48" t="s">
        <v>3662</v>
      </c>
      <c r="B18" s="48" t="s">
        <v>3663</v>
      </c>
    </row>
    <row customHeight="1" ht="11.25">
      <c r="A19" s="48" t="s">
        <v>3664</v>
      </c>
      <c r="B19" s="48" t="s">
        <v>3665</v>
      </c>
    </row>
    <row customHeight="1" ht="11.25">
      <c r="A20" s="48" t="s">
        <v>3666</v>
      </c>
      <c r="B20" s="48" t="s">
        <v>3667</v>
      </c>
    </row>
    <row customHeight="1" ht="11.25">
      <c r="A21" s="48" t="s">
        <v>3668</v>
      </c>
      <c r="B21" s="48" t="s">
        <v>3669</v>
      </c>
    </row>
    <row customHeight="1" ht="11.25">
      <c r="A22" s="48" t="s">
        <v>3670</v>
      </c>
      <c r="B22" s="48" t="s">
        <v>3671</v>
      </c>
    </row>
    <row customHeight="1" ht="11.25">
      <c r="A23" s="48" t="s">
        <v>3672</v>
      </c>
      <c r="B23" s="48" t="s">
        <v>3673</v>
      </c>
    </row>
    <row customHeight="1" ht="11.25">
      <c r="A24" s="48" t="s">
        <v>3674</v>
      </c>
      <c r="B24" s="48" t="s">
        <v>3675</v>
      </c>
    </row>
    <row customHeight="1" ht="11.25">
      <c r="A25" s="48" t="s">
        <v>3676</v>
      </c>
      <c r="B25" s="48" t="s">
        <v>3677</v>
      </c>
    </row>
    <row customHeight="1" ht="11.25">
      <c r="A26" s="48" t="s">
        <v>3678</v>
      </c>
      <c r="B26" s="48" t="s">
        <v>3679</v>
      </c>
    </row>
    <row customHeight="1" ht="11.25">
      <c r="A27" s="48" t="s">
        <v>3680</v>
      </c>
      <c r="B27" s="48" t="s">
        <v>3681</v>
      </c>
    </row>
    <row customHeight="1" ht="11.25">
      <c r="A28" s="48" t="s">
        <v>3682</v>
      </c>
      <c r="B28" s="48" t="s">
        <v>3683</v>
      </c>
    </row>
    <row customHeight="1" ht="11.25">
      <c r="A29" s="48" t="s">
        <v>3684</v>
      </c>
      <c r="B29" s="48" t="s">
        <v>3685</v>
      </c>
    </row>
    <row customHeight="1" ht="11.25">
      <c r="A30" s="48" t="s">
        <v>3686</v>
      </c>
      <c r="B30" s="48" t="s">
        <v>3687</v>
      </c>
    </row>
    <row customHeight="1" ht="11.25">
      <c r="A31" s="48" t="s">
        <v>3688</v>
      </c>
      <c r="B31" s="48" t="s">
        <v>3689</v>
      </c>
    </row>
    <row customHeight="1" ht="11.25">
      <c r="A32" s="48" t="s">
        <v>3690</v>
      </c>
      <c r="B32" s="48" t="s">
        <v>3691</v>
      </c>
    </row>
    <row customHeight="1" ht="11.25">
      <c r="A33" s="48" t="s">
        <v>3692</v>
      </c>
      <c r="B33" s="48" t="s">
        <v>3693</v>
      </c>
    </row>
    <row customHeight="1" ht="11.25">
      <c r="A34" s="48" t="s">
        <v>3694</v>
      </c>
      <c r="B34" s="48" t="s">
        <v>3695</v>
      </c>
    </row>
    <row customHeight="1" ht="11.25">
      <c r="A35" s="48" t="s">
        <v>3696</v>
      </c>
      <c r="B35" s="48" t="s">
        <v>3697</v>
      </c>
    </row>
    <row customHeight="1" ht="11.25">
      <c r="A36" s="48" t="s">
        <v>3698</v>
      </c>
      <c r="B36" s="48" t="s">
        <v>3699</v>
      </c>
    </row>
    <row customHeight="1" ht="11.25">
      <c r="A37" s="48" t="s">
        <v>3700</v>
      </c>
      <c r="B37" s="48" t="s">
        <v>3701</v>
      </c>
    </row>
    <row customHeight="1" ht="11.25">
      <c r="A38" s="48" t="s">
        <v>3702</v>
      </c>
      <c r="B38" s="48" t="s">
        <v>3703</v>
      </c>
    </row>
    <row customHeight="1" ht="11.25">
      <c r="A39" s="48" t="s">
        <v>3704</v>
      </c>
      <c r="B39" s="48" t="s">
        <v>3705</v>
      </c>
    </row>
    <row customHeight="1" ht="11.25">
      <c r="A40" s="48" t="s">
        <v>3706</v>
      </c>
      <c r="B40" s="48" t="s">
        <v>3707</v>
      </c>
    </row>
    <row customHeight="1" ht="11.25">
      <c r="A41" s="48" t="s">
        <v>3708</v>
      </c>
      <c r="B41" s="48" t="s">
        <v>3709</v>
      </c>
    </row>
    <row customHeight="1" ht="11.25">
      <c r="A42" s="48" t="s">
        <v>3710</v>
      </c>
      <c r="B42" s="48" t="s">
        <v>3711</v>
      </c>
    </row>
    <row customHeight="1" ht="11.25">
      <c r="A43" s="48" t="s">
        <v>3712</v>
      </c>
      <c r="B43" s="48" t="s">
        <v>3713</v>
      </c>
    </row>
    <row customHeight="1" ht="11.25">
      <c r="A44" s="48" t="s">
        <v>3714</v>
      </c>
      <c r="B44" s="48" t="s">
        <v>3715</v>
      </c>
    </row>
    <row customHeight="1" ht="11.25">
      <c r="A45" s="48" t="s">
        <v>3716</v>
      </c>
      <c r="B45" s="48" t="s">
        <v>3717</v>
      </c>
    </row>
    <row customHeight="1" ht="11.25">
      <c r="A46" s="48" t="s">
        <v>3718</v>
      </c>
      <c r="B46" s="48" t="s">
        <v>3719</v>
      </c>
    </row>
    <row customHeight="1" ht="11.25">
      <c r="A47" s="48" t="s">
        <v>3720</v>
      </c>
      <c r="B47" s="48" t="s">
        <v>3721</v>
      </c>
    </row>
    <row customHeight="1" ht="11.25">
      <c r="A48" s="48" t="s">
        <v>3722</v>
      </c>
      <c r="B48" s="48" t="s">
        <v>3723</v>
      </c>
    </row>
    <row customHeight="1" ht="11.25">
      <c r="A49" s="48" t="s">
        <v>3724</v>
      </c>
      <c r="B49" s="48" t="s">
        <v>3725</v>
      </c>
    </row>
    <row customHeight="1" ht="11.25">
      <c r="A50" s="48" t="s">
        <v>3726</v>
      </c>
      <c r="B50" s="48" t="s">
        <v>3727</v>
      </c>
    </row>
    <row customHeight="1" ht="11.25">
      <c r="A51" s="48" t="s">
        <v>3728</v>
      </c>
      <c r="B51" s="48" t="s">
        <v>3729</v>
      </c>
    </row>
    <row customHeight="1" ht="11.25">
      <c r="A52" s="48" t="s">
        <v>3730</v>
      </c>
      <c r="B52" s="48" t="s">
        <v>3731</v>
      </c>
    </row>
    <row customHeight="1" ht="11.25">
      <c r="A53" s="48" t="s">
        <v>3732</v>
      </c>
      <c r="B53" s="48" t="s">
        <v>3733</v>
      </c>
    </row>
    <row customHeight="1" ht="11.25">
      <c r="A54" s="48" t="s">
        <v>3734</v>
      </c>
      <c r="B54" s="48" t="s">
        <v>3735</v>
      </c>
    </row>
    <row customHeight="1" ht="11.25">
      <c r="A55" s="48" t="s">
        <v>3736</v>
      </c>
      <c r="B55" s="48" t="s">
        <v>3737</v>
      </c>
    </row>
    <row customHeight="1" ht="11.25">
      <c r="A56" s="48" t="s">
        <v>3738</v>
      </c>
      <c r="B56" s="48" t="s">
        <v>3739</v>
      </c>
    </row>
    <row customHeight="1" ht="11.25">
      <c r="A57" s="48" t="s">
        <v>3740</v>
      </c>
      <c r="B57" s="48" t="s">
        <v>3741</v>
      </c>
    </row>
    <row customHeight="1" ht="11.25">
      <c r="A58" s="48" t="s">
        <v>3742</v>
      </c>
      <c r="B58" s="48" t="s">
        <v>3743</v>
      </c>
    </row>
    <row customHeight="1" ht="11.25">
      <c r="A59" s="48" t="s">
        <v>3744</v>
      </c>
      <c r="B59" s="48" t="s">
        <v>3745</v>
      </c>
    </row>
    <row customHeight="1" ht="11.25">
      <c r="A60" s="48" t="s">
        <v>3746</v>
      </c>
      <c r="B60" s="48" t="s">
        <v>3747</v>
      </c>
    </row>
    <row customHeight="1" ht="11.25">
      <c r="A61" s="48"/>
      <c r="B61" s="48" t="s">
        <v>3748</v>
      </c>
    </row>
    <row customHeight="1" ht="11.25">
      <c r="A62" s="48"/>
      <c r="B62" s="48" t="s">
        <v>3749</v>
      </c>
    </row>
    <row customHeight="1" ht="11.25">
      <c r="A63" s="48"/>
      <c r="B63" s="48" t="s">
        <v>3750</v>
      </c>
    </row>
    <row customHeight="1" ht="11.25">
      <c r="A64" s="48"/>
      <c r="B64" s="48" t="s">
        <v>3751</v>
      </c>
    </row>
    <row customHeight="1" ht="11.25">
      <c r="A65" s="48"/>
      <c r="B65" s="48" t="s">
        <v>3752</v>
      </c>
    </row>
    <row customHeight="1" ht="11.25">
      <c r="A66" s="48"/>
      <c r="B66" s="48" t="s">
        <v>3753</v>
      </c>
    </row>
    <row customHeight="1" ht="11.25">
      <c r="A67" s="48"/>
      <c r="B67" s="48" t="s">
        <v>3754</v>
      </c>
    </row>
    <row customHeight="1" ht="11.25">
      <c r="A68" s="48"/>
      <c r="B68" s="48" t="s">
        <v>3755</v>
      </c>
    </row>
    <row customHeight="1" ht="11.25">
      <c r="A69" s="48"/>
      <c r="B69" s="48" t="s">
        <v>3756</v>
      </c>
    </row>
    <row customHeight="1" ht="11.25">
      <c r="A70" s="48"/>
      <c r="B70" s="48" t="s">
        <v>3757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3338-F089-3ECD-4054-F19AE8494A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3758</v>
      </c>
    </row>
    <row customHeight="1" ht="90">
      <c r="B2" s="79" t="s">
        <v>3759</v>
      </c>
    </row>
    <row customHeight="1" ht="67.5">
      <c r="B3" s="79" t="s">
        <v>3760</v>
      </c>
    </row>
    <row customHeight="1" ht="33.75">
      <c r="B4" s="79" t="s">
        <v>3761</v>
      </c>
    </row>
    <row customHeight="1" ht="11.25">
      <c r="B5" s="79" t="s">
        <v>3762</v>
      </c>
    </row>
    <row customHeight="1" ht="22.5">
      <c r="B6" s="79" t="s">
        <v>3763</v>
      </c>
    </row>
    <row customHeight="1" ht="22.5">
      <c r="B7" s="79" t="s">
        <v>3764</v>
      </c>
    </row>
    <row customHeight="1" ht="22.5">
      <c r="B8" s="79" t="s">
        <v>3765</v>
      </c>
    </row>
    <row customHeight="1" ht="22.5">
      <c r="B9" s="79" t="s">
        <v>3766</v>
      </c>
    </row>
    <row customHeight="1" ht="56.25">
      <c r="B10" s="79" t="s">
        <v>3767</v>
      </c>
    </row>
    <row customHeight="1" ht="12.75">
      <c r="B11" s="145" t="s">
        <v>3768</v>
      </c>
    </row>
    <row customHeight="1" ht="11.25">
      <c r="B12" s="78" t="s">
        <v>3769</v>
      </c>
    </row>
    <row customHeight="1" ht="22.5">
      <c r="B13" s="79" t="s">
        <v>3770</v>
      </c>
    </row>
    <row customHeight="1" ht="67.5">
      <c r="B14" s="79" t="s">
        <v>3771</v>
      </c>
    </row>
    <row customHeight="1" ht="22.5">
      <c r="B15" s="79" t="s">
        <v>3772</v>
      </c>
    </row>
    <row customHeight="1" ht="11.25">
      <c r="B16" s="78" t="s">
        <v>3773</v>
      </c>
      <c r="D16" s="86"/>
    </row>
    <row customHeight="1" ht="33.75">
      <c r="B17" s="79" t="s">
        <v>3774</v>
      </c>
    </row>
    <row customHeight="1" ht="33.75">
      <c r="B18" s="79" t="s">
        <v>3775</v>
      </c>
    </row>
    <row customHeight="1" ht="11.25">
      <c r="B19" s="79" t="s">
        <v>3776</v>
      </c>
    </row>
    <row customHeight="1" ht="33.75">
      <c r="B20" s="79" t="s">
        <v>3777</v>
      </c>
    </row>
    <row customHeight="1" ht="11.25">
      <c r="B21" s="78" t="s">
        <v>3778</v>
      </c>
    </row>
    <row customHeight="1" ht="11.25">
      <c r="B22" s="79" t="s">
        <v>3779</v>
      </c>
    </row>
    <row r="24" customHeight="1" ht="22.5">
      <c r="B24" s="147" t="s">
        <v>3780</v>
      </c>
    </row>
    <row r="26" customHeight="1" ht="11.25">
      <c r="B26" s="78" t="s">
        <v>3781</v>
      </c>
    </row>
    <row customHeight="1" ht="22.5">
      <c r="B27" s="146" t="s">
        <v>458</v>
      </c>
    </row>
    <row customHeight="1" ht="56.25">
      <c r="B28" s="146" t="s">
        <v>3782</v>
      </c>
    </row>
    <row customHeight="1" ht="11.25">
      <c r="B29" s="196" t="s">
        <v>3783</v>
      </c>
    </row>
    <row customHeight="1" ht="22.5">
      <c r="B30" s="146" t="s">
        <v>3784</v>
      </c>
    </row>
    <row r="32" customHeight="1" ht="11.25">
      <c r="A32" s="174"/>
      <c r="B32" s="175" t="s">
        <v>3785</v>
      </c>
    </row>
    <row customHeight="1" ht="14.25">
      <c r="A33" s="176">
        <v>1</v>
      </c>
      <c r="B33" s="177" t="s">
        <v>3786</v>
      </c>
    </row>
    <row customHeight="1" ht="14.25">
      <c r="A34" s="176">
        <v>2</v>
      </c>
      <c r="B34" s="177" t="s">
        <v>3787</v>
      </c>
    </row>
    <row customHeight="1" ht="11.25">
      <c r="B35" s="175" t="s">
        <v>3788</v>
      </c>
    </row>
    <row customHeight="1" ht="11.25">
      <c r="B36" s="177"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