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state="visible" r:id="rId4"/>
    <sheet name="стр.5" sheetId="5" state="hidden" r:id="rId5"/>
  </sheets>
  <definedNames>
    <definedName name="_xlnm.Print_Area" localSheetId="0">'стр.1'!$A$1:$FE$18</definedName>
    <definedName name="_xlnm.Print_Area" localSheetId="1">'стр.2'!$A$1:$FE$14</definedName>
    <definedName name="_xlnm.Print_Area" localSheetId="2">'стр.3'!$A$1:$FE$16</definedName>
    <definedName name="_xlnm.Print_Area" localSheetId="3">'стр.4'!$A$1:$FE$15</definedName>
  </definedNames>
  <calcPr/>
</workbook>
</file>

<file path=xl/sharedStrings.xml><?xml version="1.0" encoding="utf-8"?>
<sst xmlns="http://schemas.openxmlformats.org/spreadsheetml/2006/main" count="79" uniqueCount="79">
  <si>
    <t xml:space="preserve">Приложение № 4</t>
  </si>
  <si>
    <t xml:space="preserve">к приказу ФАС России</t>
  </si>
  <si>
    <t xml:space="preserve">от 18.01.2019 № 38/19</t>
  </si>
  <si>
    <t xml:space="preserve">Форма 1</t>
  </si>
  <si>
    <t xml:space="preserve"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</si>
  <si>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</si>
  <si>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 xml:space="preserve">АО "Дальневосточная генерирующая компания"</t>
  </si>
  <si>
    <t xml:space="preserve"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</si>
  <si>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</si>
  <si>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</si>
  <si>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</si>
  <si>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</si>
  <si>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</si>
  <si>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 xml:space="preserve">1-31 августа</t>
  </si>
  <si>
    <t>(период)</t>
  </si>
  <si>
    <t>№</t>
  </si>
  <si>
    <t xml:space="preserve">Наименование 
зоны входа</t>
  </si>
  <si>
    <t xml:space="preserve">Наименование магистрального трубопровода</t>
  </si>
  <si>
    <t xml:space="preserve">Точка 
входа</t>
  </si>
  <si>
    <t xml:space="preserve">Техническая мощность точки входа</t>
  </si>
  <si>
    <t xml:space="preserve">Поставщик, 
владелец газа</t>
  </si>
  <si>
    <t xml:space="preserve">Объемы газа в соответствии с поступившими заявками млн. м3</t>
  </si>
  <si>
    <t xml:space="preserve">Объемы газа в соответствии с удовлетворенными заявками млн. м3</t>
  </si>
  <si>
    <t xml:space="preserve">Фактическая мощность магистрального трубопровода в конце зоны входа млн. м3</t>
  </si>
  <si>
    <t xml:space="preserve"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</si>
  <si>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</si>
  <si>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 xml:space="preserve">Газопровод-отвод к предприятию ОАО «СК «Агроэнерго»</t>
  </si>
  <si>
    <t xml:space="preserve">11000 нм3/ч, </t>
  </si>
  <si>
    <t xml:space="preserve">АО "Газпром газораспределение Дальний Восток</t>
  </si>
  <si>
    <t xml:space="preserve">Форма 2</t>
  </si>
  <si>
    <t xml:space="preserve">в зонах выхода на (за) </t>
  </si>
  <si>
    <t xml:space="preserve">Наименование 
зоны выхода</t>
  </si>
  <si>
    <t xml:space="preserve">Точка 
выхода</t>
  </si>
  <si>
    <t xml:space="preserve">Техническая мощность точки выхода</t>
  </si>
  <si>
    <t xml:space="preserve">Потребитель, владелец газа</t>
  </si>
  <si>
    <t xml:space="preserve">Фактическая мощность магистрального трубопровода в начале зоны выхода млн. м3</t>
  </si>
  <si>
    <t xml:space="preserve">Свободная мощность магистрального трубопровода в точке выхода млн. м3</t>
  </si>
  <si>
    <t xml:space="preserve">11000 нм3/ч</t>
  </si>
  <si>
    <t xml:space="preserve">ООО «СКИФАГРО-ДВ»</t>
  </si>
  <si>
    <t xml:space="preserve">Форма 3</t>
  </si>
  <si>
    <t xml:space="preserve">между зонами входа и выхода на (за) </t>
  </si>
  <si>
    <t xml:space="preserve">Номер 
зоны 
выхода</t>
  </si>
  <si>
    <t xml:space="preserve">Номер и наименование зон входа</t>
  </si>
  <si>
    <t>…</t>
  </si>
  <si>
    <t>Y</t>
  </si>
  <si>
    <t>YY</t>
  </si>
  <si>
    <t>YYY</t>
  </si>
  <si>
    <t xml:space="preserve">Величина свободной мощности млн. м3</t>
  </si>
  <si>
    <t xml:space="preserve">Лимитирующий участок</t>
  </si>
  <si>
    <t xml:space="preserve">Величина свободной мощности</t>
  </si>
  <si>
    <t>1</t>
  </si>
  <si>
    <t>-</t>
  </si>
  <si>
    <t xml:space="preserve">Форма 4</t>
  </si>
  <si>
    <t xml:space="preserve">на (за) </t>
  </si>
  <si>
    <t>январь</t>
  </si>
  <si>
    <t>24</t>
  </si>
  <si>
    <t xml:space="preserve">1-31 января</t>
  </si>
  <si>
    <t xml:space="preserve">Зона входа в магистральный газопровод</t>
  </si>
  <si>
    <t xml:space="preserve">Зона выхода из магистрального газопровода</t>
  </si>
  <si>
    <t xml:space="preserve">Поставщик газа/
потребитель</t>
  </si>
  <si>
    <r>
      <t xml:space="preserve"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</si>
  <si>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 xml:space="preserve"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</si>
  <si>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 xml:space="preserve"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</si>
  <si>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</si>
  <si>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 xml:space="preserve">АГРС-5,                 принадлежащая         АО «ДГК»</t>
  </si>
  <si>
    <t xml:space="preserve">ООО             «СКИФАГРО-ДВ»</t>
  </si>
  <si>
    <t>Итого:</t>
  </si>
  <si>
    <t xml:space="preserve">Форма 5</t>
  </si>
  <si>
    <t xml:space="preserve"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</si>
  <si>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 xml:space="preserve">Субъект 
Российской 
Федерации</t>
  </si>
  <si>
    <t xml:space="preserve">Наименование газораспределительной станции</t>
  </si>
  <si>
    <t xml:space="preserve">Проектная мощность (производительность) газораспределительной станции, тыс.м3/час</t>
  </si>
  <si>
    <t xml:space="preserve">Загрузка газораспределительной станции тыс.м3/час</t>
  </si>
  <si>
    <t xml:space="preserve">Суммарный объем газа по действующим техническим условиям на подключение, тыс.м3/час</t>
  </si>
  <si>
    <t xml:space="preserve">Наличие (дефицит) пропускной способности тыс.м3/час</t>
  </si>
  <si>
    <t xml:space="preserve">Срок мероприятий по увеличению пропускной способности</t>
  </si>
  <si>
    <t xml:space="preserve">Параметры увеличения</t>
  </si>
  <si>
    <t xml:space="preserve">Хабаровский край</t>
  </si>
  <si>
    <t>АГРС-5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</si>
</sst>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0.000000"/>
      <name val="Arial Cyr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10.000000"/>
      <name val="Times New Roman"/>
    </font>
    <font>
      <sz val="9.000000"/>
      <name val="Times New Roman"/>
    </font>
    <font>
      <b/>
      <sz val="9.000000"/>
      <name val="Times New Roman"/>
    </font>
    <font>
      <sz val="8.000000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3" borderId="0" numFmtId="0" applyNumberFormat="0" applyFont="1" applyFill="1" applyBorder="0" applyProtection="0"/>
    <xf fontId="14" fillId="0" borderId="0" numFmtId="0" applyNumberFormat="0" applyFont="1" applyFill="0" applyBorder="0" applyProtection="0"/>
    <xf fontId="15" fillId="23" borderId="8" numFmtId="0" applyNumberFormat="0" applyFont="0" applyFill="1" applyBorder="1" applyProtection="0"/>
    <xf fontId="16" fillId="0" borderId="9" numFmtId="0" applyNumberFormat="0" applyFont="1" applyFill="0" applyBorder="1" applyProtection="0"/>
    <xf fontId="17" fillId="0" borderId="0" numFmtId="0" applyNumberFormat="0" applyFont="1" applyFill="0" applyBorder="0" applyProtection="0"/>
    <xf fontId="18" fillId="4" borderId="0" numFmtId="0" applyNumberFormat="0" applyFont="1" applyFill="1" applyBorder="0" applyProtection="0"/>
  </cellStyleXfs>
  <cellXfs count="61">
    <xf fontId="0" fillId="0" borderId="0" numFmtId="0" xfId="0"/>
    <xf fontId="19" fillId="0" borderId="0" numFmtId="0" xfId="0" applyFont="1" applyAlignment="1">
      <alignment horizontal="left"/>
    </xf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9" fillId="0" borderId="0" numFmtId="0" xfId="0" applyFont="1"/>
    <xf fontId="19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9" fillId="0" borderId="0" numFmtId="0" xfId="0" applyFont="1" applyAlignment="1">
      <alignment horizontal="center"/>
    </xf>
    <xf fontId="9" fillId="0" borderId="0" numFmtId="0" xfId="0" applyFont="1" applyAlignment="1">
      <alignment horizontal="left"/>
    </xf>
    <xf fontId="9" fillId="0" borderId="0" numFmtId="0" xfId="0" applyFont="1" applyAlignment="1">
      <alignment horizontal="right"/>
    </xf>
    <xf fontId="9" fillId="0" borderId="10" numFmtId="0" xfId="0" applyFont="1" applyBorder="1" applyAlignment="1">
      <alignment horizontal="center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center" vertical="top"/>
    </xf>
    <xf fontId="9" fillId="0" borderId="10" numFmtId="49" xfId="0" applyNumberFormat="1" applyFont="1" applyBorder="1" applyAlignment="1">
      <alignment horizontal="center"/>
    </xf>
    <xf fontId="9" fillId="0" borderId="10" numFmtId="49" xfId="0" applyNumberFormat="1" applyFont="1" applyBorder="1" applyAlignment="1">
      <alignment horizontal="left"/>
    </xf>
    <xf fontId="9" fillId="0" borderId="0" numFmtId="0" xfId="0" applyFont="1"/>
    <xf fontId="23" fillId="0" borderId="0" numFmtId="0" xfId="0" applyFont="1" applyAlignment="1">
      <alignment horizontal="left"/>
    </xf>
    <xf fontId="23" fillId="0" borderId="11" numFmtId="0" xfId="0" applyFont="1" applyBorder="1" applyAlignment="1">
      <alignment horizontal="center" vertical="top"/>
    </xf>
    <xf fontId="19" fillId="0" borderId="10" numFmtId="49" xfId="0" applyNumberFormat="1" applyFont="1" applyBorder="1" applyAlignment="1">
      <alignment horizontal="center"/>
    </xf>
    <xf fontId="21" fillId="0" borderId="12" numFmtId="0" xfId="0" applyFont="1" applyBorder="1" applyAlignment="1">
      <alignment horizontal="center" vertical="top" wrapText="1"/>
    </xf>
    <xf fontId="21" fillId="0" borderId="0" numFmtId="0" xfId="0" applyFont="1" applyAlignment="1">
      <alignment horizontal="left" vertical="top"/>
    </xf>
    <xf fontId="21" fillId="0" borderId="13" numFmtId="0" xfId="0" applyFont="1" applyBorder="1" applyAlignment="1">
      <alignment horizontal="center" vertical="top"/>
    </xf>
    <xf fontId="21" fillId="0" borderId="0" numFmtId="0" xfId="0" applyFont="1" applyAlignment="1">
      <alignment horizontal="center" vertical="top"/>
    </xf>
    <xf fontId="21" fillId="0" borderId="14" numFmtId="0" xfId="0" applyFont="1" applyBorder="1" applyAlignment="1">
      <alignment horizontal="center" vertical="top"/>
    </xf>
    <xf fontId="21" fillId="0" borderId="12" numFmtId="0" xfId="0" applyFont="1" applyBorder="1" applyAlignment="1">
      <alignment horizontal="center" vertical="top"/>
    </xf>
    <xf fontId="21" fillId="0" borderId="0" numFmtId="0" xfId="0" applyFont="1" applyAlignment="1">
      <alignment horizontal="left" vertical="center"/>
    </xf>
    <xf fontId="21" fillId="0" borderId="15" numFmtId="49" xfId="0" applyNumberFormat="1" applyFont="1" applyBorder="1" applyAlignment="1">
      <alignment horizontal="center" vertical="center"/>
    </xf>
    <xf fontId="21" fillId="0" borderId="16" numFmtId="49" xfId="0" applyNumberFormat="1" applyFont="1" applyBorder="1" applyAlignment="1">
      <alignment horizontal="center" vertical="center"/>
    </xf>
    <xf fontId="21" fillId="0" borderId="17" numFmtId="49" xfId="0" applyNumberFormat="1" applyFont="1" applyBorder="1" applyAlignment="1">
      <alignment horizontal="center" vertical="center"/>
    </xf>
    <xf fontId="21" fillId="0" borderId="18" numFmtId="0" xfId="0" applyFont="1" applyBorder="1" applyAlignment="1">
      <alignment horizontal="left" vertical="center" wrapText="1"/>
    </xf>
    <xf fontId="0" fillId="0" borderId="11" numFmtId="0" xfId="0" applyBorder="1" applyAlignment="1">
      <alignment horizontal="left" vertical="center" wrapText="1"/>
    </xf>
    <xf fontId="0" fillId="0" borderId="19" numFmtId="0" xfId="0" applyBorder="1" applyAlignment="1">
      <alignment horizontal="left" vertical="center" wrapText="1"/>
    </xf>
    <xf fontId="21" fillId="0" borderId="12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1" fillId="24" borderId="12" numFmtId="0" xfId="0" applyFont="1" applyFill="1" applyBorder="1" applyAlignment="1">
      <alignment horizontal="left" vertical="center" wrapText="1"/>
    </xf>
    <xf fontId="21" fillId="25" borderId="12" numFmtId="0" xfId="0" applyFont="1" applyFill="1" applyBorder="1" applyAlignment="1">
      <alignment horizontal="center" vertical="center"/>
    </xf>
    <xf fontId="9" fillId="0" borderId="10" numFmtId="2" xfId="0" applyNumberFormat="1" applyFont="1" applyBorder="1" applyAlignment="1">
      <alignment horizontal="center"/>
    </xf>
    <xf fontId="9" fillId="0" borderId="10" numFmtId="2" xfId="0" applyNumberFormat="1" applyFont="1" applyBorder="1" applyAlignment="1">
      <alignment horizontal="left"/>
    </xf>
    <xf fontId="19" fillId="0" borderId="10" numFmtId="2" xfId="0" applyNumberFormat="1" applyFont="1" applyBorder="1" applyAlignment="1">
      <alignment horizontal="center"/>
    </xf>
    <xf fontId="21" fillId="0" borderId="11" numFmtId="0" xfId="0" applyFont="1" applyBorder="1" applyAlignment="1">
      <alignment horizontal="left" vertical="center" wrapText="1"/>
    </xf>
    <xf fontId="21" fillId="0" borderId="19" numFmtId="0" xfId="0" applyFont="1" applyBorder="1" applyAlignment="1">
      <alignment horizontal="left" vertical="center" wrapText="1"/>
    </xf>
    <xf fontId="21" fillId="0" borderId="12" numFmtId="0" xfId="0" applyFont="1" applyBorder="1" applyAlignment="1">
      <alignment horizontal="left" vertical="center" wrapText="1"/>
    </xf>
    <xf fontId="21" fillId="24" borderId="12" numFmtId="0" xfId="0" applyFont="1" applyFill="1" applyBorder="1" applyAlignment="1">
      <alignment horizontal="center" vertical="center"/>
    </xf>
    <xf fontId="21" fillId="0" borderId="15" numFmtId="0" xfId="0" applyFont="1" applyBorder="1" applyAlignment="1">
      <alignment horizontal="center" vertical="top" wrapText="1"/>
    </xf>
    <xf fontId="21" fillId="0" borderId="16" numFmtId="0" xfId="0" applyFont="1" applyBorder="1" applyAlignment="1">
      <alignment horizontal="center" vertical="top" wrapText="1"/>
    </xf>
    <xf fontId="21" fillId="0" borderId="17" numFmtId="0" xfId="0" applyFont="1" applyBorder="1" applyAlignment="1">
      <alignment horizontal="center" vertical="top" wrapText="1"/>
    </xf>
    <xf fontId="21" fillId="0" borderId="15" numFmtId="49" xfId="0" applyNumberFormat="1" applyFont="1" applyBorder="1" applyAlignment="1">
      <alignment horizontal="right" vertical="top"/>
    </xf>
    <xf fontId="21" fillId="0" borderId="16" numFmtId="49" xfId="0" applyNumberFormat="1" applyFont="1" applyBorder="1" applyAlignment="1">
      <alignment horizontal="right" vertical="top"/>
    </xf>
    <xf fontId="21" fillId="0" borderId="17" numFmtId="49" xfId="0" applyNumberFormat="1" applyFont="1" applyBorder="1" applyAlignment="1">
      <alignment horizontal="center" vertical="top"/>
    </xf>
    <xf fontId="23" fillId="0" borderId="0" numFmtId="0" xfId="0" applyFont="1"/>
    <xf fontId="21" fillId="0" borderId="12" numFmtId="2" xfId="0" applyNumberFormat="1" applyFont="1" applyBorder="1" applyAlignment="1">
      <alignment horizontal="justify" vertical="center"/>
    </xf>
    <xf fontId="21" fillId="21" borderId="12" numFmtId="0" xfId="0" applyFont="1" applyFill="1" applyBorder="1" applyAlignment="1">
      <alignment horizontal="center" vertical="center"/>
    </xf>
    <xf fontId="21" fillId="21" borderId="12" numFmtId="0" xfId="0" applyFont="1" applyFill="1" applyBorder="1" applyAlignment="1">
      <alignment horizontal="left" vertical="center" wrapText="1"/>
    </xf>
    <xf fontId="21" fillId="0" borderId="15" numFmtId="0" xfId="0" applyFont="1" applyBorder="1" applyAlignment="1">
      <alignment horizontal="center" vertical="center"/>
    </xf>
    <xf fontId="21" fillId="0" borderId="16" numFmtId="0" xfId="0" applyFont="1" applyBorder="1" applyAlignment="1">
      <alignment horizontal="center" vertical="center"/>
    </xf>
    <xf fontId="21" fillId="0" borderId="17" numFmtId="0" xfId="0" applyFont="1" applyBorder="1" applyAlignment="1">
      <alignment horizontal="center" vertical="center"/>
    </xf>
    <xf fontId="9" fillId="0" borderId="0" numFmtId="0" xfId="0" applyFont="1" applyAlignment="1">
      <alignment horizontal="center" wrapText="1"/>
    </xf>
    <xf fontId="21" fillId="0" borderId="12" numFmtId="160" xfId="0" applyNumberFormat="1" applyFont="1" applyBorder="1" applyAlignment="1">
      <alignment horizontal="center" vertical="center"/>
    </xf>
    <xf fontId="21" fillId="0" borderId="12" numFmtId="49" xfId="0" applyNumberFormat="1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Итог" xfId="32" builtinId="25"/>
    <cellStyle name="Контрольная ячейка" xfId="33" builtinId="23"/>
    <cellStyle name="Название" xfId="34" builtinId="15"/>
    <cellStyle name="Нейтральный" xfId="35" builtinId="28"/>
    <cellStyle name="Обычный" xfId="0" builtinId="0"/>
    <cellStyle name="Плохой" xfId="36" builtinId="27"/>
    <cellStyle name="Пояснение" xfId="37" builtinId="53"/>
    <cellStyle name="Примечание" xfId="38" builtinId="10"/>
    <cellStyle name="Связанная ячейка" xfId="39" builtinId="24"/>
    <cellStyle name="Текст предупреждения" xfId="40" builtinId="11"/>
    <cellStyle name="Хороший" xfId="4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zoomScale="100" workbookViewId="0">
      <selection activeCell="EL18" activeCellId="0" sqref="EL18:FE18"/>
    </sheetView>
  </sheetViews>
  <sheetFormatPr defaultColWidth="0.85546875" defaultRowHeight="12.75"/>
  <cols>
    <col min="1" max="16384" style="1" width="0.85546875"/>
  </cols>
  <sheetData>
    <row r="1" s="2" customFormat="1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="2" customFormat="1" ht="12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ht="14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="2" customFormat="1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="2" customFormat="1" ht="12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="7" customFormat="1" ht="15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</row>
    <row r="9" s="7" customFormat="1" ht="15"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CH9" s="10" t="s">
        <v>5</v>
      </c>
      <c r="CI9" s="11" t="s">
        <v>6</v>
      </c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</row>
    <row r="10" s="12" customFormat="1" ht="11.25" customHeight="1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14" t="s">
        <v>7</v>
      </c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</row>
    <row r="11" s="9" customFormat="1" ht="15" customHeight="1">
      <c r="BY11" s="10" t="s">
        <v>8</v>
      </c>
      <c r="BZ11" s="15" t="s">
        <v>9</v>
      </c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0">
        <v>20</v>
      </c>
      <c r="CS11" s="10"/>
      <c r="CT11" s="10"/>
      <c r="CU11" s="10"/>
      <c r="CV11" s="16" t="s">
        <v>10</v>
      </c>
      <c r="CW11" s="16"/>
      <c r="CX11" s="16"/>
      <c r="CY11" s="16"/>
      <c r="CZ11" s="17" t="s">
        <v>11</v>
      </c>
      <c r="DA11" s="17"/>
      <c r="DB11" s="17"/>
      <c r="DC11" s="17"/>
    </row>
    <row r="12" s="18" customFormat="1" ht="11.25">
      <c r="BZ12" s="19" t="s">
        <v>12</v>
      </c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</row>
    <row r="13" ht="14.25">
      <c r="A13" s="20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="18" customFormat="1" ht="11.25">
      <c r="A14" s="19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8" customFormat="1" ht="11.25"/>
    <row r="16" s="12" customFormat="1" ht="67.5" customHeight="1">
      <c r="A16" s="21" t="s">
        <v>15</v>
      </c>
      <c r="B16" s="21"/>
      <c r="C16" s="21"/>
      <c r="D16" s="21"/>
      <c r="E16" s="21"/>
      <c r="F16" s="21" t="s">
        <v>16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17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 t="s">
        <v>18</v>
      </c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 t="s">
        <v>19</v>
      </c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 t="s">
        <v>20</v>
      </c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 t="s">
        <v>21</v>
      </c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 t="s">
        <v>22</v>
      </c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 t="s">
        <v>23</v>
      </c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 t="s">
        <v>24</v>
      </c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</row>
    <row r="17" s="22" customFormat="1" ht="12">
      <c r="A17" s="23">
        <v>1</v>
      </c>
      <c r="B17" s="24"/>
      <c r="C17" s="24"/>
      <c r="D17" s="24"/>
      <c r="E17" s="25"/>
      <c r="F17" s="26">
        <v>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>
        <v>3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>
        <v>4</v>
      </c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>
        <v>5</v>
      </c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>
        <v>6</v>
      </c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>
        <v>7</v>
      </c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>
        <v>8</v>
      </c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>
        <v>9</v>
      </c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>
        <v>10</v>
      </c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</row>
    <row r="18" s="27" customFormat="1" ht="226.5" customHeight="1">
      <c r="A18" s="28"/>
      <c r="B18" s="29"/>
      <c r="C18" s="29"/>
      <c r="D18" s="29"/>
      <c r="E18" s="30"/>
      <c r="F18" s="31" t="s">
        <v>25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1" t="s">
        <v>26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3"/>
      <c r="AN18" s="34" t="s">
        <v>25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 t="s">
        <v>27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 t="s">
        <v>28</v>
      </c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5">
        <f>0.011*24*31</f>
        <v>8.1840000000000011</v>
      </c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7">
        <f>DR18-DA18-0.449736</f>
        <v>7.7342640000000014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T14" activeCellId="0" sqref="CT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Y7" s="10" t="s">
        <v>30</v>
      </c>
      <c r="BZ7" s="38" t="str">
        <f>стр.1!BZ11</f>
        <v>август</v>
      </c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10">
        <v>20</v>
      </c>
      <c r="CS7" s="10"/>
      <c r="CT7" s="10"/>
      <c r="CU7" s="10"/>
      <c r="CV7" s="39" t="str">
        <f>стр.1!CV11</f>
        <v>23</v>
      </c>
      <c r="CW7" s="39"/>
      <c r="CX7" s="39"/>
      <c r="CY7" s="39"/>
      <c r="CZ7" s="17" t="s">
        <v>11</v>
      </c>
      <c r="DA7" s="17"/>
      <c r="DB7" s="17"/>
      <c r="DC7" s="17"/>
    </row>
    <row r="8" s="18" customFormat="1" ht="11.25">
      <c r="BZ8" s="19" t="s">
        <v>12</v>
      </c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</row>
    <row r="9" ht="14.25">
      <c r="A9" s="40" t="str">
        <f>стр.1!A13</f>
        <v xml:space="preserve">1-31 августа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48.75" customHeight="1">
      <c r="A12" s="21" t="s">
        <v>15</v>
      </c>
      <c r="B12" s="21"/>
      <c r="C12" s="21"/>
      <c r="D12" s="21"/>
      <c r="E12" s="21"/>
      <c r="F12" s="21" t="s">
        <v>31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17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 t="s">
        <v>32</v>
      </c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 t="s">
        <v>33</v>
      </c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 t="s">
        <v>34</v>
      </c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 t="s">
        <v>21</v>
      </c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 t="s">
        <v>22</v>
      </c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 t="s">
        <v>35</v>
      </c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 t="s">
        <v>36</v>
      </c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3">
        <v>1</v>
      </c>
      <c r="B13" s="24"/>
      <c r="C13" s="24"/>
      <c r="D13" s="24"/>
      <c r="E13" s="25"/>
      <c r="F13" s="26">
        <v>2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3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>
        <v>4</v>
      </c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>
        <v>5</v>
      </c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>
        <v>6</v>
      </c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>
        <v>7</v>
      </c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>
        <v>8</v>
      </c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>
        <v>9</v>
      </c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>
        <v>10</v>
      </c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59.25" customHeight="1">
      <c r="A14" s="28"/>
      <c r="B14" s="29"/>
      <c r="C14" s="29"/>
      <c r="D14" s="29"/>
      <c r="E14" s="30"/>
      <c r="F14" s="31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  <c r="W14" s="31" t="str">
        <f>стр.1!W18</f>
        <v xml:space="preserve">Газопровод-отвод к предприятию ОАО «СК «Агроэнерго»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2"/>
      <c r="AN14" s="3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 t="s">
        <v>37</v>
      </c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43" t="s">
        <v>38</v>
      </c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35">
        <f>стр.1!CJ18</f>
        <v>0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44">
        <f>стр.1!DA18</f>
        <v>0</v>
      </c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35">
        <f>стр.1!DR18</f>
        <v>8.1840000000000011</v>
      </c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44">
        <f>стр.1!EL18</f>
        <v>7.7342640000000014</v>
      </c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T14" activeCellId="0" sqref="CT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CH7" s="10" t="s">
        <v>40</v>
      </c>
      <c r="CI7" s="38" t="str">
        <f>стр.1!BZ11</f>
        <v>август</v>
      </c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10">
        <v>20</v>
      </c>
      <c r="DB7" s="10"/>
      <c r="DC7" s="10"/>
      <c r="DD7" s="10"/>
      <c r="DE7" s="39" t="str">
        <f>стр.1!CV11</f>
        <v>23</v>
      </c>
      <c r="DF7" s="39"/>
      <c r="DG7" s="39"/>
      <c r="DH7" s="39"/>
      <c r="DI7" s="17" t="s">
        <v>11</v>
      </c>
      <c r="DJ7" s="17"/>
      <c r="DK7" s="17"/>
      <c r="DL7" s="17"/>
    </row>
    <row r="8" s="18" customFormat="1" ht="11.25">
      <c r="CI8" s="19" t="s">
        <v>12</v>
      </c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ht="14.25">
      <c r="A9" s="40" t="str">
        <f>стр.1!A13</f>
        <v xml:space="preserve">1-31 августа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12.75" customHeight="1">
      <c r="A12" s="21" t="s">
        <v>41</v>
      </c>
      <c r="B12" s="21"/>
      <c r="C12" s="21"/>
      <c r="D12" s="21"/>
      <c r="E12" s="21"/>
      <c r="F12" s="21"/>
      <c r="G12" s="21"/>
      <c r="H12" s="21"/>
      <c r="I12" s="21"/>
      <c r="J12" s="21"/>
      <c r="K12" s="21" t="s">
        <v>31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 t="s">
        <v>42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12" customFormat="1" ht="13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45">
        <v>1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7"/>
      <c r="BH13" s="45">
        <v>2</v>
      </c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7"/>
      <c r="CP13" s="45">
        <v>3</v>
      </c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7"/>
      <c r="DX13" s="21" t="s">
        <v>43</v>
      </c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</row>
    <row r="14" s="12" customFormat="1" ht="13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45" t="s">
        <v>44</v>
      </c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7"/>
      <c r="BH14" s="45" t="s">
        <v>45</v>
      </c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7"/>
      <c r="CP14" s="45" t="s">
        <v>46</v>
      </c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7"/>
      <c r="DX14" s="21" t="s">
        <v>43</v>
      </c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="12" customFormat="1" ht="36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 t="s">
        <v>47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 t="s">
        <v>48</v>
      </c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 t="s">
        <v>49</v>
      </c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 t="s">
        <v>48</v>
      </c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 t="s">
        <v>49</v>
      </c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 t="s">
        <v>48</v>
      </c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 t="s">
        <v>49</v>
      </c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 t="s">
        <v>48</v>
      </c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  <row r="16" s="22" customFormat="1" ht="12">
      <c r="A16" s="48" t="s">
        <v>50</v>
      </c>
      <c r="B16" s="49"/>
      <c r="C16" s="49"/>
      <c r="D16" s="49"/>
      <c r="E16" s="49"/>
      <c r="F16" s="49"/>
      <c r="G16" s="49"/>
      <c r="H16" s="49"/>
      <c r="I16" s="49"/>
      <c r="J16" s="50"/>
      <c r="K16" s="21" t="str">
        <f>стр.2!W14</f>
        <v xml:space="preserve">Газопровод-отвод к предприятию ОАО «СК «Агроэнерго»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6">
        <f>стр.2!EL14</f>
        <v>7.7342640000000014</v>
      </c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 t="s">
        <v>51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1" t="s">
        <v>51</v>
      </c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6" t="s">
        <v>51</v>
      </c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 t="s">
        <v>51</v>
      </c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 t="s">
        <v>51</v>
      </c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 t="s">
        <v>51</v>
      </c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 t="s">
        <v>51</v>
      </c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BH15:BW15"/>
    <mergeCell ref="BX15:CO15"/>
    <mergeCell ref="CP15:DE15"/>
    <mergeCell ref="DF15:DW15"/>
    <mergeCell ref="DX15:EM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Z14" activeCellId="0" sqref="DZ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53</v>
      </c>
      <c r="BR7" s="38" t="s">
        <v>54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16" t="s">
        <v>55</v>
      </c>
      <c r="CO7" s="16"/>
      <c r="CP7" s="16"/>
      <c r="CQ7" s="16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">
        <v>56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>
      <c r="GE11" s="51"/>
    </row>
    <row r="12" s="12" customFormat="1" ht="37.5" customHeight="1">
      <c r="A12" s="21" t="s">
        <v>57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58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59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60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61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62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52" t="s">
        <v>63</v>
      </c>
      <c r="B14" s="52" t="s">
        <v>63</v>
      </c>
      <c r="C14" s="52" t="s">
        <v>63</v>
      </c>
      <c r="D14" s="52" t="s">
        <v>63</v>
      </c>
      <c r="E14" s="52" t="s">
        <v>63</v>
      </c>
      <c r="F14" s="52" t="s">
        <v>63</v>
      </c>
      <c r="G14" s="52" t="s">
        <v>63</v>
      </c>
      <c r="H14" s="52" t="s">
        <v>63</v>
      </c>
      <c r="I14" s="52" t="s">
        <v>63</v>
      </c>
      <c r="J14" s="52" t="s">
        <v>63</v>
      </c>
      <c r="K14" s="52" t="s">
        <v>63</v>
      </c>
      <c r="L14" s="52" t="s">
        <v>63</v>
      </c>
      <c r="M14" s="52" t="s">
        <v>63</v>
      </c>
      <c r="N14" s="52" t="s">
        <v>63</v>
      </c>
      <c r="O14" s="52" t="s">
        <v>63</v>
      </c>
      <c r="P14" s="52" t="s">
        <v>63</v>
      </c>
      <c r="Q14" s="52" t="s">
        <v>63</v>
      </c>
      <c r="R14" s="52" t="s">
        <v>63</v>
      </c>
      <c r="S14" s="52" t="s">
        <v>63</v>
      </c>
      <c r="T14" s="52" t="s">
        <v>63</v>
      </c>
      <c r="U14" s="52" t="s">
        <v>63</v>
      </c>
      <c r="V14" s="52" t="s">
        <v>63</v>
      </c>
      <c r="W14" s="52" t="s">
        <v>64</v>
      </c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34" t="s">
        <v>65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>
        <v>0.075384000000000007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>
        <f>BO14</f>
        <v>0.075384000000000007</v>
      </c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35">
        <v>5.964588</v>
      </c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</row>
    <row r="15" s="27" customFormat="1" ht="16.5" customHeight="1">
      <c r="A15" s="35" t="s">
        <v>66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35">
        <v>0.075384000000000007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>
        <v>0.075384000000000007</v>
      </c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55">
        <v>5.964588</v>
      </c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7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J18" activeCellId="0" sqref="CJ18:CZ18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67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46.5" customHeight="1">
      <c r="A4" s="58" t="s">
        <v>68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.75"/>
    <row r="6" s="27" customFormat="1" ht="64.5" customHeight="1">
      <c r="A6" s="34" t="s">
        <v>69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 t="s">
        <v>70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 t="s">
        <v>71</v>
      </c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 t="s">
        <v>72</v>
      </c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 t="s">
        <v>73</v>
      </c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 t="s">
        <v>74</v>
      </c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 t="s">
        <v>75</v>
      </c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 t="s">
        <v>76</v>
      </c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="22" customFormat="1" ht="12">
      <c r="A7" s="26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>
        <v>2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>
        <v>3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>
        <v>4</v>
      </c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>
        <v>5</v>
      </c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>
        <v>6</v>
      </c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>
        <v>7</v>
      </c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>
        <v>8</v>
      </c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="27" customFormat="1" ht="12">
      <c r="A8" s="34" t="s">
        <v>77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 t="s">
        <v>78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59">
        <f>11</f>
        <v>11</v>
      </c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44">
        <f>стр.1!DR18-стр.1!EL18</f>
        <v>0.44973599999999969</v>
      </c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35">
        <f>0.0296129+3.86255</f>
        <v>3.8921629000000002</v>
      </c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>
        <f>AN8-CD8</f>
        <v>7.1078370999999994</v>
      </c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60" t="s">
        <v>51</v>
      </c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34" t="s">
        <v>51</v>
      </c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="27" customFormat="1" ht="1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A7:R7"/>
    <mergeCell ref="S7:AM7"/>
    <mergeCell ref="AN7:BH7"/>
    <mergeCell ref="BI7:CC7"/>
    <mergeCell ref="CD7:DA7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9:R9"/>
    <mergeCell ref="S9:AM9"/>
    <mergeCell ref="AN9:BH9"/>
    <mergeCell ref="BI9:CC9"/>
    <mergeCell ref="CD9:DA9"/>
    <mergeCell ref="DB9:DQ9"/>
    <mergeCell ref="DR9:EM9"/>
    <mergeCell ref="EN9:FE9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2</cp:revision>
  <dcterms:created xsi:type="dcterms:W3CDTF">2008-10-01T13:21:49Z</dcterms:created>
  <dcterms:modified xsi:type="dcterms:W3CDTF">2024-02-06T01:17:27Z</dcterms:modified>
</cp:coreProperties>
</file>