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5730" windowWidth="15570" windowHeight="6060" firstSheet="1" activeTab="1"/>
  </bookViews>
  <sheets>
    <sheet name="Свод к Заявке № 2" sheetId="3" r:id="rId1"/>
    <sheet name="лист1" sheetId="8" r:id="rId2"/>
    <sheet name="Лист2" sheetId="9" r:id="rId3"/>
  </sheets>
  <definedNames>
    <definedName name="_xlnm._FilterDatabase" localSheetId="1" hidden="1">лист1!$A$4:$U$10</definedName>
    <definedName name="_xlnm._FilterDatabase" localSheetId="0" hidden="1">'Свод к Заявке № 2'!$A$3:$U$128</definedName>
    <definedName name="_xlnm.Print_Area" localSheetId="0">'Свод к Заявке № 2'!$A$1:$U$141</definedName>
  </definedNames>
  <calcPr calcId="145621"/>
</workbook>
</file>

<file path=xl/calcChain.xml><?xml version="1.0" encoding="utf-8"?>
<calcChain xmlns="http://schemas.openxmlformats.org/spreadsheetml/2006/main">
  <c r="Y10" i="8" l="1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C58" i="3" l="1"/>
  <c r="C130" i="3"/>
  <c r="U130" i="3"/>
  <c r="Q130" i="3"/>
  <c r="M130" i="3"/>
  <c r="I130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" i="3"/>
  <c r="Q13" i="3"/>
  <c r="E13" i="3" s="1"/>
  <c r="Q14" i="3"/>
  <c r="E14" i="3" s="1"/>
  <c r="Q15" i="3"/>
  <c r="E15" i="3" s="1"/>
  <c r="Q16" i="3"/>
  <c r="E16" i="3" s="1"/>
  <c r="Q17" i="3"/>
  <c r="E17" i="3" s="1"/>
  <c r="Q18" i="3"/>
  <c r="E18" i="3" s="1"/>
  <c r="Q19" i="3"/>
  <c r="E19" i="3" s="1"/>
  <c r="Q20" i="3"/>
  <c r="E20" i="3" s="1"/>
  <c r="Q21" i="3"/>
  <c r="E21" i="3" s="1"/>
  <c r="Q22" i="3"/>
  <c r="E22" i="3" s="1"/>
  <c r="Q23" i="3"/>
  <c r="E23" i="3" s="1"/>
  <c r="Q24" i="3"/>
  <c r="E24" i="3" s="1"/>
  <c r="Q25" i="3"/>
  <c r="E25" i="3" s="1"/>
  <c r="Q26" i="3"/>
  <c r="E26" i="3" s="1"/>
  <c r="Q27" i="3"/>
  <c r="E27" i="3" s="1"/>
  <c r="Q28" i="3"/>
  <c r="E28" i="3" s="1"/>
  <c r="Q29" i="3"/>
  <c r="E29" i="3" s="1"/>
  <c r="Q30" i="3"/>
  <c r="E30" i="3" s="1"/>
  <c r="Q31" i="3"/>
  <c r="E31" i="3" s="1"/>
  <c r="Q32" i="3"/>
  <c r="E32" i="3" s="1"/>
  <c r="Q33" i="3"/>
  <c r="E33" i="3" s="1"/>
  <c r="Q34" i="3"/>
  <c r="E34" i="3" s="1"/>
  <c r="Q35" i="3"/>
  <c r="E35" i="3" s="1"/>
  <c r="Q36" i="3"/>
  <c r="E36" i="3" s="1"/>
  <c r="Q37" i="3"/>
  <c r="E37" i="3" s="1"/>
  <c r="Q38" i="3"/>
  <c r="E38" i="3" s="1"/>
  <c r="Q39" i="3"/>
  <c r="E39" i="3" s="1"/>
  <c r="Q40" i="3"/>
  <c r="E40" i="3" s="1"/>
  <c r="Q41" i="3"/>
  <c r="E41" i="3" s="1"/>
  <c r="Q42" i="3"/>
  <c r="E42" i="3" s="1"/>
  <c r="Q43" i="3"/>
  <c r="E43" i="3" s="1"/>
  <c r="Q44" i="3"/>
  <c r="E44" i="3" s="1"/>
  <c r="Q45" i="3"/>
  <c r="E45" i="3" s="1"/>
  <c r="Q46" i="3"/>
  <c r="E46" i="3" s="1"/>
  <c r="Q47" i="3"/>
  <c r="E47" i="3" s="1"/>
  <c r="Q48" i="3"/>
  <c r="E48" i="3" s="1"/>
  <c r="Q49" i="3"/>
  <c r="E49" i="3" s="1"/>
  <c r="Q50" i="3"/>
  <c r="E50" i="3" s="1"/>
  <c r="Q51" i="3"/>
  <c r="E51" i="3" s="1"/>
  <c r="Q52" i="3"/>
  <c r="E52" i="3" s="1"/>
  <c r="Q53" i="3"/>
  <c r="E53" i="3" s="1"/>
  <c r="Q54" i="3"/>
  <c r="E54" i="3" s="1"/>
  <c r="Q55" i="3"/>
  <c r="E55" i="3" s="1"/>
  <c r="Q56" i="3"/>
  <c r="E56" i="3" s="1"/>
  <c r="Q57" i="3"/>
  <c r="E57" i="3" s="1"/>
  <c r="Q58" i="3"/>
  <c r="E58" i="3" s="1"/>
  <c r="Q59" i="3"/>
  <c r="E59" i="3" s="1"/>
  <c r="Q60" i="3"/>
  <c r="E60" i="3" s="1"/>
  <c r="Q61" i="3"/>
  <c r="E61" i="3" s="1"/>
  <c r="Q62" i="3"/>
  <c r="E62" i="3" s="1"/>
  <c r="Q63" i="3"/>
  <c r="E63" i="3" s="1"/>
  <c r="Q64" i="3"/>
  <c r="E64" i="3" s="1"/>
  <c r="Q65" i="3"/>
  <c r="E65" i="3" s="1"/>
  <c r="Q66" i="3"/>
  <c r="E66" i="3" s="1"/>
  <c r="Q67" i="3"/>
  <c r="E67" i="3" s="1"/>
  <c r="Q68" i="3"/>
  <c r="E68" i="3" s="1"/>
  <c r="Q69" i="3"/>
  <c r="E69" i="3" s="1"/>
  <c r="Q70" i="3"/>
  <c r="E70" i="3" s="1"/>
  <c r="Q71" i="3"/>
  <c r="E71" i="3" s="1"/>
  <c r="Q72" i="3"/>
  <c r="E72" i="3" s="1"/>
  <c r="Q73" i="3"/>
  <c r="E73" i="3" s="1"/>
  <c r="Q74" i="3"/>
  <c r="E74" i="3" s="1"/>
  <c r="Q75" i="3"/>
  <c r="E75" i="3" s="1"/>
  <c r="Q76" i="3"/>
  <c r="E76" i="3" s="1"/>
  <c r="Q77" i="3"/>
  <c r="E77" i="3" s="1"/>
  <c r="Q78" i="3"/>
  <c r="E78" i="3" s="1"/>
  <c r="Q79" i="3"/>
  <c r="E79" i="3" s="1"/>
  <c r="Q80" i="3"/>
  <c r="E80" i="3" s="1"/>
  <c r="Q81" i="3"/>
  <c r="E81" i="3" s="1"/>
  <c r="Q82" i="3"/>
  <c r="E82" i="3" s="1"/>
  <c r="Q83" i="3"/>
  <c r="E83" i="3" s="1"/>
  <c r="Q84" i="3"/>
  <c r="E84" i="3" s="1"/>
  <c r="Q85" i="3"/>
  <c r="E85" i="3" s="1"/>
  <c r="Q86" i="3"/>
  <c r="E86" i="3" s="1"/>
  <c r="Q87" i="3"/>
  <c r="E87" i="3" s="1"/>
  <c r="Q88" i="3"/>
  <c r="E88" i="3" s="1"/>
  <c r="Q89" i="3"/>
  <c r="E89" i="3" s="1"/>
  <c r="Q90" i="3"/>
  <c r="E90" i="3" s="1"/>
  <c r="Q91" i="3"/>
  <c r="E91" i="3" s="1"/>
  <c r="Q92" i="3"/>
  <c r="E92" i="3" s="1"/>
  <c r="Q93" i="3"/>
  <c r="E93" i="3" s="1"/>
  <c r="Q94" i="3"/>
  <c r="E94" i="3" s="1"/>
  <c r="Q95" i="3"/>
  <c r="E95" i="3" s="1"/>
  <c r="Q96" i="3"/>
  <c r="E96" i="3" s="1"/>
  <c r="Q97" i="3"/>
  <c r="E97" i="3" s="1"/>
  <c r="Q98" i="3"/>
  <c r="E98" i="3" s="1"/>
  <c r="Q99" i="3"/>
  <c r="E99" i="3" s="1"/>
  <c r="Q100" i="3"/>
  <c r="E100" i="3" s="1"/>
  <c r="Q101" i="3"/>
  <c r="E101" i="3" s="1"/>
  <c r="Q102" i="3"/>
  <c r="E102" i="3" s="1"/>
  <c r="Q103" i="3"/>
  <c r="E103" i="3" s="1"/>
  <c r="Q104" i="3"/>
  <c r="E104" i="3" s="1"/>
  <c r="Q105" i="3"/>
  <c r="E105" i="3" s="1"/>
  <c r="Q106" i="3"/>
  <c r="E106" i="3" s="1"/>
  <c r="Q107" i="3"/>
  <c r="E107" i="3" s="1"/>
  <c r="Q108" i="3"/>
  <c r="E108" i="3" s="1"/>
  <c r="Q109" i="3"/>
  <c r="E109" i="3" s="1"/>
  <c r="Q110" i="3"/>
  <c r="E110" i="3" s="1"/>
  <c r="Q111" i="3"/>
  <c r="E111" i="3" s="1"/>
  <c r="Q112" i="3"/>
  <c r="E112" i="3" s="1"/>
  <c r="Q113" i="3"/>
  <c r="E113" i="3" s="1"/>
  <c r="Q114" i="3"/>
  <c r="E114" i="3" s="1"/>
  <c r="Q115" i="3"/>
  <c r="E115" i="3" s="1"/>
  <c r="Q116" i="3"/>
  <c r="E116" i="3" s="1"/>
  <c r="Q117" i="3"/>
  <c r="E117" i="3" s="1"/>
  <c r="Q118" i="3"/>
  <c r="E118" i="3" s="1"/>
  <c r="Q119" i="3"/>
  <c r="E119" i="3" s="1"/>
  <c r="Q120" i="3"/>
  <c r="E120" i="3" s="1"/>
  <c r="Q121" i="3"/>
  <c r="E121" i="3" s="1"/>
  <c r="Q122" i="3"/>
  <c r="E122" i="3" s="1"/>
  <c r="Q123" i="3"/>
  <c r="E123" i="3" s="1"/>
  <c r="Q124" i="3"/>
  <c r="E124" i="3" s="1"/>
  <c r="Q125" i="3"/>
  <c r="E125" i="3" s="1"/>
  <c r="Q126" i="3"/>
  <c r="E126" i="3" s="1"/>
  <c r="Q127" i="3"/>
  <c r="E127" i="3" s="1"/>
  <c r="Q12" i="3"/>
  <c r="E12" i="3" s="1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" i="3"/>
  <c r="I13" i="3"/>
  <c r="D13" i="3" s="1"/>
  <c r="I14" i="3"/>
  <c r="D14" i="3" s="1"/>
  <c r="I15" i="3"/>
  <c r="D15" i="3" s="1"/>
  <c r="I16" i="3"/>
  <c r="D16" i="3" s="1"/>
  <c r="I17" i="3"/>
  <c r="D17" i="3" s="1"/>
  <c r="I18" i="3"/>
  <c r="D18" i="3" s="1"/>
  <c r="I19" i="3"/>
  <c r="D19" i="3" s="1"/>
  <c r="I20" i="3"/>
  <c r="D20" i="3" s="1"/>
  <c r="I21" i="3"/>
  <c r="D21" i="3" s="1"/>
  <c r="I22" i="3"/>
  <c r="D22" i="3" s="1"/>
  <c r="I23" i="3"/>
  <c r="D23" i="3" s="1"/>
  <c r="I24" i="3"/>
  <c r="D24" i="3" s="1"/>
  <c r="I25" i="3"/>
  <c r="D25" i="3" s="1"/>
  <c r="I26" i="3"/>
  <c r="D26" i="3" s="1"/>
  <c r="I27" i="3"/>
  <c r="D27" i="3" s="1"/>
  <c r="I28" i="3"/>
  <c r="D28" i="3" s="1"/>
  <c r="I29" i="3"/>
  <c r="D29" i="3" s="1"/>
  <c r="I30" i="3"/>
  <c r="D30" i="3" s="1"/>
  <c r="I31" i="3"/>
  <c r="D31" i="3" s="1"/>
  <c r="I32" i="3"/>
  <c r="D32" i="3" s="1"/>
  <c r="I33" i="3"/>
  <c r="D33" i="3" s="1"/>
  <c r="I34" i="3"/>
  <c r="D34" i="3" s="1"/>
  <c r="I35" i="3"/>
  <c r="D35" i="3" s="1"/>
  <c r="I36" i="3"/>
  <c r="D36" i="3" s="1"/>
  <c r="I37" i="3"/>
  <c r="D37" i="3" s="1"/>
  <c r="I38" i="3"/>
  <c r="D38" i="3" s="1"/>
  <c r="I39" i="3"/>
  <c r="D39" i="3" s="1"/>
  <c r="I40" i="3"/>
  <c r="D40" i="3" s="1"/>
  <c r="I41" i="3"/>
  <c r="D41" i="3" s="1"/>
  <c r="I42" i="3"/>
  <c r="D42" i="3" s="1"/>
  <c r="I43" i="3"/>
  <c r="D43" i="3" s="1"/>
  <c r="I44" i="3"/>
  <c r="D44" i="3" s="1"/>
  <c r="I45" i="3"/>
  <c r="D45" i="3" s="1"/>
  <c r="I46" i="3"/>
  <c r="D46" i="3" s="1"/>
  <c r="I47" i="3"/>
  <c r="D47" i="3" s="1"/>
  <c r="I48" i="3"/>
  <c r="D48" i="3" s="1"/>
  <c r="I49" i="3"/>
  <c r="D49" i="3" s="1"/>
  <c r="I50" i="3"/>
  <c r="D50" i="3" s="1"/>
  <c r="I51" i="3"/>
  <c r="D51" i="3" s="1"/>
  <c r="I52" i="3"/>
  <c r="D52" i="3" s="1"/>
  <c r="I53" i="3"/>
  <c r="D53" i="3" s="1"/>
  <c r="I54" i="3"/>
  <c r="D54" i="3" s="1"/>
  <c r="I55" i="3"/>
  <c r="D55" i="3" s="1"/>
  <c r="I56" i="3"/>
  <c r="D56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I63" i="3"/>
  <c r="D63" i="3" s="1"/>
  <c r="I64" i="3"/>
  <c r="D64" i="3" s="1"/>
  <c r="I65" i="3"/>
  <c r="D65" i="3" s="1"/>
  <c r="I66" i="3"/>
  <c r="D66" i="3" s="1"/>
  <c r="I67" i="3"/>
  <c r="D67" i="3" s="1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" i="3"/>
  <c r="U7" i="3"/>
  <c r="U8" i="3"/>
  <c r="U9" i="3"/>
  <c r="R10" i="3"/>
  <c r="S10" i="3"/>
  <c r="T10" i="3"/>
  <c r="U6" i="3"/>
  <c r="Q7" i="3"/>
  <c r="Q8" i="3"/>
  <c r="Q9" i="3"/>
  <c r="Q6" i="3"/>
  <c r="M7" i="3"/>
  <c r="M8" i="3"/>
  <c r="M9" i="3"/>
  <c r="M6" i="3"/>
  <c r="I7" i="3"/>
  <c r="I8" i="3"/>
  <c r="I9" i="3"/>
  <c r="I6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9" i="3"/>
  <c r="C60" i="3"/>
  <c r="C61" i="3"/>
  <c r="C62" i="3"/>
  <c r="C63" i="3"/>
  <c r="C64" i="3"/>
  <c r="C65" i="3"/>
  <c r="C66" i="3"/>
  <c r="C67" i="3"/>
  <c r="H68" i="3"/>
  <c r="C68" i="3" s="1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T128" i="3"/>
  <c r="S128" i="3"/>
  <c r="R128" i="3"/>
  <c r="P128" i="3"/>
  <c r="O128" i="3"/>
  <c r="N128" i="3"/>
  <c r="L128" i="3"/>
  <c r="K128" i="3"/>
  <c r="J128" i="3"/>
  <c r="G128" i="3"/>
  <c r="F128" i="3"/>
  <c r="P10" i="3"/>
  <c r="O10" i="3"/>
  <c r="N10" i="3"/>
  <c r="L10" i="3"/>
  <c r="K10" i="3"/>
  <c r="J10" i="3"/>
  <c r="H10" i="3"/>
  <c r="G10" i="3"/>
  <c r="F10" i="3"/>
  <c r="C9" i="3"/>
  <c r="C8" i="3"/>
  <c r="C7" i="3"/>
  <c r="C6" i="3"/>
  <c r="D9" i="3" l="1"/>
  <c r="D7" i="3"/>
  <c r="D6" i="3"/>
  <c r="E6" i="3"/>
  <c r="D130" i="3"/>
  <c r="G132" i="3"/>
  <c r="M128" i="3"/>
  <c r="U128" i="3"/>
  <c r="D127" i="3"/>
  <c r="D125" i="3"/>
  <c r="D123" i="3"/>
  <c r="D121" i="3"/>
  <c r="D119" i="3"/>
  <c r="D117" i="3"/>
  <c r="D115" i="3"/>
  <c r="D113" i="3"/>
  <c r="D111" i="3"/>
  <c r="D109" i="3"/>
  <c r="D107" i="3"/>
  <c r="D105" i="3"/>
  <c r="D103" i="3"/>
  <c r="D101" i="3"/>
  <c r="D99" i="3"/>
  <c r="D97" i="3"/>
  <c r="D95" i="3"/>
  <c r="D93" i="3"/>
  <c r="D91" i="3"/>
  <c r="D89" i="3"/>
  <c r="D87" i="3"/>
  <c r="D85" i="3"/>
  <c r="D83" i="3"/>
  <c r="D81" i="3"/>
  <c r="D79" i="3"/>
  <c r="D77" i="3"/>
  <c r="D75" i="3"/>
  <c r="D73" i="3"/>
  <c r="D71" i="3"/>
  <c r="D69" i="3"/>
  <c r="E8" i="3"/>
  <c r="O132" i="3"/>
  <c r="H128" i="3"/>
  <c r="H132" i="3" s="1"/>
  <c r="D12" i="3"/>
  <c r="D126" i="3"/>
  <c r="D124" i="3"/>
  <c r="D122" i="3"/>
  <c r="D120" i="3"/>
  <c r="D118" i="3"/>
  <c r="D116" i="3"/>
  <c r="D114" i="3"/>
  <c r="D112" i="3"/>
  <c r="D110" i="3"/>
  <c r="D108" i="3"/>
  <c r="D106" i="3"/>
  <c r="D104" i="3"/>
  <c r="D102" i="3"/>
  <c r="D100" i="3"/>
  <c r="D98" i="3"/>
  <c r="D96" i="3"/>
  <c r="D94" i="3"/>
  <c r="D92" i="3"/>
  <c r="D90" i="3"/>
  <c r="D88" i="3"/>
  <c r="D86" i="3"/>
  <c r="D84" i="3"/>
  <c r="D82" i="3"/>
  <c r="D80" i="3"/>
  <c r="D78" i="3"/>
  <c r="D76" i="3"/>
  <c r="D74" i="3"/>
  <c r="D72" i="3"/>
  <c r="D70" i="3"/>
  <c r="L132" i="3"/>
  <c r="F132" i="3"/>
  <c r="D8" i="3"/>
  <c r="E130" i="3"/>
  <c r="J132" i="3"/>
  <c r="Q128" i="3"/>
  <c r="E128" i="3" s="1"/>
  <c r="E9" i="3"/>
  <c r="E7" i="3"/>
  <c r="K132" i="3"/>
  <c r="N132" i="3"/>
  <c r="P132" i="3"/>
  <c r="M10" i="3"/>
  <c r="M132" i="3" s="1"/>
  <c r="T132" i="3"/>
  <c r="R132" i="3"/>
  <c r="I68" i="3"/>
  <c r="D68" i="3" s="1"/>
  <c r="I10" i="3"/>
  <c r="Q10" i="3"/>
  <c r="S132" i="3"/>
  <c r="U10" i="3"/>
  <c r="U132" i="3" s="1"/>
  <c r="C10" i="3"/>
  <c r="C128" i="3"/>
  <c r="I128" i="3" l="1"/>
  <c r="D128" i="3" s="1"/>
  <c r="C132" i="3"/>
  <c r="D10" i="3"/>
  <c r="Q132" i="3"/>
  <c r="E10" i="3"/>
  <c r="E132" i="3" s="1"/>
  <c r="I132" i="3" l="1"/>
  <c r="D132" i="3"/>
</calcChain>
</file>

<file path=xl/sharedStrings.xml><?xml version="1.0" encoding="utf-8"?>
<sst xmlns="http://schemas.openxmlformats.org/spreadsheetml/2006/main" count="185" uniqueCount="160">
  <si>
    <t>№ п/п</t>
  </si>
  <si>
    <t>Годовой договорной объем газа,           тыс.м.куб.</t>
  </si>
  <si>
    <t>1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</si>
  <si>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</si>
  <si>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</si>
  <si>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</si>
  <si>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</si>
  <si>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</si>
  <si>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</si>
  <si>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</si>
  <si>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</si>
  <si>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</si>
  <si>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</si>
  <si>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</si>
  <si>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</si>
  <si>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>ООО Фирма Сталкер, ИНН 2726008839</t>
  </si>
  <si>
    <t>ООО ПРОМЫШЛЕННОЕ МАШИНОСТРОЕНИЕ, ИНН 2703063304</t>
  </si>
  <si>
    <t>ОАО Хлебозавод № 3, ИНН 2703044020</t>
  </si>
  <si>
    <t>Индивидуальный предприниматель Абраменко Александр Федорович, ИНН 272700297689</t>
  </si>
  <si>
    <t>ЗАО Комсомолка, ИНН 2703000223</t>
  </si>
  <si>
    <t>МУП Специализированное автохозяйство по санитарной уборке города, ИНН 2703004740</t>
  </si>
  <si>
    <t>ООО Уссури-Транс, ИНН  2720035988</t>
  </si>
  <si>
    <t>ООО Энерго-Сервис, ИНН 2720044020</t>
  </si>
  <si>
    <t>ООО Тепло-энергетический комплекс Хурба, ИНН 2712008317</t>
  </si>
  <si>
    <t>ООО Котельная, ИНН 2706026325</t>
  </si>
  <si>
    <t>ООО Шелеховский теплоэнергетический комплекс, ИНН 2712014134</t>
  </si>
  <si>
    <t>МУП Теплоцентраль, ИНН 2703004651</t>
  </si>
  <si>
    <t>МУП г. Хабаровска Тепловые сети, ИНН 2702040135</t>
  </si>
  <si>
    <t>ООО Производственное предприятие Краснореченское ИНН 2720034416</t>
  </si>
  <si>
    <t>МУП Сусанинское жилищно-коммунальное хозяйство, ИНН 2719008877</t>
  </si>
  <si>
    <t>ООО Богородская тепловая электроцентраль, ИНН 2719009020</t>
  </si>
  <si>
    <t>ООО Ресурс ИНН 2717017989 /ООО Ресурс-ДВ ИНН 2717001139</t>
  </si>
  <si>
    <t>ОАО Де-Кастринская тепловая электроцентраль, ИНН 2719009060</t>
  </si>
  <si>
    <t>ООО Эко-Фаэтон, ИНН 2705093199</t>
  </si>
  <si>
    <t>ООО Коммунальщик, ИНН 2705093992</t>
  </si>
  <si>
    <t>ООО Жилищно-Коммунальное Хозяйство Теплоснаб , ИНН 27050993</t>
  </si>
  <si>
    <t>МУП УМР Циммермановское коммунальное хозяйство, ИНН 2719008468</t>
  </si>
  <si>
    <t>ООО Агрокомплекс Восток, ИНН 2703057100</t>
  </si>
  <si>
    <t>ООО Авеню ИНН 2703050785</t>
  </si>
  <si>
    <t>Индивидуальный предприниматель ИП Агафонова В.А., ИНН 272605949084</t>
  </si>
  <si>
    <t>ООО Фирма Айсберг, ИНН 2722026799</t>
  </si>
  <si>
    <t>МУП Рума ИНН 2703003954</t>
  </si>
  <si>
    <t>ООО Арко, ИНН 2703053419</t>
  </si>
  <si>
    <t>ООО Арт-Бюро, ИНН 2703038107</t>
  </si>
  <si>
    <t>ООО Асхо, ИНН 2703001636</t>
  </si>
  <si>
    <t>ИП Барсуков Анатолий Константинович, ИНН 272700093773</t>
  </si>
  <si>
    <t>ИП Белобородов Евгений Георгиевич, ИНН 271700000819</t>
  </si>
  <si>
    <t>ИП Бернотене Вера Георгиевна, ИНН 271700017690</t>
  </si>
  <si>
    <t>ИП Бредня Алексей Александрович, ИНН 270300925656</t>
  </si>
  <si>
    <t xml:space="preserve">ООО Виджа ИНН 2703018118 </t>
  </si>
  <si>
    <t>ИП Габайдулин Алексей Амрулович, ИНН 270300974822</t>
  </si>
  <si>
    <t>ИП Гавриленко Елена Евгеньевна, ИНН 772465017597</t>
  </si>
  <si>
    <t>ИП Генцель Ада Александровна, ИНН 272700411627</t>
  </si>
  <si>
    <t>ИП Головырин Евгений Николаевич, ИНН 270301055035</t>
  </si>
  <si>
    <t>Горобец В.С., физическое  лицо, паспорт серя 08 04 № 014876 выдан ЦОВД г. Комсомольск-на-Амуре 12.05.2003</t>
  </si>
  <si>
    <t>Торговый Дом Гранд, ИНН 2703011546</t>
  </si>
  <si>
    <t>ООО Гурман ИНН 2703049535</t>
  </si>
  <si>
    <t>ООО ДВ Стандарт ИНН 2703054211</t>
  </si>
  <si>
    <t>МУЗ Детская городская больница, ИНН 2727027263</t>
  </si>
  <si>
    <t>МБУЗ Детская стоматологическая поликлиника №1, ИНН 27270266284</t>
  </si>
  <si>
    <t>ООО Джакузи, ИНН 2703019009</t>
  </si>
  <si>
    <t>ООО ДорТранс, ИНН 2703023125</t>
  </si>
  <si>
    <t>ИП Дубинин Владимир Георгиевич ИНН 272606433207</t>
  </si>
  <si>
    <t xml:space="preserve">ИП Дубровин Игорь Викторович 
ИНН 270303205180 </t>
  </si>
  <si>
    <t xml:space="preserve">Ерюшев Виктор Николаевич    
</t>
  </si>
  <si>
    <t>ООО Защита ИНН 2727027312</t>
  </si>
  <si>
    <t>ИП Зуев Николай Константинович
ИНН 272601137576</t>
  </si>
  <si>
    <t>ООО Инфра п. Ягодный ИНН 2703003231</t>
  </si>
  <si>
    <t>ИП Кондратенко Яна Константиновна, ИНН 270315259935</t>
  </si>
  <si>
    <t>ООО Легат, ИНН 2703026912</t>
  </si>
  <si>
    <t>ИП Мальцев Андрей Борисович, ИНН 272700055418</t>
  </si>
  <si>
    <t>ИП Медведев Иван Николаевич, ИНН 27120399009</t>
  </si>
  <si>
    <t>Меликян Александр Сурени, физическое лицо, паспорт серия 08 07 № 711556, выдан МО УФМС России по Хабаровскому раю в ЦО г. Комсомольск-на-Амуре, 25.01.2008</t>
  </si>
  <si>
    <t>Отдел жилищно-коммунального хозяйства Центрального округа администрации города Комсомольска-на-Амуре ИНН 2703045295</t>
  </si>
  <si>
    <t>ИП Молодцов Павел Викторович, ИНН 270310951670</t>
  </si>
  <si>
    <t xml:space="preserve">Мордовин Александр Николаевич, ИНН 272700042345 </t>
  </si>
  <si>
    <t>ПАК Мотор, ИНН 2703024993</t>
  </si>
  <si>
    <t>ИП Наземцев Александр Геннадьевич, ИНН 272700009771</t>
  </si>
  <si>
    <t>ПАК Нефтяник, ИНН 2726040335</t>
  </si>
  <si>
    <t>ИП Попов Алексей Юрьевич, ИНН 272600663050</t>
  </si>
  <si>
    <t xml:space="preserve">ИП Пухов Евгений Викторович 
ИНН 272700477674 </t>
  </si>
  <si>
    <t xml:space="preserve">Рахимов А. М.  </t>
  </si>
  <si>
    <t>ООО Сеул, ИНН 2703029920</t>
  </si>
  <si>
    <t>МБУЗ Стоматологическая поликлиника №1, ИНН 2727026037</t>
  </si>
  <si>
    <t>ИП Суханов Виктор Владимирович
ИНН 270301267110</t>
  </si>
  <si>
    <t>ООО Тандем-ДВ  ИНН 2723100787</t>
  </si>
  <si>
    <t>ИП Тимофеев  Виктор Николаевич, ИНН 272700032940</t>
  </si>
  <si>
    <t>ООО Успех Плюс, ИНН 270325683</t>
  </si>
  <si>
    <t>ООО Фенстер ИНН 2703049684</t>
  </si>
  <si>
    <t>Местная религиозная организация христиан веры евангельской (пятидесятников) Церковь Бога живого г. Комсомольска-на-Амуре. ИНН 2727024417</t>
  </si>
  <si>
    <t>Церковь христиан веры евангельской Есхол, ИНН 2727025675</t>
  </si>
  <si>
    <t>Местная религиозная община № 1 Христиан Адвентистов Седьмого Дня ИНН 2727011520</t>
  </si>
  <si>
    <t>ИП Юдичева Светлана Николаевна
ИНН 270306178619</t>
  </si>
  <si>
    <t>ООО Юность, ИНН 2703029952</t>
  </si>
  <si>
    <t>ООО Ягодное, ИНН 2712008363</t>
  </si>
  <si>
    <t>ООО Альянс, ИНН 2703066948</t>
  </si>
  <si>
    <t>ООО Электронный мир ИНН 2703020332</t>
  </si>
  <si>
    <t>ООО Янтарь, ИНН 2712010066</t>
  </si>
  <si>
    <t>ОАО "Дальхимфарм", ИНН 2702010564</t>
  </si>
  <si>
    <t>ОАО "Амурметалл", ИНН 2703000858</t>
  </si>
  <si>
    <t>ОАО "Комсомольское-на-Амуре авиационное производственное объединение имени Ю.А. Гагарина2, ИНН 2703019760</t>
  </si>
  <si>
    <t>ЗАО "Дальстальконструкция", ИНН 2703000270</t>
  </si>
  <si>
    <t>ОАО "ДАКГОМЗ", ИНН 2726000036</t>
  </si>
  <si>
    <t>ООО "Спецстройиндустри", ИНН 2712013236</t>
  </si>
  <si>
    <t>ОАО "Амурский судостроительный завод", ИНН 2703000015</t>
  </si>
  <si>
    <t>ОАО "Комсомольский-на-Амуре Аккумуляторный Завод" , ИНН 2703001040</t>
  </si>
  <si>
    <t>Поставщик: ОАО "Хабаровсккрайгаз"</t>
  </si>
  <si>
    <t>______________________</t>
  </si>
  <si>
    <t>Р.Г. Чернышев</t>
  </si>
  <si>
    <t>м.п.</t>
  </si>
  <si>
    <t>(4212) 41-74-25</t>
  </si>
  <si>
    <t>В.А. Зинченко, С.В. Харченко</t>
  </si>
  <si>
    <t>II квартал</t>
  </si>
  <si>
    <t>III  квартал</t>
  </si>
  <si>
    <t xml:space="preserve">IV квартал </t>
  </si>
  <si>
    <t>Временно исполняющий обязанности  генерального  директора  ОАО "Хабаровсккрайгаз"</t>
  </si>
  <si>
    <t>Покупатель
(наименование, ИНН)</t>
  </si>
  <si>
    <t>ОАО "Хлебозавод №1", ИНН 2727014480</t>
  </si>
  <si>
    <t>Войсковая часть 6767 РВК ВВ МВД России, ИНН 2720022996</t>
  </si>
  <si>
    <t>ООО Альфа-Дент, ИНН 2703018580</t>
  </si>
  <si>
    <t>Зонов Олег Сергеевич, физичнеское лицо  паспорт серя 08 03 № 954646, выдан ОВД ЦО г. Комсомольск-на-Амуре, 06.03.2003</t>
  </si>
  <si>
    <t>АНО ГСИ Метаморфоза галерея современного искусства, ИНН 2703010246</t>
  </si>
  <si>
    <t>Назаренко Сергей Святославович, физическое лицо, паспорт 08 05 № 538190, выдан 23.04.2007, отделом УФМС России по Хаб. Краю в ЦО г. Комсомльск-на-Амуре</t>
  </si>
  <si>
    <t>ОАО "Дальневосточная генерирующая компания",  ИНН 1434031363</t>
  </si>
  <si>
    <t xml:space="preserve">ООО "РН-Комсомольский НПЗ", ИНН 2703032881 </t>
  </si>
  <si>
    <t>ИТОГО по ДГК</t>
  </si>
  <si>
    <t>I.</t>
  </si>
  <si>
    <t>II.</t>
  </si>
  <si>
    <t>ООО "Амурстрой" п. Солнечный
ИНН 270303905</t>
  </si>
  <si>
    <t>ИП Кочетов А.И ИНН 270392725622</t>
  </si>
  <si>
    <t>ООО "Актив-КМС"
ИНН 2703021992</t>
  </si>
  <si>
    <t>ИТОГО по ХКГ</t>
  </si>
  <si>
    <t>1.</t>
  </si>
  <si>
    <t>Транспортировка газа ОАО "Дальневосточная генерирующая компания" по распределительным сетям ОАО  "Хабаровсккрайгаз", в т.ч.:</t>
  </si>
  <si>
    <t>Танспортировка  газа ОАО "Хабаровсккрайгаз" по распределительным сетям ОАО "Хабаровсккрайгаз",  в т.ч. по конечным потребителям</t>
  </si>
  <si>
    <t>III.</t>
  </si>
  <si>
    <t>Транспортировка газа для  населения</t>
  </si>
  <si>
    <t>за 1 квартал</t>
  </si>
  <si>
    <t xml:space="preserve">за 2 квартал </t>
  </si>
  <si>
    <t>за 3 квартал</t>
  </si>
  <si>
    <t>за 4 квартал</t>
  </si>
  <si>
    <t>1-ое полугодие 2013</t>
  </si>
  <si>
    <t xml:space="preserve">2-ое полугодие 2013 </t>
  </si>
  <si>
    <t>ВСЕГО транспортировка по сетям ОАО "Хабаровсккрайгаз" в 2013 году</t>
  </si>
  <si>
    <t>Объем транспортировки газа по распределительным сетям ОАО "Хабаровсккрайгаз"на 2013 год, тыс.м.куб.</t>
  </si>
  <si>
    <t xml:space="preserve">Код точки </t>
  </si>
  <si>
    <t>подключения</t>
  </si>
  <si>
    <t>Итого:</t>
  </si>
  <si>
    <t>начальный пункт транспортировки (точка приема газа для транспортироки)</t>
  </si>
  <si>
    <t xml:space="preserve">конечный пункт транспортироки (точка передачи транспортируемого газа) </t>
  </si>
  <si>
    <t>I квартал</t>
  </si>
  <si>
    <t>Номер группы конечных потребителей</t>
  </si>
  <si>
    <t xml:space="preserve">Приложение №1 к Договору возмездного оказания услуг по транспортировке газа №  
</t>
  </si>
  <si>
    <t>Потребитель
(наименование, ИНН)</t>
  </si>
  <si>
    <t xml:space="preserve">Адрес </t>
  </si>
  <si>
    <t>От Исполнителя:</t>
  </si>
  <si>
    <r>
      <rPr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</t>
    </r>
    <r>
      <rPr>
        <sz val="14"/>
        <color indexed="8"/>
        <rFont val="Times New Roman"/>
        <family val="1"/>
        <charset val="204"/>
      </rPr>
      <t>/</t>
    </r>
    <r>
      <rPr>
        <u/>
        <sz val="14"/>
        <color indexed="8"/>
        <rFont val="Times New Roman"/>
        <family val="1"/>
        <charset val="204"/>
      </rPr>
      <t xml:space="preserve">                                              </t>
    </r>
    <r>
      <rPr>
        <sz val="14"/>
        <color indexed="8"/>
        <rFont val="Times New Roman"/>
        <family val="1"/>
        <charset val="204"/>
      </rPr>
      <t>/_____________</t>
    </r>
  </si>
  <si>
    <t>Форма объема транспортиртируемого газа на 20___ год, тыс. м куб.</t>
  </si>
  <si>
    <t>От Заказчика: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</si>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</sst>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6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1" fillId="0" borderId="0"/>
    <xf numFmtId="0" fontId="17" fillId="0" borderId="0"/>
    <xf numFmtId="49" fontId="1" fillId="0" borderId="1">
      <alignment horizontal="left" vertical="center" wrapText="1"/>
      <protection locked="0"/>
    </xf>
    <xf numFmtId="49" fontId="1" fillId="0" borderId="1">
      <alignment horizontal="left" vertical="center" wrapText="1"/>
      <protection locked="0"/>
    </xf>
    <xf numFmtId="49" fontId="20" fillId="8" borderId="1">
      <alignment horizontal="center" vertical="center" wrapText="1"/>
    </xf>
    <xf numFmtId="49" fontId="1" fillId="8" borderId="1">
      <alignment horizontal="right" vertical="center" shrinkToFit="1"/>
    </xf>
  </cellStyleXfs>
  <cellXfs count="179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7" fillId="3" borderId="0" xfId="0" applyFont="1" applyFill="1"/>
    <xf numFmtId="0" fontId="7" fillId="4" borderId="0" xfId="0" applyFont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6" borderId="11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17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6" fillId="6" borderId="1" xfId="0" applyNumberFormat="1" applyFont="1" applyFill="1" applyBorder="1" applyAlignment="1">
      <alignment horizontal="left" wrapText="1"/>
    </xf>
    <xf numFmtId="164" fontId="3" fillId="6" borderId="1" xfId="0" applyNumberFormat="1" applyFont="1" applyFill="1" applyBorder="1" applyAlignment="1">
      <alignment horizontal="left"/>
    </xf>
    <xf numFmtId="164" fontId="3" fillId="6" borderId="6" xfId="0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4" fontId="2" fillId="3" borderId="6" xfId="0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0" fontId="5" fillId="3" borderId="1" xfId="2" applyFont="1" applyFill="1" applyBorder="1" applyAlignment="1">
      <alignment horizontal="left" wrapText="1"/>
    </xf>
    <xf numFmtId="164" fontId="6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0" fontId="2" fillId="0" borderId="1" xfId="2" applyFont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 wrapText="1"/>
    </xf>
    <xf numFmtId="0" fontId="2" fillId="3" borderId="1" xfId="2" applyFont="1" applyFill="1" applyBorder="1" applyAlignment="1">
      <alignment horizontal="left" wrapText="1"/>
    </xf>
    <xf numFmtId="164" fontId="5" fillId="0" borderId="1" xfId="0" applyNumberFormat="1" applyFont="1" applyBorder="1" applyAlignment="1" applyProtection="1">
      <alignment horizontal="left"/>
      <protection locked="0"/>
    </xf>
    <xf numFmtId="164" fontId="5" fillId="0" borderId="6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5" borderId="1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 wrapText="1"/>
    </xf>
    <xf numFmtId="164" fontId="5" fillId="5" borderId="1" xfId="0" applyNumberFormat="1" applyFont="1" applyFill="1" applyBorder="1" applyAlignment="1" applyProtection="1">
      <alignment horizontal="left"/>
    </xf>
    <xf numFmtId="164" fontId="5" fillId="5" borderId="6" xfId="0" applyNumberFormat="1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4" fontId="5" fillId="5" borderId="1" xfId="0" applyNumberFormat="1" applyFont="1" applyFill="1" applyBorder="1" applyAlignment="1" applyProtection="1">
      <alignment horizontal="left"/>
      <protection locked="0"/>
    </xf>
    <xf numFmtId="164" fontId="5" fillId="5" borderId="6" xfId="0" applyNumberFormat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6" xfId="0" applyNumberFormat="1" applyFont="1" applyBorder="1" applyAlignment="1" applyProtection="1">
      <alignment horizontal="left"/>
      <protection locked="0"/>
    </xf>
    <xf numFmtId="164" fontId="15" fillId="0" borderId="1" xfId="0" applyNumberFormat="1" applyFont="1" applyBorder="1" applyAlignment="1">
      <alignment horizontal="left" wrapText="1"/>
    </xf>
    <xf numFmtId="164" fontId="16" fillId="0" borderId="1" xfId="0" applyNumberFormat="1" applyFont="1" applyBorder="1" applyAlignment="1">
      <alignment horizontal="left"/>
    </xf>
    <xf numFmtId="164" fontId="16" fillId="0" borderId="6" xfId="0" applyNumberFormat="1" applyFont="1" applyBorder="1" applyAlignment="1">
      <alignment horizontal="left"/>
    </xf>
    <xf numFmtId="164" fontId="3" fillId="6" borderId="15" xfId="0" applyNumberFormat="1" applyFont="1" applyFill="1" applyBorder="1" applyAlignment="1">
      <alignment horizontal="left"/>
    </xf>
    <xf numFmtId="164" fontId="3" fillId="6" borderId="8" xfId="0" applyNumberFormat="1" applyFont="1" applyFill="1" applyBorder="1" applyAlignment="1">
      <alignment horizontal="left"/>
    </xf>
    <xf numFmtId="164" fontId="3" fillId="6" borderId="13" xfId="0" applyNumberFormat="1" applyFont="1" applyFill="1" applyBorder="1" applyAlignment="1">
      <alignment horizontal="left"/>
    </xf>
    <xf numFmtId="164" fontId="3" fillId="6" borderId="16" xfId="0" applyNumberFormat="1" applyFont="1" applyFill="1" applyBorder="1" applyAlignment="1">
      <alignment horizontal="left"/>
    </xf>
    <xf numFmtId="164" fontId="3" fillId="3" borderId="10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3" fillId="6" borderId="11" xfId="0" applyNumberFormat="1" applyFont="1" applyFill="1" applyBorder="1" applyAlignment="1">
      <alignment horizontal="left"/>
    </xf>
    <xf numFmtId="164" fontId="2" fillId="6" borderId="11" xfId="0" applyNumberFormat="1" applyFont="1" applyFill="1" applyBorder="1" applyAlignment="1">
      <alignment horizontal="left"/>
    </xf>
    <xf numFmtId="164" fontId="3" fillId="7" borderId="1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7" fillId="0" borderId="0" xfId="3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19" fillId="0" borderId="1" xfId="7" applyNumberFormat="1" applyFont="1" applyFill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3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" fontId="16" fillId="3" borderId="6" xfId="0" applyNumberFormat="1" applyFont="1" applyFill="1" applyBorder="1" applyAlignment="1">
      <alignment vertical="center"/>
    </xf>
    <xf numFmtId="17" fontId="16" fillId="3" borderId="10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7" fontId="16" fillId="0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0" xfId="0" applyFont="1" applyFill="1" applyProtection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22" fillId="0" borderId="0" xfId="0" applyFont="1" applyFill="1" applyProtection="1"/>
    <xf numFmtId="0" fontId="23" fillId="0" borderId="0" xfId="0" applyFont="1" applyFill="1" applyProtection="1"/>
    <xf numFmtId="0" fontId="3" fillId="6" borderId="6" xfId="0" applyFont="1" applyFill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17" fontId="3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7" fontId="3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3" borderId="6" xfId="0" applyFont="1" applyFill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wrapText="1"/>
    </xf>
    <xf numFmtId="0" fontId="2" fillId="0" borderId="11" xfId="2" applyFont="1" applyFill="1" applyBorder="1" applyAlignment="1">
      <alignment horizontal="left" wrapText="1"/>
    </xf>
    <xf numFmtId="0" fontId="2" fillId="0" borderId="9" xfId="2" applyFont="1" applyFill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3" borderId="8" xfId="2" applyFont="1" applyFill="1" applyBorder="1" applyAlignment="1">
      <alignment horizontal="left" wrapText="1"/>
    </xf>
    <xf numFmtId="0" fontId="5" fillId="3" borderId="9" xfId="2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17" fontId="16" fillId="3" borderId="6" xfId="0" applyNumberFormat="1" applyFont="1" applyFill="1" applyBorder="1" applyAlignment="1">
      <alignment horizontal="center" vertical="center"/>
    </xf>
    <xf numFmtId="17" fontId="16" fillId="3" borderId="10" xfId="0" applyNumberFormat="1" applyFont="1" applyFill="1" applyBorder="1" applyAlignment="1">
      <alignment horizontal="center" vertical="center"/>
    </xf>
    <xf numFmtId="17" fontId="16" fillId="3" borderId="7" xfId="0" applyNumberFormat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right" vertical="center" wrapText="1"/>
    </xf>
    <xf numFmtId="0" fontId="15" fillId="3" borderId="7" xfId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right" wrapText="1"/>
    </xf>
    <xf numFmtId="0" fontId="25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/>
    </xf>
    <xf numFmtId="0" fontId="15" fillId="3" borderId="17" xfId="1" applyFont="1" applyFill="1" applyBorder="1" applyAlignment="1">
      <alignment horizontal="right" vertical="center" wrapText="1"/>
    </xf>
    <xf numFmtId="0" fontId="15" fillId="3" borderId="18" xfId="1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</cellXfs>
  <cellStyles count="9">
    <cellStyle name="Ключ признака 3" xfId="8"/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Текст" xfId="7"/>
    <cellStyle name="Текст признаков" xfId="5"/>
    <cellStyle name="Текст признаков 3" xfId="6"/>
  </cellStyles>
  <dxfs count="0"/>
  <tableStyles count="0" defaultTableStyle="TableStyleMedium9" defaultPivotStyle="PivotStyleLight16"/>
  <colors>
    <mruColors>
      <color rgb="FFFFFFCC"/>
      <color rgb="FF00FF00"/>
      <color rgb="FFFF33CC"/>
      <color rgb="FF0066CC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43"/>
  <sheetViews>
    <sheetView view="pageBreakPreview" topLeftCell="A4" zoomScale="85" zoomScaleNormal="70" zoomScaleSheetLayoutView="85" workbookViewId="0">
      <selection activeCell="C132" sqref="C132"/>
    </sheetView>
  </sheetViews>
  <sheetFormatPr defaultColWidth="8.85546875" defaultRowHeight="15" outlineLevelRow="1" outlineLevelCol="1" x14ac:dyDescent="0.25"/>
  <cols>
    <col min="1" max="1" width="4.28515625" style="1" customWidth="1"/>
    <col min="2" max="2" width="29.5703125" style="1" customWidth="1"/>
    <col min="3" max="5" width="12.140625" style="7" customWidth="1"/>
    <col min="6" max="6" width="14.140625" style="7" customWidth="1" outlineLevel="1"/>
    <col min="7" max="7" width="14.7109375" style="7" customWidth="1" outlineLevel="1"/>
    <col min="8" max="8" width="12.85546875" style="7" customWidth="1" outlineLevel="1"/>
    <col min="9" max="9" width="12.85546875" style="7" customWidth="1"/>
    <col min="10" max="10" width="10.85546875" style="1" customWidth="1" outlineLevel="1"/>
    <col min="11" max="11" width="10" style="1" customWidth="1" outlineLevel="1"/>
    <col min="12" max="12" width="12.5703125" style="8" customWidth="1" outlineLevel="1"/>
    <col min="13" max="13" width="12.5703125" style="8" customWidth="1"/>
    <col min="14" max="16" width="10.7109375" style="7" customWidth="1" outlineLevel="1"/>
    <col min="17" max="17" width="10.7109375" style="7" customWidth="1"/>
    <col min="18" max="20" width="10.7109375" style="7" customWidth="1" outlineLevel="1"/>
    <col min="21" max="21" width="10.7109375" style="7" customWidth="1"/>
    <col min="22" max="22" width="12.42578125" style="1" customWidth="1"/>
    <col min="23" max="24" width="8.85546875" style="1"/>
    <col min="25" max="25" width="11.5703125" style="1" customWidth="1"/>
    <col min="26" max="16384" width="8.85546875" style="1"/>
  </cols>
  <sheetData>
    <row r="1" spans="1:24" ht="46.15" customHeight="1" x14ac:dyDescent="0.25">
      <c r="A1" s="143" t="s">
        <v>144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2"/>
      <c r="W1" s="2"/>
      <c r="X1" s="2"/>
    </row>
    <row r="2" spans="1:24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22"/>
      <c r="M2" s="22"/>
      <c r="N2" s="10"/>
      <c r="O2" s="10"/>
      <c r="P2" s="10"/>
      <c r="Q2" s="10"/>
      <c r="R2" s="10"/>
      <c r="S2" s="10"/>
      <c r="T2" s="10"/>
      <c r="U2" s="10"/>
    </row>
    <row r="3" spans="1:24" ht="13.9" customHeight="1" x14ac:dyDescent="0.25">
      <c r="A3" s="127" t="s">
        <v>0</v>
      </c>
      <c r="B3" s="129" t="s">
        <v>116</v>
      </c>
      <c r="C3" s="129" t="s">
        <v>1</v>
      </c>
      <c r="D3" s="23"/>
      <c r="E3" s="23"/>
      <c r="F3" s="117" t="s">
        <v>2</v>
      </c>
      <c r="G3" s="118"/>
      <c r="H3" s="118"/>
      <c r="I3" s="24"/>
      <c r="J3" s="117" t="s">
        <v>112</v>
      </c>
      <c r="K3" s="118"/>
      <c r="L3" s="118"/>
      <c r="M3" s="24"/>
      <c r="N3" s="117" t="s">
        <v>113</v>
      </c>
      <c r="O3" s="118"/>
      <c r="P3" s="118"/>
      <c r="Q3" s="24"/>
      <c r="R3" s="119" t="s">
        <v>114</v>
      </c>
      <c r="S3" s="120"/>
      <c r="T3" s="120"/>
      <c r="U3" s="11"/>
    </row>
    <row r="4" spans="1:24" ht="52.15" customHeight="1" x14ac:dyDescent="0.25">
      <c r="A4" s="128"/>
      <c r="B4" s="130"/>
      <c r="C4" s="131"/>
      <c r="D4" s="25" t="s">
        <v>141</v>
      </c>
      <c r="E4" s="25" t="s">
        <v>142</v>
      </c>
      <c r="F4" s="26" t="s">
        <v>3</v>
      </c>
      <c r="G4" s="26" t="s">
        <v>4</v>
      </c>
      <c r="H4" s="26" t="s">
        <v>5</v>
      </c>
      <c r="I4" s="26" t="s">
        <v>137</v>
      </c>
      <c r="J4" s="26" t="s">
        <v>6</v>
      </c>
      <c r="K4" s="26" t="s">
        <v>7</v>
      </c>
      <c r="L4" s="26" t="s">
        <v>8</v>
      </c>
      <c r="M4" s="26" t="s">
        <v>138</v>
      </c>
      <c r="N4" s="26" t="s">
        <v>9</v>
      </c>
      <c r="O4" s="26" t="s">
        <v>10</v>
      </c>
      <c r="P4" s="26" t="s">
        <v>11</v>
      </c>
      <c r="Q4" s="26" t="s">
        <v>139</v>
      </c>
      <c r="R4" s="26" t="s">
        <v>12</v>
      </c>
      <c r="S4" s="26" t="s">
        <v>13</v>
      </c>
      <c r="T4" s="26" t="s">
        <v>14</v>
      </c>
      <c r="U4" s="27" t="s">
        <v>140</v>
      </c>
    </row>
    <row r="5" spans="1:24" outlineLevel="1" x14ac:dyDescent="0.25">
      <c r="A5" s="28" t="s">
        <v>126</v>
      </c>
      <c r="B5" s="125" t="s">
        <v>133</v>
      </c>
      <c r="C5" s="126"/>
      <c r="D5" s="126"/>
      <c r="E5" s="126"/>
      <c r="F5" s="126"/>
      <c r="G5" s="126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6"/>
    </row>
    <row r="6" spans="1:24" outlineLevel="1" x14ac:dyDescent="0.25">
      <c r="A6" s="121" t="s">
        <v>132</v>
      </c>
      <c r="B6" s="123" t="s">
        <v>123</v>
      </c>
      <c r="C6" s="29">
        <f>F6+G6+H6+J6+K6+L6+N6+O6+P6+R6+S6+T6</f>
        <v>64433</v>
      </c>
      <c r="D6" s="29">
        <f>I6+M6</f>
        <v>39050</v>
      </c>
      <c r="E6" s="29">
        <f>Q6+U6</f>
        <v>25383</v>
      </c>
      <c r="F6" s="30">
        <v>12400</v>
      </c>
      <c r="G6" s="30">
        <v>10900</v>
      </c>
      <c r="H6" s="30">
        <v>8250</v>
      </c>
      <c r="I6" s="13">
        <f>SUM(F6:H6)</f>
        <v>31550</v>
      </c>
      <c r="J6" s="30">
        <v>5300</v>
      </c>
      <c r="K6" s="30">
        <v>2200</v>
      </c>
      <c r="L6" s="30">
        <v>0</v>
      </c>
      <c r="M6" s="13">
        <f>SUM(J6:L6)</f>
        <v>7500</v>
      </c>
      <c r="N6" s="30">
        <v>1700</v>
      </c>
      <c r="O6" s="30">
        <v>510</v>
      </c>
      <c r="P6" s="30">
        <v>143</v>
      </c>
      <c r="Q6" s="13">
        <f>SUM(N6:P6)</f>
        <v>2353</v>
      </c>
      <c r="R6" s="30">
        <v>4030</v>
      </c>
      <c r="S6" s="30">
        <v>8000</v>
      </c>
      <c r="T6" s="31">
        <v>11000</v>
      </c>
      <c r="U6" s="13">
        <f>SUM(R6:T6)</f>
        <v>23030</v>
      </c>
    </row>
    <row r="7" spans="1:24" outlineLevel="1" x14ac:dyDescent="0.25">
      <c r="A7" s="122"/>
      <c r="B7" s="124"/>
      <c r="C7" s="29">
        <f>F7+G7+H7+J7+K7+L7+N7+O7+P7+R7+S7+T7</f>
        <v>356665</v>
      </c>
      <c r="D7" s="29">
        <f t="shared" ref="D7:D10" si="0">I7+M7</f>
        <v>191308</v>
      </c>
      <c r="E7" s="29">
        <f t="shared" ref="E7:E10" si="1">Q7+U7</f>
        <v>165357</v>
      </c>
      <c r="F7" s="30">
        <v>33128</v>
      </c>
      <c r="G7" s="30">
        <v>32604</v>
      </c>
      <c r="H7" s="30">
        <v>41750</v>
      </c>
      <c r="I7" s="13">
        <f t="shared" ref="I7:I10" si="2">SUM(F7:H7)</f>
        <v>107482</v>
      </c>
      <c r="J7" s="30">
        <v>28373</v>
      </c>
      <c r="K7" s="30">
        <v>26602</v>
      </c>
      <c r="L7" s="30">
        <v>28851</v>
      </c>
      <c r="M7" s="13">
        <f t="shared" ref="M7:M10" si="3">SUM(J7:L7)</f>
        <v>83826</v>
      </c>
      <c r="N7" s="30">
        <v>21131</v>
      </c>
      <c r="O7" s="30">
        <v>30235</v>
      </c>
      <c r="P7" s="30">
        <v>20759</v>
      </c>
      <c r="Q7" s="13">
        <f t="shared" ref="Q7:Q10" si="4">SUM(N7:P7)</f>
        <v>72125</v>
      </c>
      <c r="R7" s="30">
        <v>26783</v>
      </c>
      <c r="S7" s="30">
        <v>32529</v>
      </c>
      <c r="T7" s="31">
        <v>33920</v>
      </c>
      <c r="U7" s="13">
        <f t="shared" ref="U7:U10" si="5">SUM(R7:T7)</f>
        <v>93232</v>
      </c>
    </row>
    <row r="8" spans="1:24" outlineLevel="1" x14ac:dyDescent="0.25">
      <c r="A8" s="122"/>
      <c r="B8" s="124"/>
      <c r="C8" s="29">
        <f>F8+G8+H8+J8+K8+L8+N8+O8+P8+R8+S8+T8</f>
        <v>488920</v>
      </c>
      <c r="D8" s="29">
        <f t="shared" si="0"/>
        <v>263037</v>
      </c>
      <c r="E8" s="29">
        <f t="shared" si="1"/>
        <v>225883</v>
      </c>
      <c r="F8" s="30">
        <v>48520</v>
      </c>
      <c r="G8" s="30">
        <v>41659</v>
      </c>
      <c r="H8" s="30">
        <v>47356</v>
      </c>
      <c r="I8" s="13">
        <f t="shared" si="2"/>
        <v>137535</v>
      </c>
      <c r="J8" s="30">
        <v>43126</v>
      </c>
      <c r="K8" s="30">
        <v>40098</v>
      </c>
      <c r="L8" s="30">
        <v>42278</v>
      </c>
      <c r="M8" s="13">
        <f t="shared" si="3"/>
        <v>125502</v>
      </c>
      <c r="N8" s="30">
        <v>27915</v>
      </c>
      <c r="O8" s="30">
        <v>24187</v>
      </c>
      <c r="P8" s="30">
        <v>44169</v>
      </c>
      <c r="Q8" s="13">
        <f t="shared" si="4"/>
        <v>96271</v>
      </c>
      <c r="R8" s="30">
        <v>38097</v>
      </c>
      <c r="S8" s="30">
        <v>42514</v>
      </c>
      <c r="T8" s="31">
        <v>49001</v>
      </c>
      <c r="U8" s="13">
        <f t="shared" si="5"/>
        <v>129612</v>
      </c>
    </row>
    <row r="9" spans="1:24" outlineLevel="1" x14ac:dyDescent="0.25">
      <c r="A9" s="122"/>
      <c r="B9" s="124"/>
      <c r="C9" s="29">
        <f>F9+G9+H9+J9+K9+L9+N9+O9+P9+R9+S9+T9</f>
        <v>33800</v>
      </c>
      <c r="D9" s="29">
        <f t="shared" si="0"/>
        <v>22150</v>
      </c>
      <c r="E9" s="29">
        <f t="shared" si="1"/>
        <v>11650</v>
      </c>
      <c r="F9" s="30">
        <v>9000</v>
      </c>
      <c r="G9" s="30">
        <v>9000</v>
      </c>
      <c r="H9" s="30">
        <v>3400</v>
      </c>
      <c r="I9" s="13">
        <f t="shared" si="2"/>
        <v>21400</v>
      </c>
      <c r="J9" s="30">
        <v>300</v>
      </c>
      <c r="K9" s="30">
        <v>450</v>
      </c>
      <c r="L9" s="30">
        <v>0</v>
      </c>
      <c r="M9" s="13">
        <f t="shared" si="3"/>
        <v>750</v>
      </c>
      <c r="N9" s="30">
        <v>980</v>
      </c>
      <c r="O9" s="30">
        <v>400</v>
      </c>
      <c r="P9" s="30">
        <v>100</v>
      </c>
      <c r="Q9" s="13">
        <f t="shared" si="4"/>
        <v>1480</v>
      </c>
      <c r="R9" s="30">
        <v>970</v>
      </c>
      <c r="S9" s="30">
        <v>2700</v>
      </c>
      <c r="T9" s="31">
        <v>6500</v>
      </c>
      <c r="U9" s="13">
        <f t="shared" si="5"/>
        <v>10170</v>
      </c>
    </row>
    <row r="10" spans="1:24" ht="28.15" customHeight="1" x14ac:dyDescent="0.25">
      <c r="A10" s="111" t="s">
        <v>125</v>
      </c>
      <c r="B10" s="112"/>
      <c r="C10" s="32">
        <f>SUM(C6:C9)</f>
        <v>943818</v>
      </c>
      <c r="D10" s="32">
        <f t="shared" si="0"/>
        <v>515545</v>
      </c>
      <c r="E10" s="32">
        <f t="shared" si="1"/>
        <v>428273</v>
      </c>
      <c r="F10" s="33">
        <f>SUM(F6:F9)</f>
        <v>103048</v>
      </c>
      <c r="G10" s="33">
        <f>SUM(G6:G9)</f>
        <v>94163</v>
      </c>
      <c r="H10" s="33">
        <f>SUM(H6:H9)</f>
        <v>100756</v>
      </c>
      <c r="I10" s="33">
        <f t="shared" si="2"/>
        <v>297967</v>
      </c>
      <c r="J10" s="33">
        <f>SUM(J6:J9)</f>
        <v>77099</v>
      </c>
      <c r="K10" s="33">
        <f>SUM(K6:K9)</f>
        <v>69350</v>
      </c>
      <c r="L10" s="33">
        <f>SUM(L6:L9)</f>
        <v>71129</v>
      </c>
      <c r="M10" s="33">
        <f t="shared" si="3"/>
        <v>217578</v>
      </c>
      <c r="N10" s="33">
        <f>SUM(N6:N9)</f>
        <v>51726</v>
      </c>
      <c r="O10" s="33">
        <f>SUM(O6:O9)</f>
        <v>55332</v>
      </c>
      <c r="P10" s="33">
        <f>SUM(P6:P9)</f>
        <v>65171</v>
      </c>
      <c r="Q10" s="33">
        <f t="shared" si="4"/>
        <v>172229</v>
      </c>
      <c r="R10" s="33">
        <f>SUM(R6:R9)</f>
        <v>69880</v>
      </c>
      <c r="S10" s="33">
        <f>SUM(S6:S9)</f>
        <v>85743</v>
      </c>
      <c r="T10" s="34">
        <f>SUM(T6:T9)</f>
        <v>100421</v>
      </c>
      <c r="U10" s="33">
        <f t="shared" si="5"/>
        <v>256044</v>
      </c>
    </row>
    <row r="11" spans="1:24" ht="34.15" customHeight="1" x14ac:dyDescent="0.25">
      <c r="A11" s="35" t="s">
        <v>127</v>
      </c>
      <c r="B11" s="113" t="s">
        <v>134</v>
      </c>
      <c r="C11" s="114"/>
      <c r="D11" s="114"/>
      <c r="E11" s="114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</row>
    <row r="12" spans="1:24" ht="24.75" hidden="1" outlineLevel="1" x14ac:dyDescent="0.25">
      <c r="A12" s="36">
        <v>1</v>
      </c>
      <c r="B12" s="37" t="s">
        <v>98</v>
      </c>
      <c r="C12" s="13">
        <f t="shared" ref="C12:C43" si="6">F12+G12+H12+J12+K12+L12+N12+O12+P12+R12+S12+T12</f>
        <v>3500</v>
      </c>
      <c r="D12" s="13">
        <f>I12+M12</f>
        <v>1800</v>
      </c>
      <c r="E12" s="13">
        <f>Q12+U12</f>
        <v>1700</v>
      </c>
      <c r="F12" s="30">
        <v>400</v>
      </c>
      <c r="G12" s="30">
        <v>350</v>
      </c>
      <c r="H12" s="30">
        <v>400</v>
      </c>
      <c r="I12" s="13">
        <f>SUM(F12:H12)</f>
        <v>1150</v>
      </c>
      <c r="J12" s="30">
        <v>300</v>
      </c>
      <c r="K12" s="30">
        <v>150</v>
      </c>
      <c r="L12" s="30">
        <v>200</v>
      </c>
      <c r="M12" s="13">
        <f>SUM(J12:L12)</f>
        <v>650</v>
      </c>
      <c r="N12" s="30">
        <v>200</v>
      </c>
      <c r="O12" s="30">
        <v>200</v>
      </c>
      <c r="P12" s="30">
        <v>200</v>
      </c>
      <c r="Q12" s="13">
        <f>SUM(N12:P12)</f>
        <v>600</v>
      </c>
      <c r="R12" s="30">
        <v>300</v>
      </c>
      <c r="S12" s="30">
        <v>400</v>
      </c>
      <c r="T12" s="31">
        <v>400</v>
      </c>
      <c r="U12" s="13">
        <f>SUM(R12:T12)</f>
        <v>1100</v>
      </c>
    </row>
    <row r="13" spans="1:24" ht="24.75" hidden="1" outlineLevel="1" x14ac:dyDescent="0.25">
      <c r="A13" s="36">
        <v>2</v>
      </c>
      <c r="B13" s="38" t="s">
        <v>99</v>
      </c>
      <c r="C13" s="13">
        <f t="shared" si="6"/>
        <v>47600</v>
      </c>
      <c r="D13" s="13">
        <f t="shared" ref="D13:D76" si="7">I13+M13</f>
        <v>24600</v>
      </c>
      <c r="E13" s="13">
        <f t="shared" ref="E13:E76" si="8">Q13+U13</f>
        <v>23000</v>
      </c>
      <c r="F13" s="30">
        <v>4500</v>
      </c>
      <c r="G13" s="30">
        <v>4000</v>
      </c>
      <c r="H13" s="30">
        <v>4500</v>
      </c>
      <c r="I13" s="13">
        <f t="shared" ref="I13:I76" si="9">SUM(F13:H13)</f>
        <v>13000</v>
      </c>
      <c r="J13" s="30">
        <v>4100</v>
      </c>
      <c r="K13" s="30">
        <v>3800</v>
      </c>
      <c r="L13" s="30">
        <v>3700</v>
      </c>
      <c r="M13" s="13">
        <f t="shared" ref="M13:M76" si="10">SUM(J13:L13)</f>
        <v>11600</v>
      </c>
      <c r="N13" s="30">
        <v>3800</v>
      </c>
      <c r="O13" s="30">
        <v>3800</v>
      </c>
      <c r="P13" s="30">
        <v>3500</v>
      </c>
      <c r="Q13" s="13">
        <f t="shared" ref="Q13:Q76" si="11">SUM(N13:P13)</f>
        <v>11100</v>
      </c>
      <c r="R13" s="30">
        <v>2600</v>
      </c>
      <c r="S13" s="30">
        <v>4500</v>
      </c>
      <c r="T13" s="31">
        <v>4800</v>
      </c>
      <c r="U13" s="13">
        <f t="shared" ref="U13:U76" si="12">SUM(R13:T13)</f>
        <v>11900</v>
      </c>
    </row>
    <row r="14" spans="1:24" ht="48.75" hidden="1" outlineLevel="1" x14ac:dyDescent="0.25">
      <c r="A14" s="36">
        <v>3</v>
      </c>
      <c r="B14" s="38" t="s">
        <v>100</v>
      </c>
      <c r="C14" s="13">
        <f t="shared" si="6"/>
        <v>32048.829999999998</v>
      </c>
      <c r="D14" s="13">
        <f t="shared" si="7"/>
        <v>18306.759999999998</v>
      </c>
      <c r="E14" s="13">
        <f t="shared" si="8"/>
        <v>13742.07</v>
      </c>
      <c r="F14" s="30">
        <v>6564.44</v>
      </c>
      <c r="G14" s="30">
        <v>4923</v>
      </c>
      <c r="H14" s="30">
        <v>3531.05</v>
      </c>
      <c r="I14" s="13">
        <f t="shared" si="9"/>
        <v>15018.489999999998</v>
      </c>
      <c r="J14" s="30">
        <v>1790.5</v>
      </c>
      <c r="K14" s="30">
        <v>901.93</v>
      </c>
      <c r="L14" s="30">
        <v>595.84</v>
      </c>
      <c r="M14" s="13">
        <f t="shared" si="10"/>
        <v>3288.27</v>
      </c>
      <c r="N14" s="30">
        <v>624.38</v>
      </c>
      <c r="O14" s="30">
        <v>620.94000000000005</v>
      </c>
      <c r="P14" s="30">
        <v>696.7</v>
      </c>
      <c r="Q14" s="13">
        <f t="shared" si="11"/>
        <v>1942.0200000000002</v>
      </c>
      <c r="R14" s="30">
        <v>2150</v>
      </c>
      <c r="S14" s="30">
        <v>3507.85</v>
      </c>
      <c r="T14" s="31">
        <v>6142.2</v>
      </c>
      <c r="U14" s="13">
        <f t="shared" si="12"/>
        <v>11800.05</v>
      </c>
    </row>
    <row r="15" spans="1:24" ht="24.75" hidden="1" outlineLevel="1" x14ac:dyDescent="0.25">
      <c r="A15" s="36">
        <v>4</v>
      </c>
      <c r="B15" s="38" t="s">
        <v>101</v>
      </c>
      <c r="C15" s="13">
        <f t="shared" si="6"/>
        <v>382</v>
      </c>
      <c r="D15" s="13">
        <f t="shared" si="7"/>
        <v>232</v>
      </c>
      <c r="E15" s="13">
        <f t="shared" si="8"/>
        <v>150</v>
      </c>
      <c r="F15" s="30">
        <v>74</v>
      </c>
      <c r="G15" s="30">
        <v>70</v>
      </c>
      <c r="H15" s="30">
        <v>60</v>
      </c>
      <c r="I15" s="13">
        <f t="shared" si="9"/>
        <v>204</v>
      </c>
      <c r="J15" s="30">
        <v>28</v>
      </c>
      <c r="K15" s="30">
        <v>0</v>
      </c>
      <c r="L15" s="30">
        <v>0</v>
      </c>
      <c r="M15" s="13">
        <f t="shared" si="10"/>
        <v>28</v>
      </c>
      <c r="N15" s="30">
        <v>0</v>
      </c>
      <c r="O15" s="30">
        <v>0</v>
      </c>
      <c r="P15" s="30">
        <v>0</v>
      </c>
      <c r="Q15" s="13">
        <f t="shared" si="11"/>
        <v>0</v>
      </c>
      <c r="R15" s="30">
        <v>20</v>
      </c>
      <c r="S15" s="30">
        <v>60</v>
      </c>
      <c r="T15" s="31">
        <v>70</v>
      </c>
      <c r="U15" s="13">
        <f t="shared" si="12"/>
        <v>150</v>
      </c>
    </row>
    <row r="16" spans="1:24" hidden="1" outlineLevel="1" x14ac:dyDescent="0.25">
      <c r="A16" s="36">
        <v>5</v>
      </c>
      <c r="B16" s="38" t="s">
        <v>102</v>
      </c>
      <c r="C16" s="13">
        <f t="shared" si="6"/>
        <v>1749</v>
      </c>
      <c r="D16" s="13">
        <f t="shared" si="7"/>
        <v>967</v>
      </c>
      <c r="E16" s="13">
        <f t="shared" si="8"/>
        <v>782</v>
      </c>
      <c r="F16" s="30">
        <v>200</v>
      </c>
      <c r="G16" s="30">
        <v>195</v>
      </c>
      <c r="H16" s="30">
        <v>190</v>
      </c>
      <c r="I16" s="13">
        <f t="shared" si="9"/>
        <v>585</v>
      </c>
      <c r="J16" s="30">
        <v>155</v>
      </c>
      <c r="K16" s="30">
        <v>122</v>
      </c>
      <c r="L16" s="30">
        <v>105</v>
      </c>
      <c r="M16" s="13">
        <f t="shared" si="10"/>
        <v>382</v>
      </c>
      <c r="N16" s="30">
        <v>99</v>
      </c>
      <c r="O16" s="30">
        <v>99</v>
      </c>
      <c r="P16" s="30">
        <v>99</v>
      </c>
      <c r="Q16" s="13">
        <f t="shared" si="11"/>
        <v>297</v>
      </c>
      <c r="R16" s="30">
        <v>135</v>
      </c>
      <c r="S16" s="30">
        <v>165</v>
      </c>
      <c r="T16" s="31">
        <v>185</v>
      </c>
      <c r="U16" s="13">
        <f t="shared" si="12"/>
        <v>485</v>
      </c>
    </row>
    <row r="17" spans="1:142" ht="24.75" hidden="1" outlineLevel="1" x14ac:dyDescent="0.25">
      <c r="A17" s="36">
        <v>6</v>
      </c>
      <c r="B17" s="38" t="s">
        <v>117</v>
      </c>
      <c r="C17" s="13">
        <f t="shared" si="6"/>
        <v>985</v>
      </c>
      <c r="D17" s="13">
        <f t="shared" si="7"/>
        <v>520</v>
      </c>
      <c r="E17" s="13">
        <f t="shared" si="8"/>
        <v>465</v>
      </c>
      <c r="F17" s="30">
        <v>120</v>
      </c>
      <c r="G17" s="30">
        <v>110</v>
      </c>
      <c r="H17" s="30">
        <v>90</v>
      </c>
      <c r="I17" s="13">
        <f t="shared" si="9"/>
        <v>320</v>
      </c>
      <c r="J17" s="30">
        <v>70</v>
      </c>
      <c r="K17" s="30">
        <v>70</v>
      </c>
      <c r="L17" s="30">
        <v>60</v>
      </c>
      <c r="M17" s="13">
        <f t="shared" si="10"/>
        <v>200</v>
      </c>
      <c r="N17" s="30">
        <v>60</v>
      </c>
      <c r="O17" s="30">
        <v>60</v>
      </c>
      <c r="P17" s="30">
        <v>70</v>
      </c>
      <c r="Q17" s="13">
        <f t="shared" si="11"/>
        <v>190</v>
      </c>
      <c r="R17" s="30">
        <v>70</v>
      </c>
      <c r="S17" s="30">
        <v>95</v>
      </c>
      <c r="T17" s="31">
        <v>110</v>
      </c>
      <c r="U17" s="13">
        <f t="shared" si="12"/>
        <v>275</v>
      </c>
    </row>
    <row r="18" spans="1:142" ht="24.75" hidden="1" outlineLevel="1" x14ac:dyDescent="0.25">
      <c r="A18" s="36">
        <v>7</v>
      </c>
      <c r="B18" s="38" t="s">
        <v>124</v>
      </c>
      <c r="C18" s="13">
        <f t="shared" si="6"/>
        <v>55735</v>
      </c>
      <c r="D18" s="13">
        <f t="shared" si="7"/>
        <v>29087</v>
      </c>
      <c r="E18" s="13">
        <f t="shared" si="8"/>
        <v>26648</v>
      </c>
      <c r="F18" s="30">
        <v>8101</v>
      </c>
      <c r="G18" s="30">
        <v>6832</v>
      </c>
      <c r="H18" s="30">
        <v>5970</v>
      </c>
      <c r="I18" s="13">
        <f t="shared" si="9"/>
        <v>20903</v>
      </c>
      <c r="J18" s="30">
        <v>2533</v>
      </c>
      <c r="K18" s="30">
        <v>2788</v>
      </c>
      <c r="L18" s="30">
        <v>2863</v>
      </c>
      <c r="M18" s="13">
        <f t="shared" si="10"/>
        <v>8184</v>
      </c>
      <c r="N18" s="30">
        <v>2932</v>
      </c>
      <c r="O18" s="30">
        <v>2290</v>
      </c>
      <c r="P18" s="30">
        <v>2868</v>
      </c>
      <c r="Q18" s="13">
        <f t="shared" si="11"/>
        <v>8090</v>
      </c>
      <c r="R18" s="30">
        <v>4858</v>
      </c>
      <c r="S18" s="30">
        <v>6070</v>
      </c>
      <c r="T18" s="31">
        <v>7630</v>
      </c>
      <c r="U18" s="13">
        <f t="shared" si="12"/>
        <v>18558</v>
      </c>
    </row>
    <row r="19" spans="1:142" ht="24.75" hidden="1" outlineLevel="1" x14ac:dyDescent="0.25">
      <c r="A19" s="36">
        <v>8</v>
      </c>
      <c r="B19" s="38" t="s">
        <v>103</v>
      </c>
      <c r="C19" s="13">
        <f t="shared" si="6"/>
        <v>98.5</v>
      </c>
      <c r="D19" s="13">
        <f t="shared" si="7"/>
        <v>53.5</v>
      </c>
      <c r="E19" s="13">
        <f t="shared" si="8"/>
        <v>45</v>
      </c>
      <c r="F19" s="30">
        <v>13.5</v>
      </c>
      <c r="G19" s="30">
        <v>11.5</v>
      </c>
      <c r="H19" s="30">
        <v>10</v>
      </c>
      <c r="I19" s="13">
        <f t="shared" si="9"/>
        <v>35</v>
      </c>
      <c r="J19" s="30">
        <v>8.5</v>
      </c>
      <c r="K19" s="30">
        <v>5.5</v>
      </c>
      <c r="L19" s="30">
        <v>4.5</v>
      </c>
      <c r="M19" s="13">
        <f t="shared" si="10"/>
        <v>18.5</v>
      </c>
      <c r="N19" s="30">
        <v>4.5</v>
      </c>
      <c r="O19" s="30">
        <v>4.5</v>
      </c>
      <c r="P19" s="30">
        <v>5</v>
      </c>
      <c r="Q19" s="13">
        <f t="shared" si="11"/>
        <v>14</v>
      </c>
      <c r="R19" s="30">
        <v>6</v>
      </c>
      <c r="S19" s="30">
        <v>12</v>
      </c>
      <c r="T19" s="31">
        <v>13</v>
      </c>
      <c r="U19" s="13">
        <f t="shared" si="12"/>
        <v>31</v>
      </c>
    </row>
    <row r="20" spans="1:142" ht="24.75" hidden="1" outlineLevel="1" x14ac:dyDescent="0.25">
      <c r="A20" s="36">
        <v>9</v>
      </c>
      <c r="B20" s="38" t="s">
        <v>104</v>
      </c>
      <c r="C20" s="13">
        <f t="shared" si="6"/>
        <v>30</v>
      </c>
      <c r="D20" s="13">
        <f t="shared" si="7"/>
        <v>15</v>
      </c>
      <c r="E20" s="13">
        <f t="shared" si="8"/>
        <v>15</v>
      </c>
      <c r="F20" s="30">
        <v>2.5</v>
      </c>
      <c r="G20" s="30">
        <v>2.5</v>
      </c>
      <c r="H20" s="30">
        <v>2.5</v>
      </c>
      <c r="I20" s="13">
        <f t="shared" si="9"/>
        <v>7.5</v>
      </c>
      <c r="J20" s="30">
        <v>2.5</v>
      </c>
      <c r="K20" s="30">
        <v>2.5</v>
      </c>
      <c r="L20" s="30">
        <v>2.5</v>
      </c>
      <c r="M20" s="13">
        <f t="shared" si="10"/>
        <v>7.5</v>
      </c>
      <c r="N20" s="30">
        <v>2.5</v>
      </c>
      <c r="O20" s="30">
        <v>2.5</v>
      </c>
      <c r="P20" s="30">
        <v>2.5</v>
      </c>
      <c r="Q20" s="13">
        <f t="shared" si="11"/>
        <v>7.5</v>
      </c>
      <c r="R20" s="30">
        <v>2.5</v>
      </c>
      <c r="S20" s="30">
        <v>2.5</v>
      </c>
      <c r="T20" s="31">
        <v>2.5</v>
      </c>
      <c r="U20" s="13">
        <f t="shared" si="12"/>
        <v>7.5</v>
      </c>
    </row>
    <row r="21" spans="1:142" ht="36.75" hidden="1" outlineLevel="1" x14ac:dyDescent="0.25">
      <c r="A21" s="36">
        <v>10</v>
      </c>
      <c r="B21" s="38" t="s">
        <v>105</v>
      </c>
      <c r="C21" s="13">
        <f t="shared" si="6"/>
        <v>495</v>
      </c>
      <c r="D21" s="13">
        <f t="shared" si="7"/>
        <v>255</v>
      </c>
      <c r="E21" s="13">
        <f t="shared" si="8"/>
        <v>240</v>
      </c>
      <c r="F21" s="30">
        <v>90</v>
      </c>
      <c r="G21" s="30">
        <v>80</v>
      </c>
      <c r="H21" s="30">
        <v>66</v>
      </c>
      <c r="I21" s="13">
        <f t="shared" si="9"/>
        <v>236</v>
      </c>
      <c r="J21" s="30">
        <v>19</v>
      </c>
      <c r="K21" s="30">
        <v>0</v>
      </c>
      <c r="L21" s="30">
        <v>0</v>
      </c>
      <c r="M21" s="13">
        <f t="shared" si="10"/>
        <v>19</v>
      </c>
      <c r="N21" s="30">
        <v>0</v>
      </c>
      <c r="O21" s="30">
        <v>0</v>
      </c>
      <c r="P21" s="30">
        <v>0</v>
      </c>
      <c r="Q21" s="13">
        <f t="shared" si="11"/>
        <v>0</v>
      </c>
      <c r="R21" s="30">
        <v>66</v>
      </c>
      <c r="S21" s="30">
        <v>84</v>
      </c>
      <c r="T21" s="31">
        <v>90</v>
      </c>
      <c r="U21" s="13">
        <f t="shared" si="12"/>
        <v>240</v>
      </c>
    </row>
    <row r="22" spans="1:142" ht="24.75" hidden="1" outlineLevel="1" x14ac:dyDescent="0.25">
      <c r="A22" s="36">
        <v>11</v>
      </c>
      <c r="B22" s="37" t="s">
        <v>15</v>
      </c>
      <c r="C22" s="13">
        <f t="shared" si="6"/>
        <v>109.94</v>
      </c>
      <c r="D22" s="13">
        <f t="shared" si="7"/>
        <v>68.7</v>
      </c>
      <c r="E22" s="13">
        <f t="shared" si="8"/>
        <v>41.24</v>
      </c>
      <c r="F22" s="30">
        <v>21</v>
      </c>
      <c r="G22" s="30">
        <v>17.5</v>
      </c>
      <c r="H22" s="30">
        <v>15</v>
      </c>
      <c r="I22" s="13">
        <f t="shared" si="9"/>
        <v>53.5</v>
      </c>
      <c r="J22" s="30">
        <v>10.5</v>
      </c>
      <c r="K22" s="30">
        <v>4.0999999999999996</v>
      </c>
      <c r="L22" s="30">
        <v>0.6</v>
      </c>
      <c r="M22" s="13">
        <f t="shared" si="10"/>
        <v>15.2</v>
      </c>
      <c r="N22" s="30">
        <v>0.62</v>
      </c>
      <c r="O22" s="30">
        <v>0.62</v>
      </c>
      <c r="P22" s="30">
        <v>1.5</v>
      </c>
      <c r="Q22" s="13">
        <f t="shared" si="11"/>
        <v>2.74</v>
      </c>
      <c r="R22" s="30">
        <v>8</v>
      </c>
      <c r="S22" s="30">
        <v>11.5</v>
      </c>
      <c r="T22" s="31">
        <v>19</v>
      </c>
      <c r="U22" s="13">
        <f t="shared" si="12"/>
        <v>38.5</v>
      </c>
    </row>
    <row r="23" spans="1:142" ht="36.75" hidden="1" outlineLevel="1" x14ac:dyDescent="0.25">
      <c r="A23" s="36">
        <v>12</v>
      </c>
      <c r="B23" s="38" t="s">
        <v>16</v>
      </c>
      <c r="C23" s="13">
        <f t="shared" si="6"/>
        <v>1775</v>
      </c>
      <c r="D23" s="13">
        <f t="shared" si="7"/>
        <v>1015</v>
      </c>
      <c r="E23" s="13">
        <f t="shared" si="8"/>
        <v>760</v>
      </c>
      <c r="F23" s="30">
        <v>350</v>
      </c>
      <c r="G23" s="30">
        <v>250</v>
      </c>
      <c r="H23" s="30">
        <v>200</v>
      </c>
      <c r="I23" s="13">
        <f t="shared" si="9"/>
        <v>800</v>
      </c>
      <c r="J23" s="30">
        <v>150</v>
      </c>
      <c r="K23" s="30">
        <v>40</v>
      </c>
      <c r="L23" s="30">
        <v>25</v>
      </c>
      <c r="M23" s="13">
        <f t="shared" si="10"/>
        <v>215</v>
      </c>
      <c r="N23" s="30">
        <v>25</v>
      </c>
      <c r="O23" s="30">
        <v>25</v>
      </c>
      <c r="P23" s="30">
        <v>30</v>
      </c>
      <c r="Q23" s="13">
        <f t="shared" si="11"/>
        <v>80</v>
      </c>
      <c r="R23" s="30">
        <v>80</v>
      </c>
      <c r="S23" s="30">
        <v>250</v>
      </c>
      <c r="T23" s="31">
        <v>350</v>
      </c>
      <c r="U23" s="13">
        <f t="shared" si="12"/>
        <v>680</v>
      </c>
    </row>
    <row r="24" spans="1:142" ht="24.75" hidden="1" outlineLevel="1" x14ac:dyDescent="0.25">
      <c r="A24" s="36">
        <v>13</v>
      </c>
      <c r="B24" s="38" t="s">
        <v>17</v>
      </c>
      <c r="C24" s="13">
        <f t="shared" si="6"/>
        <v>939</v>
      </c>
      <c r="D24" s="13">
        <f t="shared" si="7"/>
        <v>484</v>
      </c>
      <c r="E24" s="13">
        <f t="shared" si="8"/>
        <v>455</v>
      </c>
      <c r="F24" s="30">
        <v>100</v>
      </c>
      <c r="G24" s="30">
        <v>84</v>
      </c>
      <c r="H24" s="30">
        <v>90</v>
      </c>
      <c r="I24" s="13">
        <f t="shared" si="9"/>
        <v>274</v>
      </c>
      <c r="J24" s="30">
        <v>75</v>
      </c>
      <c r="K24" s="30">
        <v>70</v>
      </c>
      <c r="L24" s="30">
        <v>65</v>
      </c>
      <c r="M24" s="13">
        <f t="shared" si="10"/>
        <v>210</v>
      </c>
      <c r="N24" s="30">
        <v>65</v>
      </c>
      <c r="O24" s="30">
        <v>65</v>
      </c>
      <c r="P24" s="30">
        <v>65</v>
      </c>
      <c r="Q24" s="13">
        <f t="shared" si="11"/>
        <v>195</v>
      </c>
      <c r="R24" s="30">
        <v>70</v>
      </c>
      <c r="S24" s="30">
        <v>90</v>
      </c>
      <c r="T24" s="31">
        <v>100</v>
      </c>
      <c r="U24" s="13">
        <f t="shared" si="12"/>
        <v>260</v>
      </c>
    </row>
    <row r="25" spans="1:142" s="4" customFormat="1" ht="36.75" hidden="1" outlineLevel="1" x14ac:dyDescent="0.25">
      <c r="A25" s="36">
        <v>14</v>
      </c>
      <c r="B25" s="37" t="s">
        <v>18</v>
      </c>
      <c r="C25" s="39">
        <f t="shared" si="6"/>
        <v>740</v>
      </c>
      <c r="D25" s="13">
        <f t="shared" si="7"/>
        <v>350</v>
      </c>
      <c r="E25" s="13">
        <f t="shared" si="8"/>
        <v>390</v>
      </c>
      <c r="F25" s="40">
        <v>47</v>
      </c>
      <c r="G25" s="40">
        <v>56</v>
      </c>
      <c r="H25" s="40">
        <v>52</v>
      </c>
      <c r="I25" s="13">
        <f t="shared" si="9"/>
        <v>155</v>
      </c>
      <c r="J25" s="40">
        <v>60</v>
      </c>
      <c r="K25" s="40">
        <v>66</v>
      </c>
      <c r="L25" s="40">
        <v>69</v>
      </c>
      <c r="M25" s="13">
        <f t="shared" si="10"/>
        <v>195</v>
      </c>
      <c r="N25" s="40">
        <v>69</v>
      </c>
      <c r="O25" s="40">
        <v>74</v>
      </c>
      <c r="P25" s="40">
        <v>66</v>
      </c>
      <c r="Q25" s="13">
        <f t="shared" si="11"/>
        <v>209</v>
      </c>
      <c r="R25" s="40">
        <v>63</v>
      </c>
      <c r="S25" s="40">
        <v>63</v>
      </c>
      <c r="T25" s="41">
        <v>55</v>
      </c>
      <c r="U25" s="13">
        <f t="shared" si="12"/>
        <v>181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</row>
    <row r="26" spans="1:142" hidden="1" outlineLevel="1" x14ac:dyDescent="0.25">
      <c r="A26" s="36">
        <v>15</v>
      </c>
      <c r="B26" s="38" t="s">
        <v>19</v>
      </c>
      <c r="C26" s="13">
        <f t="shared" si="6"/>
        <v>605</v>
      </c>
      <c r="D26" s="13">
        <f t="shared" si="7"/>
        <v>370</v>
      </c>
      <c r="E26" s="13">
        <f t="shared" si="8"/>
        <v>235</v>
      </c>
      <c r="F26" s="30">
        <v>135</v>
      </c>
      <c r="G26" s="30">
        <v>120</v>
      </c>
      <c r="H26" s="30">
        <v>85</v>
      </c>
      <c r="I26" s="13">
        <f t="shared" si="9"/>
        <v>340</v>
      </c>
      <c r="J26" s="30">
        <v>30</v>
      </c>
      <c r="K26" s="30">
        <v>0</v>
      </c>
      <c r="L26" s="30">
        <v>0</v>
      </c>
      <c r="M26" s="13">
        <f t="shared" si="10"/>
        <v>30</v>
      </c>
      <c r="N26" s="30">
        <v>0</v>
      </c>
      <c r="O26" s="30">
        <v>0</v>
      </c>
      <c r="P26" s="30">
        <v>0</v>
      </c>
      <c r="Q26" s="13">
        <f t="shared" si="11"/>
        <v>0</v>
      </c>
      <c r="R26" s="30">
        <v>20</v>
      </c>
      <c r="S26" s="30">
        <v>90</v>
      </c>
      <c r="T26" s="31">
        <v>125</v>
      </c>
      <c r="U26" s="13">
        <f t="shared" si="12"/>
        <v>235</v>
      </c>
    </row>
    <row r="27" spans="1:142" ht="34.9" hidden="1" customHeight="1" outlineLevel="1" x14ac:dyDescent="0.25">
      <c r="A27" s="36">
        <v>16</v>
      </c>
      <c r="B27" s="37" t="s">
        <v>118</v>
      </c>
      <c r="C27" s="39">
        <f t="shared" si="6"/>
        <v>1210</v>
      </c>
      <c r="D27" s="13">
        <f t="shared" si="7"/>
        <v>600</v>
      </c>
      <c r="E27" s="13">
        <f t="shared" si="8"/>
        <v>610</v>
      </c>
      <c r="F27" s="40">
        <v>150</v>
      </c>
      <c r="G27" s="40">
        <v>150</v>
      </c>
      <c r="H27" s="40">
        <v>140</v>
      </c>
      <c r="I27" s="13">
        <f t="shared" si="9"/>
        <v>440</v>
      </c>
      <c r="J27" s="40">
        <v>90</v>
      </c>
      <c r="K27" s="40">
        <v>40</v>
      </c>
      <c r="L27" s="40">
        <v>30</v>
      </c>
      <c r="M27" s="13">
        <f t="shared" si="10"/>
        <v>160</v>
      </c>
      <c r="N27" s="40">
        <v>30</v>
      </c>
      <c r="O27" s="40">
        <v>40</v>
      </c>
      <c r="P27" s="40">
        <v>90</v>
      </c>
      <c r="Q27" s="13">
        <f t="shared" si="11"/>
        <v>160</v>
      </c>
      <c r="R27" s="40">
        <v>150</v>
      </c>
      <c r="S27" s="40">
        <v>150</v>
      </c>
      <c r="T27" s="41">
        <v>150</v>
      </c>
      <c r="U27" s="13">
        <f t="shared" si="12"/>
        <v>450</v>
      </c>
    </row>
    <row r="28" spans="1:142" ht="36.75" hidden="1" outlineLevel="1" x14ac:dyDescent="0.25">
      <c r="A28" s="36">
        <v>17</v>
      </c>
      <c r="B28" s="42" t="s">
        <v>20</v>
      </c>
      <c r="C28" s="13">
        <f t="shared" si="6"/>
        <v>698</v>
      </c>
      <c r="D28" s="13">
        <f t="shared" si="7"/>
        <v>327</v>
      </c>
      <c r="E28" s="13">
        <f t="shared" si="8"/>
        <v>371</v>
      </c>
      <c r="F28" s="30">
        <v>59</v>
      </c>
      <c r="G28" s="30">
        <v>53</v>
      </c>
      <c r="H28" s="30">
        <v>39</v>
      </c>
      <c r="I28" s="13">
        <f t="shared" si="9"/>
        <v>151</v>
      </c>
      <c r="J28" s="30">
        <v>52</v>
      </c>
      <c r="K28" s="30">
        <v>65</v>
      </c>
      <c r="L28" s="30">
        <v>59</v>
      </c>
      <c r="M28" s="13">
        <f t="shared" si="10"/>
        <v>176</v>
      </c>
      <c r="N28" s="30">
        <v>51</v>
      </c>
      <c r="O28" s="30">
        <v>79</v>
      </c>
      <c r="P28" s="30">
        <v>90</v>
      </c>
      <c r="Q28" s="13">
        <f t="shared" si="11"/>
        <v>220</v>
      </c>
      <c r="R28" s="30">
        <v>83</v>
      </c>
      <c r="S28" s="30">
        <v>33</v>
      </c>
      <c r="T28" s="31">
        <v>35</v>
      </c>
      <c r="U28" s="13">
        <f t="shared" si="12"/>
        <v>151</v>
      </c>
    </row>
    <row r="29" spans="1:142" s="5" customFormat="1" ht="24.75" hidden="1" outlineLevel="1" x14ac:dyDescent="0.25">
      <c r="A29" s="36">
        <v>18</v>
      </c>
      <c r="B29" s="43" t="s">
        <v>21</v>
      </c>
      <c r="C29" s="44">
        <f t="shared" si="6"/>
        <v>1187.3</v>
      </c>
      <c r="D29" s="13">
        <f t="shared" si="7"/>
        <v>639.67999999999995</v>
      </c>
      <c r="E29" s="13">
        <f t="shared" si="8"/>
        <v>547.62</v>
      </c>
      <c r="F29" s="45">
        <v>242.55</v>
      </c>
      <c r="G29" s="45">
        <v>196.715</v>
      </c>
      <c r="H29" s="45">
        <v>100.86199999999999</v>
      </c>
      <c r="I29" s="13">
        <f t="shared" si="9"/>
        <v>540.12699999999995</v>
      </c>
      <c r="J29" s="45">
        <v>85.349000000000004</v>
      </c>
      <c r="K29" s="45">
        <v>14.204000000000001</v>
      </c>
      <c r="L29" s="45">
        <v>0</v>
      </c>
      <c r="M29" s="13">
        <f t="shared" si="10"/>
        <v>99.552999999999997</v>
      </c>
      <c r="N29" s="45">
        <v>0</v>
      </c>
      <c r="O29" s="45">
        <v>0</v>
      </c>
      <c r="P29" s="45">
        <v>0</v>
      </c>
      <c r="Q29" s="13">
        <f t="shared" si="11"/>
        <v>0</v>
      </c>
      <c r="R29" s="45">
        <v>93.707999999999998</v>
      </c>
      <c r="S29" s="45">
        <v>210.602</v>
      </c>
      <c r="T29" s="46">
        <v>243.31</v>
      </c>
      <c r="U29" s="13">
        <f t="shared" si="12"/>
        <v>547.62</v>
      </c>
    </row>
    <row r="30" spans="1:142" s="5" customFormat="1" ht="24.75" hidden="1" outlineLevel="1" x14ac:dyDescent="0.25">
      <c r="A30" s="36">
        <v>19</v>
      </c>
      <c r="B30" s="43" t="s">
        <v>22</v>
      </c>
      <c r="C30" s="44">
        <f t="shared" si="6"/>
        <v>2306.52</v>
      </c>
      <c r="D30" s="13">
        <f t="shared" si="7"/>
        <v>1353.5190000000002</v>
      </c>
      <c r="E30" s="13">
        <f t="shared" si="8"/>
        <v>953.00099999999998</v>
      </c>
      <c r="F30" s="45">
        <v>366.08100000000002</v>
      </c>
      <c r="G30" s="45">
        <v>328.51900000000001</v>
      </c>
      <c r="H30" s="45">
        <v>282.76100000000002</v>
      </c>
      <c r="I30" s="13">
        <f t="shared" si="9"/>
        <v>977.3610000000001</v>
      </c>
      <c r="J30" s="45">
        <v>226.95400000000001</v>
      </c>
      <c r="K30" s="45">
        <v>149.20400000000001</v>
      </c>
      <c r="L30" s="45">
        <v>0</v>
      </c>
      <c r="M30" s="13">
        <f t="shared" si="10"/>
        <v>376.15800000000002</v>
      </c>
      <c r="N30" s="45">
        <v>0</v>
      </c>
      <c r="O30" s="45">
        <v>0</v>
      </c>
      <c r="P30" s="45">
        <v>0</v>
      </c>
      <c r="Q30" s="13">
        <f t="shared" si="11"/>
        <v>0</v>
      </c>
      <c r="R30" s="45">
        <v>280.66399999999999</v>
      </c>
      <c r="S30" s="45">
        <v>321.76499999999999</v>
      </c>
      <c r="T30" s="46">
        <v>350.572</v>
      </c>
      <c r="U30" s="13">
        <f t="shared" si="12"/>
        <v>953.00099999999998</v>
      </c>
    </row>
    <row r="31" spans="1:142" ht="24.75" hidden="1" outlineLevel="1" x14ac:dyDescent="0.25">
      <c r="A31" s="36">
        <v>20</v>
      </c>
      <c r="B31" s="47" t="s">
        <v>23</v>
      </c>
      <c r="C31" s="13">
        <f t="shared" si="6"/>
        <v>6050</v>
      </c>
      <c r="D31" s="13">
        <f t="shared" si="7"/>
        <v>3740</v>
      </c>
      <c r="E31" s="13">
        <f t="shared" si="8"/>
        <v>2310</v>
      </c>
      <c r="F31" s="30">
        <v>1250</v>
      </c>
      <c r="G31" s="30">
        <v>1020</v>
      </c>
      <c r="H31" s="30">
        <v>860</v>
      </c>
      <c r="I31" s="13">
        <f t="shared" si="9"/>
        <v>3130</v>
      </c>
      <c r="J31" s="30">
        <v>510</v>
      </c>
      <c r="K31" s="30">
        <v>100</v>
      </c>
      <c r="L31" s="30">
        <v>0</v>
      </c>
      <c r="M31" s="13">
        <f t="shared" si="10"/>
        <v>610</v>
      </c>
      <c r="N31" s="30">
        <v>0</v>
      </c>
      <c r="O31" s="30">
        <v>0</v>
      </c>
      <c r="P31" s="30">
        <v>0</v>
      </c>
      <c r="Q31" s="13">
        <f t="shared" si="11"/>
        <v>0</v>
      </c>
      <c r="R31" s="30">
        <v>430</v>
      </c>
      <c r="S31" s="30">
        <v>720</v>
      </c>
      <c r="T31" s="31">
        <v>1160</v>
      </c>
      <c r="U31" s="13">
        <f t="shared" si="12"/>
        <v>2310</v>
      </c>
    </row>
    <row r="32" spans="1:142" hidden="1" outlineLevel="1" x14ac:dyDescent="0.25">
      <c r="A32" s="36">
        <v>21</v>
      </c>
      <c r="B32" s="48" t="s">
        <v>24</v>
      </c>
      <c r="C32" s="13">
        <f t="shared" si="6"/>
        <v>15454.119999999999</v>
      </c>
      <c r="D32" s="13">
        <f t="shared" si="7"/>
        <v>9260</v>
      </c>
      <c r="E32" s="13">
        <f t="shared" si="8"/>
        <v>6194.12</v>
      </c>
      <c r="F32" s="30">
        <v>3100</v>
      </c>
      <c r="G32" s="30">
        <v>2600</v>
      </c>
      <c r="H32" s="30">
        <v>2060</v>
      </c>
      <c r="I32" s="13">
        <f t="shared" si="9"/>
        <v>7760</v>
      </c>
      <c r="J32" s="30">
        <v>1300</v>
      </c>
      <c r="K32" s="30">
        <v>200</v>
      </c>
      <c r="L32" s="30">
        <v>0</v>
      </c>
      <c r="M32" s="13">
        <f t="shared" si="10"/>
        <v>1500</v>
      </c>
      <c r="N32" s="30">
        <v>0</v>
      </c>
      <c r="O32" s="30">
        <v>0</v>
      </c>
      <c r="P32" s="30">
        <v>0</v>
      </c>
      <c r="Q32" s="13">
        <f t="shared" si="11"/>
        <v>0</v>
      </c>
      <c r="R32" s="30">
        <v>1300</v>
      </c>
      <c r="S32" s="30">
        <v>2000</v>
      </c>
      <c r="T32" s="31">
        <v>2894.12</v>
      </c>
      <c r="U32" s="13">
        <f t="shared" si="12"/>
        <v>6194.12</v>
      </c>
    </row>
    <row r="33" spans="1:21" ht="46.15" hidden="1" customHeight="1" outlineLevel="1" x14ac:dyDescent="0.25">
      <c r="A33" s="36">
        <v>22</v>
      </c>
      <c r="B33" s="47" t="s">
        <v>25</v>
      </c>
      <c r="C33" s="13">
        <f t="shared" si="6"/>
        <v>1165.444</v>
      </c>
      <c r="D33" s="13">
        <f t="shared" si="7"/>
        <v>706.25900000000001</v>
      </c>
      <c r="E33" s="13">
        <f t="shared" si="8"/>
        <v>459.185</v>
      </c>
      <c r="F33" s="30">
        <v>238.916</v>
      </c>
      <c r="G33" s="30">
        <v>192.298</v>
      </c>
      <c r="H33" s="30">
        <v>168.989</v>
      </c>
      <c r="I33" s="13">
        <f t="shared" si="9"/>
        <v>600.20299999999997</v>
      </c>
      <c r="J33" s="30">
        <v>82.747</v>
      </c>
      <c r="K33" s="30">
        <v>23.309000000000001</v>
      </c>
      <c r="L33" s="30">
        <v>0</v>
      </c>
      <c r="M33" s="13">
        <f t="shared" si="10"/>
        <v>106.056</v>
      </c>
      <c r="N33" s="30">
        <v>0</v>
      </c>
      <c r="O33" s="30">
        <v>0</v>
      </c>
      <c r="P33" s="30">
        <v>0</v>
      </c>
      <c r="Q33" s="13">
        <f t="shared" si="11"/>
        <v>0</v>
      </c>
      <c r="R33" s="30">
        <v>51.28</v>
      </c>
      <c r="S33" s="30">
        <v>168.989</v>
      </c>
      <c r="T33" s="31">
        <v>238.916</v>
      </c>
      <c r="U33" s="13">
        <f t="shared" si="12"/>
        <v>459.185</v>
      </c>
    </row>
    <row r="34" spans="1:21" ht="24.75" hidden="1" outlineLevel="1" x14ac:dyDescent="0.25">
      <c r="A34" s="36">
        <v>23</v>
      </c>
      <c r="B34" s="47" t="s">
        <v>26</v>
      </c>
      <c r="C34" s="13">
        <f t="shared" si="6"/>
        <v>6300</v>
      </c>
      <c r="D34" s="13">
        <f t="shared" si="7"/>
        <v>3710</v>
      </c>
      <c r="E34" s="13">
        <f t="shared" si="8"/>
        <v>2590</v>
      </c>
      <c r="F34" s="30">
        <v>1050</v>
      </c>
      <c r="G34" s="30">
        <v>905</v>
      </c>
      <c r="H34" s="30">
        <v>750</v>
      </c>
      <c r="I34" s="13">
        <f t="shared" si="9"/>
        <v>2705</v>
      </c>
      <c r="J34" s="30">
        <v>585</v>
      </c>
      <c r="K34" s="30">
        <v>245</v>
      </c>
      <c r="L34" s="30">
        <v>175</v>
      </c>
      <c r="M34" s="13">
        <f t="shared" si="10"/>
        <v>1005</v>
      </c>
      <c r="N34" s="30">
        <v>175</v>
      </c>
      <c r="O34" s="30">
        <v>140</v>
      </c>
      <c r="P34" s="30">
        <v>175</v>
      </c>
      <c r="Q34" s="13">
        <f t="shared" si="11"/>
        <v>490</v>
      </c>
      <c r="R34" s="30">
        <v>520</v>
      </c>
      <c r="S34" s="30">
        <v>650</v>
      </c>
      <c r="T34" s="31">
        <v>930</v>
      </c>
      <c r="U34" s="13">
        <f t="shared" si="12"/>
        <v>2100</v>
      </c>
    </row>
    <row r="35" spans="1:21" ht="28.9" hidden="1" customHeight="1" outlineLevel="1" x14ac:dyDescent="0.25">
      <c r="A35" s="36">
        <v>24</v>
      </c>
      <c r="B35" s="49" t="s">
        <v>27</v>
      </c>
      <c r="C35" s="13">
        <f t="shared" si="6"/>
        <v>16751.5</v>
      </c>
      <c r="D35" s="13">
        <f t="shared" si="7"/>
        <v>9586.9</v>
      </c>
      <c r="E35" s="13">
        <f t="shared" si="8"/>
        <v>7164.6</v>
      </c>
      <c r="F35" s="30">
        <v>2879.4</v>
      </c>
      <c r="G35" s="30">
        <v>2429.6</v>
      </c>
      <c r="H35" s="30">
        <v>2078.4</v>
      </c>
      <c r="I35" s="13">
        <f t="shared" si="9"/>
        <v>7387.4</v>
      </c>
      <c r="J35" s="30">
        <v>1572.7</v>
      </c>
      <c r="K35" s="30">
        <v>418.1</v>
      </c>
      <c r="L35" s="30">
        <v>208.7</v>
      </c>
      <c r="M35" s="13">
        <f t="shared" si="10"/>
        <v>2199.5</v>
      </c>
      <c r="N35" s="30">
        <v>348.3</v>
      </c>
      <c r="O35" s="30">
        <v>366</v>
      </c>
      <c r="P35" s="30">
        <v>388</v>
      </c>
      <c r="Q35" s="13">
        <f t="shared" si="11"/>
        <v>1102.3</v>
      </c>
      <c r="R35" s="30">
        <v>1327.8</v>
      </c>
      <c r="S35" s="30">
        <v>2080.5</v>
      </c>
      <c r="T35" s="31">
        <v>2654</v>
      </c>
      <c r="U35" s="13">
        <f t="shared" si="12"/>
        <v>6062.3</v>
      </c>
    </row>
    <row r="36" spans="1:21" s="5" customFormat="1" ht="24" hidden="1" customHeight="1" outlineLevel="1" x14ac:dyDescent="0.25">
      <c r="A36" s="135">
        <v>25</v>
      </c>
      <c r="B36" s="149" t="s">
        <v>28</v>
      </c>
      <c r="C36" s="44">
        <f t="shared" si="6"/>
        <v>865</v>
      </c>
      <c r="D36" s="13">
        <f t="shared" si="7"/>
        <v>515</v>
      </c>
      <c r="E36" s="13">
        <f t="shared" si="8"/>
        <v>350</v>
      </c>
      <c r="F36" s="45">
        <v>160</v>
      </c>
      <c r="G36" s="45">
        <v>140</v>
      </c>
      <c r="H36" s="45">
        <v>105</v>
      </c>
      <c r="I36" s="13">
        <f t="shared" si="9"/>
        <v>405</v>
      </c>
      <c r="J36" s="45">
        <v>90</v>
      </c>
      <c r="K36" s="45">
        <v>20</v>
      </c>
      <c r="L36" s="45">
        <v>0</v>
      </c>
      <c r="M36" s="13">
        <f t="shared" si="10"/>
        <v>110</v>
      </c>
      <c r="N36" s="45">
        <v>0</v>
      </c>
      <c r="O36" s="45">
        <v>0</v>
      </c>
      <c r="P36" s="45">
        <v>0</v>
      </c>
      <c r="Q36" s="13">
        <f t="shared" si="11"/>
        <v>0</v>
      </c>
      <c r="R36" s="45">
        <v>70</v>
      </c>
      <c r="S36" s="45">
        <v>120</v>
      </c>
      <c r="T36" s="46">
        <v>160</v>
      </c>
      <c r="U36" s="13">
        <f t="shared" si="12"/>
        <v>350</v>
      </c>
    </row>
    <row r="37" spans="1:21" s="5" customFormat="1" ht="36" hidden="1" customHeight="1" outlineLevel="1" x14ac:dyDescent="0.25">
      <c r="A37" s="137"/>
      <c r="B37" s="150"/>
      <c r="C37" s="44">
        <f t="shared" si="6"/>
        <v>1932</v>
      </c>
      <c r="D37" s="13">
        <f t="shared" si="7"/>
        <v>1187</v>
      </c>
      <c r="E37" s="13">
        <f t="shared" si="8"/>
        <v>745</v>
      </c>
      <c r="F37" s="45">
        <v>350</v>
      </c>
      <c r="G37" s="45">
        <v>285</v>
      </c>
      <c r="H37" s="45">
        <v>285</v>
      </c>
      <c r="I37" s="13">
        <f t="shared" si="9"/>
        <v>920</v>
      </c>
      <c r="J37" s="45">
        <v>207</v>
      </c>
      <c r="K37" s="45">
        <v>60</v>
      </c>
      <c r="L37" s="45">
        <v>0</v>
      </c>
      <c r="M37" s="13">
        <f t="shared" si="10"/>
        <v>267</v>
      </c>
      <c r="N37" s="45">
        <v>0</v>
      </c>
      <c r="O37" s="45">
        <v>0</v>
      </c>
      <c r="P37" s="45">
        <v>0</v>
      </c>
      <c r="Q37" s="13">
        <f t="shared" si="11"/>
        <v>0</v>
      </c>
      <c r="R37" s="45">
        <v>155</v>
      </c>
      <c r="S37" s="45">
        <v>250</v>
      </c>
      <c r="T37" s="46">
        <v>340</v>
      </c>
      <c r="U37" s="13">
        <f t="shared" si="12"/>
        <v>745</v>
      </c>
    </row>
    <row r="38" spans="1:21" ht="62.45" hidden="1" customHeight="1" outlineLevel="1" x14ac:dyDescent="0.25">
      <c r="A38" s="36">
        <v>26</v>
      </c>
      <c r="B38" s="50" t="s">
        <v>29</v>
      </c>
      <c r="C38" s="13">
        <f t="shared" si="6"/>
        <v>2107</v>
      </c>
      <c r="D38" s="13">
        <f t="shared" si="7"/>
        <v>1109</v>
      </c>
      <c r="E38" s="13">
        <f t="shared" si="8"/>
        <v>998</v>
      </c>
      <c r="F38" s="40">
        <v>260</v>
      </c>
      <c r="G38" s="40">
        <v>230</v>
      </c>
      <c r="H38" s="40">
        <v>220</v>
      </c>
      <c r="I38" s="13">
        <f t="shared" si="9"/>
        <v>710</v>
      </c>
      <c r="J38" s="40">
        <v>170</v>
      </c>
      <c r="K38" s="40">
        <v>130</v>
      </c>
      <c r="L38" s="40">
        <v>99</v>
      </c>
      <c r="M38" s="13">
        <f t="shared" si="10"/>
        <v>399</v>
      </c>
      <c r="N38" s="40">
        <v>130</v>
      </c>
      <c r="O38" s="40">
        <v>125</v>
      </c>
      <c r="P38" s="40">
        <v>145</v>
      </c>
      <c r="Q38" s="13">
        <f t="shared" si="11"/>
        <v>400</v>
      </c>
      <c r="R38" s="40">
        <v>158</v>
      </c>
      <c r="S38" s="40">
        <v>190</v>
      </c>
      <c r="T38" s="41">
        <v>250</v>
      </c>
      <c r="U38" s="13">
        <f t="shared" si="12"/>
        <v>598</v>
      </c>
    </row>
    <row r="39" spans="1:21" ht="48.6" hidden="1" customHeight="1" outlineLevel="1" x14ac:dyDescent="0.25">
      <c r="A39" s="36">
        <v>27</v>
      </c>
      <c r="B39" s="47" t="s">
        <v>30</v>
      </c>
      <c r="C39" s="13">
        <f t="shared" si="6"/>
        <v>4941.5999999999995</v>
      </c>
      <c r="D39" s="13">
        <f t="shared" si="7"/>
        <v>2669.3999999999996</v>
      </c>
      <c r="E39" s="13">
        <f t="shared" si="8"/>
        <v>2272.1999999999998</v>
      </c>
      <c r="F39" s="30">
        <v>638.29999999999995</v>
      </c>
      <c r="G39" s="30">
        <v>541.29999999999995</v>
      </c>
      <c r="H39" s="30">
        <v>486.2</v>
      </c>
      <c r="I39" s="13">
        <f t="shared" si="9"/>
        <v>1665.8</v>
      </c>
      <c r="J39" s="30">
        <v>404.3</v>
      </c>
      <c r="K39" s="30">
        <v>362.5</v>
      </c>
      <c r="L39" s="30">
        <v>236.8</v>
      </c>
      <c r="M39" s="13">
        <f t="shared" si="10"/>
        <v>1003.5999999999999</v>
      </c>
      <c r="N39" s="30">
        <v>231.2</v>
      </c>
      <c r="O39" s="30">
        <v>235.2</v>
      </c>
      <c r="P39" s="30">
        <v>324.5</v>
      </c>
      <c r="Q39" s="13">
        <f t="shared" si="11"/>
        <v>790.9</v>
      </c>
      <c r="R39" s="30">
        <v>418.9</v>
      </c>
      <c r="S39" s="30">
        <v>441</v>
      </c>
      <c r="T39" s="31">
        <v>621.4</v>
      </c>
      <c r="U39" s="13">
        <f t="shared" si="12"/>
        <v>1481.3</v>
      </c>
    </row>
    <row r="40" spans="1:21" ht="36" hidden="1" customHeight="1" outlineLevel="1" x14ac:dyDescent="0.25">
      <c r="A40" s="141">
        <v>28</v>
      </c>
      <c r="B40" s="132" t="s">
        <v>31</v>
      </c>
      <c r="C40" s="13">
        <f t="shared" si="6"/>
        <v>24519</v>
      </c>
      <c r="D40" s="13">
        <f t="shared" si="7"/>
        <v>14335</v>
      </c>
      <c r="E40" s="13">
        <f t="shared" si="8"/>
        <v>10184</v>
      </c>
      <c r="F40" s="30">
        <v>3938</v>
      </c>
      <c r="G40" s="30">
        <v>3011</v>
      </c>
      <c r="H40" s="30">
        <v>2944</v>
      </c>
      <c r="I40" s="13">
        <f t="shared" si="9"/>
        <v>9893</v>
      </c>
      <c r="J40" s="30">
        <v>2036</v>
      </c>
      <c r="K40" s="30">
        <v>1698</v>
      </c>
      <c r="L40" s="30">
        <v>708</v>
      </c>
      <c r="M40" s="13">
        <f t="shared" si="10"/>
        <v>4442</v>
      </c>
      <c r="N40" s="30">
        <v>692</v>
      </c>
      <c r="O40" s="30">
        <v>473</v>
      </c>
      <c r="P40" s="30">
        <v>671</v>
      </c>
      <c r="Q40" s="13">
        <f t="shared" si="11"/>
        <v>1836</v>
      </c>
      <c r="R40" s="30">
        <v>1771</v>
      </c>
      <c r="S40" s="30">
        <v>2656</v>
      </c>
      <c r="T40" s="31">
        <v>3921</v>
      </c>
      <c r="U40" s="13">
        <f t="shared" si="12"/>
        <v>8348</v>
      </c>
    </row>
    <row r="41" spans="1:21" ht="34.9" hidden="1" customHeight="1" outlineLevel="1" x14ac:dyDescent="0.25">
      <c r="A41" s="142"/>
      <c r="B41" s="134"/>
      <c r="C41" s="13">
        <f t="shared" si="6"/>
        <v>4000</v>
      </c>
      <c r="D41" s="13">
        <f t="shared" si="7"/>
        <v>2343</v>
      </c>
      <c r="E41" s="13">
        <f t="shared" si="8"/>
        <v>1657</v>
      </c>
      <c r="F41" s="30">
        <v>693</v>
      </c>
      <c r="G41" s="30">
        <v>616</v>
      </c>
      <c r="H41" s="30">
        <v>486</v>
      </c>
      <c r="I41" s="13">
        <f t="shared" si="9"/>
        <v>1795</v>
      </c>
      <c r="J41" s="30">
        <v>386</v>
      </c>
      <c r="K41" s="30">
        <v>123</v>
      </c>
      <c r="L41" s="30">
        <v>39</v>
      </c>
      <c r="M41" s="13">
        <f t="shared" si="10"/>
        <v>548</v>
      </c>
      <c r="N41" s="30">
        <v>39</v>
      </c>
      <c r="O41" s="30">
        <v>39</v>
      </c>
      <c r="P41" s="30">
        <v>39</v>
      </c>
      <c r="Q41" s="13">
        <f t="shared" si="11"/>
        <v>117</v>
      </c>
      <c r="R41" s="30">
        <v>382</v>
      </c>
      <c r="S41" s="30">
        <v>499</v>
      </c>
      <c r="T41" s="31">
        <v>659</v>
      </c>
      <c r="U41" s="13">
        <f t="shared" si="12"/>
        <v>1540</v>
      </c>
    </row>
    <row r="42" spans="1:21" ht="50.45" hidden="1" customHeight="1" outlineLevel="1" x14ac:dyDescent="0.25">
      <c r="A42" s="141">
        <v>29</v>
      </c>
      <c r="B42" s="132" t="s">
        <v>32</v>
      </c>
      <c r="C42" s="13">
        <f t="shared" si="6"/>
        <v>7200</v>
      </c>
      <c r="D42" s="13">
        <f t="shared" si="7"/>
        <v>3800</v>
      </c>
      <c r="E42" s="13">
        <f t="shared" si="8"/>
        <v>3400</v>
      </c>
      <c r="F42" s="30">
        <v>800</v>
      </c>
      <c r="G42" s="30">
        <v>800</v>
      </c>
      <c r="H42" s="30">
        <v>700</v>
      </c>
      <c r="I42" s="13">
        <f t="shared" si="9"/>
        <v>2300</v>
      </c>
      <c r="J42" s="30">
        <v>600</v>
      </c>
      <c r="K42" s="30">
        <v>500</v>
      </c>
      <c r="L42" s="30">
        <v>400</v>
      </c>
      <c r="M42" s="13">
        <f t="shared" si="10"/>
        <v>1500</v>
      </c>
      <c r="N42" s="30">
        <v>400</v>
      </c>
      <c r="O42" s="30">
        <v>400</v>
      </c>
      <c r="P42" s="30">
        <v>400</v>
      </c>
      <c r="Q42" s="13">
        <f t="shared" si="11"/>
        <v>1200</v>
      </c>
      <c r="R42" s="30">
        <v>600</v>
      </c>
      <c r="S42" s="30">
        <v>800</v>
      </c>
      <c r="T42" s="31">
        <v>800</v>
      </c>
      <c r="U42" s="13">
        <f t="shared" si="12"/>
        <v>2200</v>
      </c>
    </row>
    <row r="43" spans="1:21" ht="56.45" hidden="1" customHeight="1" outlineLevel="1" x14ac:dyDescent="0.25">
      <c r="A43" s="142"/>
      <c r="B43" s="134"/>
      <c r="C43" s="13">
        <f t="shared" si="6"/>
        <v>5300</v>
      </c>
      <c r="D43" s="13">
        <f t="shared" si="7"/>
        <v>2800</v>
      </c>
      <c r="E43" s="13">
        <f t="shared" si="8"/>
        <v>2500</v>
      </c>
      <c r="F43" s="30">
        <v>700</v>
      </c>
      <c r="G43" s="30">
        <v>600</v>
      </c>
      <c r="H43" s="30">
        <v>500</v>
      </c>
      <c r="I43" s="13">
        <f t="shared" si="9"/>
        <v>1800</v>
      </c>
      <c r="J43" s="30">
        <v>400</v>
      </c>
      <c r="K43" s="30">
        <v>300</v>
      </c>
      <c r="L43" s="30">
        <v>300</v>
      </c>
      <c r="M43" s="13">
        <f t="shared" si="10"/>
        <v>1000</v>
      </c>
      <c r="N43" s="30">
        <v>300</v>
      </c>
      <c r="O43" s="30">
        <v>300</v>
      </c>
      <c r="P43" s="30">
        <v>300</v>
      </c>
      <c r="Q43" s="13">
        <f t="shared" si="11"/>
        <v>900</v>
      </c>
      <c r="R43" s="30">
        <v>400</v>
      </c>
      <c r="S43" s="30">
        <v>500</v>
      </c>
      <c r="T43" s="31">
        <v>700</v>
      </c>
      <c r="U43" s="13">
        <f t="shared" si="12"/>
        <v>1600</v>
      </c>
    </row>
    <row r="44" spans="1:21" ht="54" hidden="1" customHeight="1" outlineLevel="1" x14ac:dyDescent="0.25">
      <c r="A44" s="36">
        <v>30</v>
      </c>
      <c r="B44" s="49" t="s">
        <v>33</v>
      </c>
      <c r="C44" s="13">
        <f t="shared" ref="C44:C75" si="13">F44+G44+H44+J44+K44+L44+N44+O44+P44+R44+S44+T44</f>
        <v>678</v>
      </c>
      <c r="D44" s="13">
        <f t="shared" si="7"/>
        <v>417</v>
      </c>
      <c r="E44" s="13">
        <f t="shared" si="8"/>
        <v>261</v>
      </c>
      <c r="F44" s="30">
        <v>116</v>
      </c>
      <c r="G44" s="30">
        <v>88</v>
      </c>
      <c r="H44" s="30">
        <v>77</v>
      </c>
      <c r="I44" s="13">
        <f t="shared" si="9"/>
        <v>281</v>
      </c>
      <c r="J44" s="30">
        <v>72</v>
      </c>
      <c r="K44" s="30">
        <v>52</v>
      </c>
      <c r="L44" s="30">
        <v>12</v>
      </c>
      <c r="M44" s="13">
        <f t="shared" si="10"/>
        <v>136</v>
      </c>
      <c r="N44" s="30">
        <v>12</v>
      </c>
      <c r="O44" s="30">
        <v>12</v>
      </c>
      <c r="P44" s="30">
        <v>12</v>
      </c>
      <c r="Q44" s="13">
        <f t="shared" si="11"/>
        <v>36</v>
      </c>
      <c r="R44" s="30">
        <v>60</v>
      </c>
      <c r="S44" s="30">
        <v>70</v>
      </c>
      <c r="T44" s="31">
        <v>95</v>
      </c>
      <c r="U44" s="13">
        <f t="shared" si="12"/>
        <v>225</v>
      </c>
    </row>
    <row r="45" spans="1:21" ht="48" hidden="1" customHeight="1" outlineLevel="1" x14ac:dyDescent="0.25">
      <c r="A45" s="141">
        <v>31</v>
      </c>
      <c r="B45" s="132" t="s">
        <v>34</v>
      </c>
      <c r="C45" s="13">
        <f t="shared" si="13"/>
        <v>1290</v>
      </c>
      <c r="D45" s="13">
        <f t="shared" si="7"/>
        <v>845</v>
      </c>
      <c r="E45" s="13">
        <f t="shared" si="8"/>
        <v>445</v>
      </c>
      <c r="F45" s="30">
        <v>205</v>
      </c>
      <c r="G45" s="30">
        <v>185</v>
      </c>
      <c r="H45" s="30">
        <v>175</v>
      </c>
      <c r="I45" s="13">
        <f t="shared" si="9"/>
        <v>565</v>
      </c>
      <c r="J45" s="30">
        <v>150</v>
      </c>
      <c r="K45" s="30">
        <v>130</v>
      </c>
      <c r="L45" s="30">
        <v>0</v>
      </c>
      <c r="M45" s="13">
        <f t="shared" si="10"/>
        <v>280</v>
      </c>
      <c r="N45" s="30">
        <v>0</v>
      </c>
      <c r="O45" s="30">
        <v>0</v>
      </c>
      <c r="P45" s="30">
        <v>0</v>
      </c>
      <c r="Q45" s="13">
        <f t="shared" si="11"/>
        <v>0</v>
      </c>
      <c r="R45" s="30">
        <v>100</v>
      </c>
      <c r="S45" s="30">
        <v>160</v>
      </c>
      <c r="T45" s="31">
        <v>185</v>
      </c>
      <c r="U45" s="13">
        <f t="shared" si="12"/>
        <v>445</v>
      </c>
    </row>
    <row r="46" spans="1:21" ht="36" hidden="1" customHeight="1" outlineLevel="1" x14ac:dyDescent="0.25">
      <c r="A46" s="153"/>
      <c r="B46" s="133"/>
      <c r="C46" s="13">
        <f t="shared" si="13"/>
        <v>195</v>
      </c>
      <c r="D46" s="13">
        <f t="shared" si="7"/>
        <v>115</v>
      </c>
      <c r="E46" s="13">
        <f t="shared" si="8"/>
        <v>80</v>
      </c>
      <c r="F46" s="30">
        <v>35</v>
      </c>
      <c r="G46" s="30">
        <v>25</v>
      </c>
      <c r="H46" s="30">
        <v>20</v>
      </c>
      <c r="I46" s="13">
        <f t="shared" si="9"/>
        <v>80</v>
      </c>
      <c r="J46" s="30">
        <v>20</v>
      </c>
      <c r="K46" s="30">
        <v>15</v>
      </c>
      <c r="L46" s="30">
        <v>0</v>
      </c>
      <c r="M46" s="13">
        <f t="shared" si="10"/>
        <v>35</v>
      </c>
      <c r="N46" s="30">
        <v>0</v>
      </c>
      <c r="O46" s="30">
        <v>0</v>
      </c>
      <c r="P46" s="30">
        <v>0</v>
      </c>
      <c r="Q46" s="13">
        <f t="shared" si="11"/>
        <v>0</v>
      </c>
      <c r="R46" s="30">
        <v>25</v>
      </c>
      <c r="S46" s="30">
        <v>25</v>
      </c>
      <c r="T46" s="31">
        <v>30</v>
      </c>
      <c r="U46" s="13">
        <f t="shared" si="12"/>
        <v>80</v>
      </c>
    </row>
    <row r="47" spans="1:21" ht="36" hidden="1" customHeight="1" outlineLevel="1" x14ac:dyDescent="0.25">
      <c r="A47" s="153"/>
      <c r="B47" s="133"/>
      <c r="C47" s="13">
        <f t="shared" si="13"/>
        <v>1240</v>
      </c>
      <c r="D47" s="13">
        <f t="shared" si="7"/>
        <v>800</v>
      </c>
      <c r="E47" s="13">
        <f t="shared" si="8"/>
        <v>440</v>
      </c>
      <c r="F47" s="30">
        <v>195</v>
      </c>
      <c r="G47" s="30">
        <v>180</v>
      </c>
      <c r="H47" s="30">
        <v>165</v>
      </c>
      <c r="I47" s="13">
        <f t="shared" si="9"/>
        <v>540</v>
      </c>
      <c r="J47" s="30">
        <v>140</v>
      </c>
      <c r="K47" s="30">
        <v>120</v>
      </c>
      <c r="L47" s="30">
        <v>0</v>
      </c>
      <c r="M47" s="13">
        <f t="shared" si="10"/>
        <v>260</v>
      </c>
      <c r="N47" s="30">
        <v>0</v>
      </c>
      <c r="O47" s="30">
        <v>0</v>
      </c>
      <c r="P47" s="30">
        <v>0</v>
      </c>
      <c r="Q47" s="13">
        <f t="shared" si="11"/>
        <v>0</v>
      </c>
      <c r="R47" s="30">
        <v>100</v>
      </c>
      <c r="S47" s="30">
        <v>160</v>
      </c>
      <c r="T47" s="31">
        <v>180</v>
      </c>
      <c r="U47" s="13">
        <f t="shared" si="12"/>
        <v>440</v>
      </c>
    </row>
    <row r="48" spans="1:21" ht="36" hidden="1" customHeight="1" outlineLevel="1" x14ac:dyDescent="0.25">
      <c r="A48" s="142"/>
      <c r="B48" s="134"/>
      <c r="C48" s="13">
        <f t="shared" si="13"/>
        <v>305</v>
      </c>
      <c r="D48" s="13">
        <f t="shared" si="7"/>
        <v>200</v>
      </c>
      <c r="E48" s="13">
        <f t="shared" si="8"/>
        <v>105</v>
      </c>
      <c r="F48" s="30">
        <v>45</v>
      </c>
      <c r="G48" s="30">
        <v>40</v>
      </c>
      <c r="H48" s="30">
        <v>40</v>
      </c>
      <c r="I48" s="13">
        <f t="shared" si="9"/>
        <v>125</v>
      </c>
      <c r="J48" s="30">
        <v>40</v>
      </c>
      <c r="K48" s="30">
        <v>35</v>
      </c>
      <c r="L48" s="30">
        <v>0</v>
      </c>
      <c r="M48" s="13">
        <f t="shared" si="10"/>
        <v>75</v>
      </c>
      <c r="N48" s="30">
        <v>0</v>
      </c>
      <c r="O48" s="30">
        <v>0</v>
      </c>
      <c r="P48" s="30">
        <v>0</v>
      </c>
      <c r="Q48" s="13">
        <f t="shared" si="11"/>
        <v>0</v>
      </c>
      <c r="R48" s="30">
        <v>30</v>
      </c>
      <c r="S48" s="30">
        <v>35</v>
      </c>
      <c r="T48" s="31">
        <v>40</v>
      </c>
      <c r="U48" s="13">
        <f t="shared" si="12"/>
        <v>105</v>
      </c>
    </row>
    <row r="49" spans="1:21" ht="60" hidden="1" customHeight="1" outlineLevel="1" x14ac:dyDescent="0.25">
      <c r="A49" s="135">
        <v>32</v>
      </c>
      <c r="B49" s="138" t="s">
        <v>35</v>
      </c>
      <c r="C49" s="13">
        <f t="shared" si="13"/>
        <v>882</v>
      </c>
      <c r="D49" s="13">
        <f t="shared" si="7"/>
        <v>541</v>
      </c>
      <c r="E49" s="13">
        <f t="shared" si="8"/>
        <v>341</v>
      </c>
      <c r="F49" s="30">
        <v>130</v>
      </c>
      <c r="G49" s="30">
        <v>130</v>
      </c>
      <c r="H49" s="30">
        <v>111</v>
      </c>
      <c r="I49" s="13">
        <f t="shared" si="9"/>
        <v>371</v>
      </c>
      <c r="J49" s="30">
        <v>90</v>
      </c>
      <c r="K49" s="30">
        <v>80</v>
      </c>
      <c r="L49" s="30">
        <v>0</v>
      </c>
      <c r="M49" s="13">
        <f t="shared" si="10"/>
        <v>170</v>
      </c>
      <c r="N49" s="30">
        <v>0</v>
      </c>
      <c r="O49" s="30">
        <v>0</v>
      </c>
      <c r="P49" s="30">
        <v>0</v>
      </c>
      <c r="Q49" s="13">
        <f t="shared" si="11"/>
        <v>0</v>
      </c>
      <c r="R49" s="30">
        <v>100</v>
      </c>
      <c r="S49" s="30">
        <v>111</v>
      </c>
      <c r="T49" s="31">
        <v>130</v>
      </c>
      <c r="U49" s="13">
        <f t="shared" si="12"/>
        <v>341</v>
      </c>
    </row>
    <row r="50" spans="1:21" ht="36" hidden="1" customHeight="1" outlineLevel="1" x14ac:dyDescent="0.25">
      <c r="A50" s="136"/>
      <c r="B50" s="139"/>
      <c r="C50" s="13">
        <f t="shared" si="13"/>
        <v>476</v>
      </c>
      <c r="D50" s="13">
        <f t="shared" si="7"/>
        <v>325</v>
      </c>
      <c r="E50" s="13">
        <f t="shared" si="8"/>
        <v>151</v>
      </c>
      <c r="F50" s="30">
        <v>90</v>
      </c>
      <c r="G50" s="30">
        <v>80</v>
      </c>
      <c r="H50" s="30">
        <v>80</v>
      </c>
      <c r="I50" s="13">
        <f t="shared" si="9"/>
        <v>250</v>
      </c>
      <c r="J50" s="30">
        <v>45</v>
      </c>
      <c r="K50" s="30">
        <v>30</v>
      </c>
      <c r="L50" s="30">
        <v>0</v>
      </c>
      <c r="M50" s="13">
        <f t="shared" si="10"/>
        <v>75</v>
      </c>
      <c r="N50" s="30">
        <v>0</v>
      </c>
      <c r="O50" s="30">
        <v>0</v>
      </c>
      <c r="P50" s="30">
        <v>0</v>
      </c>
      <c r="Q50" s="13">
        <f t="shared" si="11"/>
        <v>0</v>
      </c>
      <c r="R50" s="30">
        <v>30</v>
      </c>
      <c r="S50" s="30">
        <v>50</v>
      </c>
      <c r="T50" s="31">
        <v>71</v>
      </c>
      <c r="U50" s="13">
        <f t="shared" si="12"/>
        <v>151</v>
      </c>
    </row>
    <row r="51" spans="1:21" ht="36" hidden="1" customHeight="1" outlineLevel="1" x14ac:dyDescent="0.25">
      <c r="A51" s="137"/>
      <c r="B51" s="140"/>
      <c r="C51" s="13">
        <f t="shared" si="13"/>
        <v>419</v>
      </c>
      <c r="D51" s="13">
        <f t="shared" si="7"/>
        <v>243</v>
      </c>
      <c r="E51" s="13">
        <f t="shared" si="8"/>
        <v>176</v>
      </c>
      <c r="F51" s="30">
        <v>60</v>
      </c>
      <c r="G51" s="30">
        <v>50</v>
      </c>
      <c r="H51" s="30">
        <v>45</v>
      </c>
      <c r="I51" s="13">
        <f t="shared" si="9"/>
        <v>155</v>
      </c>
      <c r="J51" s="30">
        <v>40</v>
      </c>
      <c r="K51" s="30">
        <v>40</v>
      </c>
      <c r="L51" s="30">
        <v>8</v>
      </c>
      <c r="M51" s="13">
        <f t="shared" si="10"/>
        <v>88</v>
      </c>
      <c r="N51" s="30">
        <v>8</v>
      </c>
      <c r="O51" s="30">
        <v>8</v>
      </c>
      <c r="P51" s="30">
        <v>10</v>
      </c>
      <c r="Q51" s="13">
        <f t="shared" si="11"/>
        <v>26</v>
      </c>
      <c r="R51" s="30">
        <v>40</v>
      </c>
      <c r="S51" s="30">
        <v>50</v>
      </c>
      <c r="T51" s="31">
        <v>60</v>
      </c>
      <c r="U51" s="13">
        <f t="shared" si="12"/>
        <v>150</v>
      </c>
    </row>
    <row r="52" spans="1:21" ht="13.9" hidden="1" customHeight="1" outlineLevel="1" x14ac:dyDescent="0.25">
      <c r="A52" s="135">
        <v>33</v>
      </c>
      <c r="B52" s="138" t="s">
        <v>36</v>
      </c>
      <c r="C52" s="13">
        <f t="shared" si="13"/>
        <v>1700</v>
      </c>
      <c r="D52" s="13">
        <f t="shared" si="7"/>
        <v>875</v>
      </c>
      <c r="E52" s="13">
        <f t="shared" si="8"/>
        <v>825</v>
      </c>
      <c r="F52" s="30">
        <v>185</v>
      </c>
      <c r="G52" s="30">
        <v>170</v>
      </c>
      <c r="H52" s="30">
        <v>170</v>
      </c>
      <c r="I52" s="13">
        <f t="shared" si="9"/>
        <v>525</v>
      </c>
      <c r="J52" s="30">
        <v>135</v>
      </c>
      <c r="K52" s="30">
        <v>115</v>
      </c>
      <c r="L52" s="30">
        <v>100</v>
      </c>
      <c r="M52" s="13">
        <f t="shared" si="10"/>
        <v>350</v>
      </c>
      <c r="N52" s="30">
        <v>90</v>
      </c>
      <c r="O52" s="30">
        <v>90</v>
      </c>
      <c r="P52" s="30">
        <v>100</v>
      </c>
      <c r="Q52" s="13">
        <f t="shared" si="11"/>
        <v>280</v>
      </c>
      <c r="R52" s="30">
        <v>170</v>
      </c>
      <c r="S52" s="30">
        <v>170</v>
      </c>
      <c r="T52" s="31">
        <v>205</v>
      </c>
      <c r="U52" s="13">
        <f t="shared" si="12"/>
        <v>545</v>
      </c>
    </row>
    <row r="53" spans="1:21" ht="48" hidden="1" customHeight="1" outlineLevel="1" x14ac:dyDescent="0.25">
      <c r="A53" s="137"/>
      <c r="B53" s="140"/>
      <c r="C53" s="13">
        <f t="shared" si="13"/>
        <v>2120</v>
      </c>
      <c r="D53" s="13">
        <f t="shared" si="7"/>
        <v>1165</v>
      </c>
      <c r="E53" s="13">
        <f t="shared" si="8"/>
        <v>955</v>
      </c>
      <c r="F53" s="30">
        <v>310</v>
      </c>
      <c r="G53" s="30">
        <v>300</v>
      </c>
      <c r="H53" s="30">
        <v>290</v>
      </c>
      <c r="I53" s="13">
        <f t="shared" si="9"/>
        <v>900</v>
      </c>
      <c r="J53" s="30">
        <v>165</v>
      </c>
      <c r="K53" s="30">
        <v>100</v>
      </c>
      <c r="L53" s="30">
        <v>0</v>
      </c>
      <c r="M53" s="13">
        <f t="shared" si="10"/>
        <v>265</v>
      </c>
      <c r="N53" s="30">
        <v>0</v>
      </c>
      <c r="O53" s="30">
        <v>0</v>
      </c>
      <c r="P53" s="30">
        <v>0</v>
      </c>
      <c r="Q53" s="13">
        <f t="shared" si="11"/>
        <v>0</v>
      </c>
      <c r="R53" s="30">
        <v>280</v>
      </c>
      <c r="S53" s="30">
        <v>310</v>
      </c>
      <c r="T53" s="31">
        <v>365</v>
      </c>
      <c r="U53" s="13">
        <f t="shared" si="12"/>
        <v>955</v>
      </c>
    </row>
    <row r="54" spans="1:21" ht="24.75" hidden="1" outlineLevel="1" x14ac:dyDescent="0.25">
      <c r="A54" s="36">
        <v>34</v>
      </c>
      <c r="B54" s="37" t="s">
        <v>37</v>
      </c>
      <c r="C54" s="13">
        <f t="shared" si="13"/>
        <v>36</v>
      </c>
      <c r="D54" s="13">
        <f t="shared" si="7"/>
        <v>11</v>
      </c>
      <c r="E54" s="13">
        <f t="shared" si="8"/>
        <v>25</v>
      </c>
      <c r="F54" s="51">
        <v>3</v>
      </c>
      <c r="G54" s="51">
        <v>3</v>
      </c>
      <c r="H54" s="51">
        <v>3</v>
      </c>
      <c r="I54" s="13">
        <f t="shared" si="9"/>
        <v>9</v>
      </c>
      <c r="J54" s="51">
        <v>1</v>
      </c>
      <c r="K54" s="51">
        <v>0.5</v>
      </c>
      <c r="L54" s="51">
        <v>0.5</v>
      </c>
      <c r="M54" s="13">
        <f t="shared" si="10"/>
        <v>2</v>
      </c>
      <c r="N54" s="51">
        <v>0.5</v>
      </c>
      <c r="O54" s="51">
        <v>0.5</v>
      </c>
      <c r="P54" s="51">
        <v>1</v>
      </c>
      <c r="Q54" s="13">
        <f t="shared" si="11"/>
        <v>2</v>
      </c>
      <c r="R54" s="51">
        <v>5</v>
      </c>
      <c r="S54" s="51">
        <v>8</v>
      </c>
      <c r="T54" s="52">
        <v>10</v>
      </c>
      <c r="U54" s="13">
        <f t="shared" si="12"/>
        <v>23</v>
      </c>
    </row>
    <row r="55" spans="1:21" hidden="1" outlineLevel="1" x14ac:dyDescent="0.25">
      <c r="A55" s="36">
        <v>35</v>
      </c>
      <c r="B55" s="53" t="s">
        <v>38</v>
      </c>
      <c r="C55" s="13">
        <f t="shared" si="13"/>
        <v>1.8</v>
      </c>
      <c r="D55" s="13">
        <f t="shared" si="7"/>
        <v>1.05</v>
      </c>
      <c r="E55" s="13">
        <f t="shared" si="8"/>
        <v>0.75</v>
      </c>
      <c r="F55" s="45">
        <v>0.3</v>
      </c>
      <c r="G55" s="45">
        <v>0.3</v>
      </c>
      <c r="H55" s="45">
        <v>0.25</v>
      </c>
      <c r="I55" s="13">
        <f t="shared" si="9"/>
        <v>0.85</v>
      </c>
      <c r="J55" s="45">
        <v>0.2</v>
      </c>
      <c r="K55" s="45">
        <v>0</v>
      </c>
      <c r="L55" s="45">
        <v>0</v>
      </c>
      <c r="M55" s="13">
        <f t="shared" si="10"/>
        <v>0.2</v>
      </c>
      <c r="N55" s="45">
        <v>0</v>
      </c>
      <c r="O55" s="45">
        <v>0</v>
      </c>
      <c r="P55" s="45">
        <v>0</v>
      </c>
      <c r="Q55" s="13">
        <f t="shared" si="11"/>
        <v>0</v>
      </c>
      <c r="R55" s="45">
        <v>0.2</v>
      </c>
      <c r="S55" s="45">
        <v>0.25</v>
      </c>
      <c r="T55" s="46">
        <v>0.3</v>
      </c>
      <c r="U55" s="13">
        <f t="shared" si="12"/>
        <v>0.75</v>
      </c>
    </row>
    <row r="56" spans="1:21" ht="36.75" hidden="1" outlineLevel="1" x14ac:dyDescent="0.25">
      <c r="A56" s="36">
        <v>36</v>
      </c>
      <c r="B56" s="53" t="s">
        <v>39</v>
      </c>
      <c r="C56" s="13">
        <f t="shared" si="13"/>
        <v>28.800000000000004</v>
      </c>
      <c r="D56" s="13">
        <f t="shared" si="7"/>
        <v>15</v>
      </c>
      <c r="E56" s="13">
        <f t="shared" si="8"/>
        <v>13.799999999999999</v>
      </c>
      <c r="F56" s="51">
        <v>5</v>
      </c>
      <c r="G56" s="51">
        <v>4.5</v>
      </c>
      <c r="H56" s="51">
        <v>3</v>
      </c>
      <c r="I56" s="13">
        <f t="shared" si="9"/>
        <v>12.5</v>
      </c>
      <c r="J56" s="51">
        <v>2.5</v>
      </c>
      <c r="K56" s="51">
        <v>0</v>
      </c>
      <c r="L56" s="51">
        <v>0</v>
      </c>
      <c r="M56" s="13">
        <f t="shared" si="10"/>
        <v>2.5</v>
      </c>
      <c r="N56" s="51">
        <v>0</v>
      </c>
      <c r="O56" s="51">
        <v>0</v>
      </c>
      <c r="P56" s="51">
        <v>0</v>
      </c>
      <c r="Q56" s="13">
        <f t="shared" si="11"/>
        <v>0</v>
      </c>
      <c r="R56" s="51">
        <v>3.6</v>
      </c>
      <c r="S56" s="51">
        <v>5.0999999999999996</v>
      </c>
      <c r="T56" s="52">
        <v>5.0999999999999996</v>
      </c>
      <c r="U56" s="13">
        <f t="shared" si="12"/>
        <v>13.799999999999999</v>
      </c>
    </row>
    <row r="57" spans="1:21" ht="48" hidden="1" customHeight="1" outlineLevel="1" x14ac:dyDescent="0.25">
      <c r="A57" s="141">
        <v>37</v>
      </c>
      <c r="B57" s="159" t="s">
        <v>40</v>
      </c>
      <c r="C57" s="13">
        <f t="shared" si="13"/>
        <v>39.689629901062659</v>
      </c>
      <c r="D57" s="13">
        <f t="shared" si="7"/>
        <v>21.888237449615243</v>
      </c>
      <c r="E57" s="13">
        <f t="shared" si="8"/>
        <v>17.801392451447416</v>
      </c>
      <c r="F57" s="51">
        <v>7.1253206302674972</v>
      </c>
      <c r="G57" s="51">
        <v>6.3004763649688522</v>
      </c>
      <c r="H57" s="51">
        <v>5.3799926713081714</v>
      </c>
      <c r="I57" s="13">
        <f t="shared" si="9"/>
        <v>18.80578966654452</v>
      </c>
      <c r="J57" s="51">
        <v>3.0824477830707222</v>
      </c>
      <c r="K57" s="51">
        <v>0</v>
      </c>
      <c r="L57" s="51">
        <v>0</v>
      </c>
      <c r="M57" s="13">
        <f t="shared" si="10"/>
        <v>3.0824477830707222</v>
      </c>
      <c r="N57" s="51">
        <v>0</v>
      </c>
      <c r="O57" s="51">
        <v>0</v>
      </c>
      <c r="P57" s="51">
        <v>0</v>
      </c>
      <c r="Q57" s="13">
        <f t="shared" si="11"/>
        <v>0</v>
      </c>
      <c r="R57" s="51">
        <v>5.6812019054598748</v>
      </c>
      <c r="S57" s="51">
        <v>5.4250641260534991</v>
      </c>
      <c r="T57" s="52">
        <v>6.6951264199340415</v>
      </c>
      <c r="U57" s="13">
        <f t="shared" si="12"/>
        <v>17.801392451447416</v>
      </c>
    </row>
    <row r="58" spans="1:21" ht="48" hidden="1" customHeight="1" outlineLevel="1" x14ac:dyDescent="0.25">
      <c r="A58" s="142"/>
      <c r="B58" s="160"/>
      <c r="C58" s="13">
        <f t="shared" si="13"/>
        <v>68.623370098937343</v>
      </c>
      <c r="D58" s="13">
        <f t="shared" si="7"/>
        <v>37.844762550384758</v>
      </c>
      <c r="E58" s="13">
        <f t="shared" si="8"/>
        <v>30.778607548552586</v>
      </c>
      <c r="F58" s="51">
        <v>12.319679369732503</v>
      </c>
      <c r="G58" s="51">
        <v>10.893523635031148</v>
      </c>
      <c r="H58" s="51">
        <v>9.302007328691829</v>
      </c>
      <c r="I58" s="13">
        <f t="shared" si="9"/>
        <v>32.515210333455478</v>
      </c>
      <c r="J58" s="51">
        <v>5.3295522169292786</v>
      </c>
      <c r="K58" s="51">
        <v>0</v>
      </c>
      <c r="L58" s="51">
        <v>0</v>
      </c>
      <c r="M58" s="13">
        <f t="shared" si="10"/>
        <v>5.3295522169292786</v>
      </c>
      <c r="N58" s="51">
        <v>0</v>
      </c>
      <c r="O58" s="51">
        <v>0</v>
      </c>
      <c r="P58" s="51">
        <v>0</v>
      </c>
      <c r="Q58" s="13">
        <f t="shared" si="11"/>
        <v>0</v>
      </c>
      <c r="R58" s="51">
        <v>9.8227980945401256</v>
      </c>
      <c r="S58" s="51">
        <v>9.3799358739465006</v>
      </c>
      <c r="T58" s="52">
        <v>11.575873580065959</v>
      </c>
      <c r="U58" s="13">
        <f t="shared" si="12"/>
        <v>30.778607548552586</v>
      </c>
    </row>
    <row r="59" spans="1:21" hidden="1" outlineLevel="1" x14ac:dyDescent="0.25">
      <c r="A59" s="36">
        <v>38</v>
      </c>
      <c r="B59" s="54" t="s">
        <v>119</v>
      </c>
      <c r="C59" s="13">
        <f t="shared" si="13"/>
        <v>7.1999999999999995E-2</v>
      </c>
      <c r="D59" s="13">
        <f t="shared" si="7"/>
        <v>3.6000000000000004E-2</v>
      </c>
      <c r="E59" s="13">
        <f t="shared" si="8"/>
        <v>3.6000000000000004E-2</v>
      </c>
      <c r="F59" s="51">
        <v>6.0000000000000001E-3</v>
      </c>
      <c r="G59" s="51">
        <v>6.0000000000000001E-3</v>
      </c>
      <c r="H59" s="51">
        <v>6.0000000000000001E-3</v>
      </c>
      <c r="I59" s="13">
        <f t="shared" si="9"/>
        <v>1.8000000000000002E-2</v>
      </c>
      <c r="J59" s="51">
        <v>6.0000000000000001E-3</v>
      </c>
      <c r="K59" s="51">
        <v>6.0000000000000001E-3</v>
      </c>
      <c r="L59" s="51">
        <v>6.0000000000000001E-3</v>
      </c>
      <c r="M59" s="13">
        <f t="shared" si="10"/>
        <v>1.8000000000000002E-2</v>
      </c>
      <c r="N59" s="51">
        <v>6.0000000000000001E-3</v>
      </c>
      <c r="O59" s="51">
        <v>6.0000000000000001E-3</v>
      </c>
      <c r="P59" s="51">
        <v>6.0000000000000001E-3</v>
      </c>
      <c r="Q59" s="13">
        <f t="shared" si="11"/>
        <v>1.8000000000000002E-2</v>
      </c>
      <c r="R59" s="51">
        <v>6.0000000000000001E-3</v>
      </c>
      <c r="S59" s="51">
        <v>6.0000000000000001E-3</v>
      </c>
      <c r="T59" s="52">
        <v>6.0000000000000001E-3</v>
      </c>
      <c r="U59" s="13">
        <f t="shared" si="12"/>
        <v>1.8000000000000002E-2</v>
      </c>
    </row>
    <row r="60" spans="1:21" hidden="1" outlineLevel="1" x14ac:dyDescent="0.25">
      <c r="A60" s="36">
        <v>39</v>
      </c>
      <c r="B60" s="54" t="s">
        <v>41</v>
      </c>
      <c r="C60" s="13">
        <f t="shared" si="13"/>
        <v>0.47999999999999993</v>
      </c>
      <c r="D60" s="13">
        <f t="shared" si="7"/>
        <v>0.24</v>
      </c>
      <c r="E60" s="13">
        <f t="shared" si="8"/>
        <v>0.24</v>
      </c>
      <c r="F60" s="45">
        <v>0.04</v>
      </c>
      <c r="G60" s="45">
        <v>0.04</v>
      </c>
      <c r="H60" s="45">
        <v>0.04</v>
      </c>
      <c r="I60" s="13">
        <f t="shared" si="9"/>
        <v>0.12</v>
      </c>
      <c r="J60" s="45">
        <v>0.04</v>
      </c>
      <c r="K60" s="45">
        <v>0.04</v>
      </c>
      <c r="L60" s="45">
        <v>0.04</v>
      </c>
      <c r="M60" s="13">
        <f t="shared" si="10"/>
        <v>0.12</v>
      </c>
      <c r="N60" s="45">
        <v>0.04</v>
      </c>
      <c r="O60" s="45">
        <v>0.04</v>
      </c>
      <c r="P60" s="45">
        <v>0.04</v>
      </c>
      <c r="Q60" s="13">
        <f t="shared" si="11"/>
        <v>0.12</v>
      </c>
      <c r="R60" s="45">
        <v>0.04</v>
      </c>
      <c r="S60" s="45">
        <v>0.04</v>
      </c>
      <c r="T60" s="46">
        <v>0.04</v>
      </c>
      <c r="U60" s="13">
        <f t="shared" si="12"/>
        <v>0.12</v>
      </c>
    </row>
    <row r="61" spans="1:21" hidden="1" outlineLevel="1" x14ac:dyDescent="0.25">
      <c r="A61" s="36">
        <v>40</v>
      </c>
      <c r="B61" s="53" t="s">
        <v>42</v>
      </c>
      <c r="C61" s="13">
        <f t="shared" si="13"/>
        <v>14.972999999999999</v>
      </c>
      <c r="D61" s="13">
        <f t="shared" si="7"/>
        <v>6.9449999999999994</v>
      </c>
      <c r="E61" s="13">
        <f t="shared" si="8"/>
        <v>8.0279999999999987</v>
      </c>
      <c r="F61" s="51">
        <v>1.2130000000000001</v>
      </c>
      <c r="G61" s="51">
        <v>1.05</v>
      </c>
      <c r="H61" s="51">
        <v>1.1379999999999999</v>
      </c>
      <c r="I61" s="13">
        <f t="shared" si="9"/>
        <v>3.4009999999999998</v>
      </c>
      <c r="J61" s="51">
        <v>1.284</v>
      </c>
      <c r="K61" s="51">
        <v>0.98699999999999999</v>
      </c>
      <c r="L61" s="51">
        <v>1.2729999999999999</v>
      </c>
      <c r="M61" s="13">
        <f t="shared" si="10"/>
        <v>3.5439999999999996</v>
      </c>
      <c r="N61" s="51">
        <v>1.1859999999999999</v>
      </c>
      <c r="O61" s="51">
        <v>1.448</v>
      </c>
      <c r="P61" s="51">
        <v>1.365</v>
      </c>
      <c r="Q61" s="13">
        <f t="shared" si="11"/>
        <v>3.9989999999999997</v>
      </c>
      <c r="R61" s="51">
        <v>1.411</v>
      </c>
      <c r="S61" s="51">
        <v>1.3089999999999999</v>
      </c>
      <c r="T61" s="52">
        <v>1.3089999999999999</v>
      </c>
      <c r="U61" s="13">
        <f t="shared" si="12"/>
        <v>4.0289999999999999</v>
      </c>
    </row>
    <row r="62" spans="1:21" hidden="1" outlineLevel="1" x14ac:dyDescent="0.25">
      <c r="A62" s="36">
        <v>41</v>
      </c>
      <c r="B62" s="55" t="s">
        <v>43</v>
      </c>
      <c r="C62" s="13">
        <f t="shared" si="13"/>
        <v>0.53999999999999992</v>
      </c>
      <c r="D62" s="13">
        <f t="shared" si="7"/>
        <v>0.27</v>
      </c>
      <c r="E62" s="13">
        <f t="shared" si="8"/>
        <v>0.27</v>
      </c>
      <c r="F62" s="51">
        <v>4.4999999999999998E-2</v>
      </c>
      <c r="G62" s="51">
        <v>4.4999999999999998E-2</v>
      </c>
      <c r="H62" s="51">
        <v>4.4999999999999998E-2</v>
      </c>
      <c r="I62" s="13">
        <f t="shared" si="9"/>
        <v>0.13500000000000001</v>
      </c>
      <c r="J62" s="51">
        <v>4.4999999999999998E-2</v>
      </c>
      <c r="K62" s="51">
        <v>4.4999999999999998E-2</v>
      </c>
      <c r="L62" s="51">
        <v>4.4999999999999998E-2</v>
      </c>
      <c r="M62" s="13">
        <f t="shared" si="10"/>
        <v>0.13500000000000001</v>
      </c>
      <c r="N62" s="51">
        <v>4.4999999999999998E-2</v>
      </c>
      <c r="O62" s="51">
        <v>4.4999999999999998E-2</v>
      </c>
      <c r="P62" s="51">
        <v>4.4999999999999998E-2</v>
      </c>
      <c r="Q62" s="13">
        <f t="shared" si="11"/>
        <v>0.13500000000000001</v>
      </c>
      <c r="R62" s="51">
        <v>4.4999999999999998E-2</v>
      </c>
      <c r="S62" s="51">
        <v>4.4999999999999998E-2</v>
      </c>
      <c r="T62" s="52">
        <v>4.4999999999999998E-2</v>
      </c>
      <c r="U62" s="13">
        <f t="shared" si="12"/>
        <v>0.13500000000000001</v>
      </c>
    </row>
    <row r="63" spans="1:21" hidden="1" outlineLevel="1" x14ac:dyDescent="0.25">
      <c r="A63" s="36">
        <v>42</v>
      </c>
      <c r="B63" s="54" t="s">
        <v>44</v>
      </c>
      <c r="C63" s="13">
        <f t="shared" si="13"/>
        <v>1.2</v>
      </c>
      <c r="D63" s="13">
        <f t="shared" si="7"/>
        <v>0.60000000000000009</v>
      </c>
      <c r="E63" s="13">
        <f t="shared" si="8"/>
        <v>0.60000000000000009</v>
      </c>
      <c r="F63" s="51">
        <v>0.1</v>
      </c>
      <c r="G63" s="51">
        <v>0.1</v>
      </c>
      <c r="H63" s="51">
        <v>0.1</v>
      </c>
      <c r="I63" s="13">
        <f t="shared" si="9"/>
        <v>0.30000000000000004</v>
      </c>
      <c r="J63" s="51">
        <v>0.1</v>
      </c>
      <c r="K63" s="51">
        <v>0.1</v>
      </c>
      <c r="L63" s="51">
        <v>0.1</v>
      </c>
      <c r="M63" s="13">
        <f t="shared" si="10"/>
        <v>0.30000000000000004</v>
      </c>
      <c r="N63" s="51">
        <v>0.1</v>
      </c>
      <c r="O63" s="51">
        <v>0.1</v>
      </c>
      <c r="P63" s="51">
        <v>0.1</v>
      </c>
      <c r="Q63" s="13">
        <f t="shared" si="11"/>
        <v>0.30000000000000004</v>
      </c>
      <c r="R63" s="51">
        <v>0.1</v>
      </c>
      <c r="S63" s="51">
        <v>0.1</v>
      </c>
      <c r="T63" s="52">
        <v>0.1</v>
      </c>
      <c r="U63" s="13">
        <f t="shared" si="12"/>
        <v>0.30000000000000004</v>
      </c>
    </row>
    <row r="64" spans="1:21" ht="24.75" hidden="1" outlineLevel="1" x14ac:dyDescent="0.25">
      <c r="A64" s="36">
        <v>43</v>
      </c>
      <c r="B64" s="53" t="s">
        <v>45</v>
      </c>
      <c r="C64" s="13">
        <f t="shared" si="13"/>
        <v>8.9</v>
      </c>
      <c r="D64" s="13">
        <f t="shared" si="7"/>
        <v>4.8</v>
      </c>
      <c r="E64" s="13">
        <f t="shared" si="8"/>
        <v>4.0999999999999996</v>
      </c>
      <c r="F64" s="51">
        <v>1.3</v>
      </c>
      <c r="G64" s="51">
        <v>1.2</v>
      </c>
      <c r="H64" s="51">
        <v>0.8</v>
      </c>
      <c r="I64" s="13">
        <f t="shared" si="9"/>
        <v>3.3</v>
      </c>
      <c r="J64" s="51">
        <v>0.5</v>
      </c>
      <c r="K64" s="51">
        <v>0.5</v>
      </c>
      <c r="L64" s="51">
        <v>0.5</v>
      </c>
      <c r="M64" s="13">
        <f t="shared" si="10"/>
        <v>1.5</v>
      </c>
      <c r="N64" s="51">
        <v>0.5</v>
      </c>
      <c r="O64" s="51">
        <v>0.5</v>
      </c>
      <c r="P64" s="51">
        <v>0.5</v>
      </c>
      <c r="Q64" s="13">
        <f t="shared" si="11"/>
        <v>1.5</v>
      </c>
      <c r="R64" s="51">
        <v>0.5</v>
      </c>
      <c r="S64" s="51">
        <v>0.8</v>
      </c>
      <c r="T64" s="52">
        <v>1.3</v>
      </c>
      <c r="U64" s="13">
        <f t="shared" si="12"/>
        <v>2.6</v>
      </c>
    </row>
    <row r="65" spans="1:21" ht="24.75" hidden="1" outlineLevel="1" x14ac:dyDescent="0.25">
      <c r="A65" s="36">
        <v>44</v>
      </c>
      <c r="B65" s="53" t="s">
        <v>46</v>
      </c>
      <c r="C65" s="13">
        <f t="shared" si="13"/>
        <v>62.900000000000006</v>
      </c>
      <c r="D65" s="13">
        <f t="shared" si="7"/>
        <v>32.9</v>
      </c>
      <c r="E65" s="13">
        <f t="shared" si="8"/>
        <v>30</v>
      </c>
      <c r="F65" s="51">
        <v>9.6</v>
      </c>
      <c r="G65" s="51">
        <v>7.7</v>
      </c>
      <c r="H65" s="51">
        <v>5.8</v>
      </c>
      <c r="I65" s="13">
        <f t="shared" si="9"/>
        <v>23.1</v>
      </c>
      <c r="J65" s="51">
        <v>5</v>
      </c>
      <c r="K65" s="51">
        <v>3.1</v>
      </c>
      <c r="L65" s="51">
        <v>1.7</v>
      </c>
      <c r="M65" s="13">
        <f t="shared" si="10"/>
        <v>9.7999999999999989</v>
      </c>
      <c r="N65" s="51">
        <v>1.6</v>
      </c>
      <c r="O65" s="51">
        <v>1.7</v>
      </c>
      <c r="P65" s="51">
        <v>2.2999999999999998</v>
      </c>
      <c r="Q65" s="13">
        <f t="shared" si="11"/>
        <v>5.6</v>
      </c>
      <c r="R65" s="51">
        <v>4.9000000000000004</v>
      </c>
      <c r="S65" s="51">
        <v>7.6</v>
      </c>
      <c r="T65" s="52">
        <v>11.9</v>
      </c>
      <c r="U65" s="13">
        <f t="shared" si="12"/>
        <v>24.4</v>
      </c>
    </row>
    <row r="66" spans="1:21" ht="24.75" hidden="1" outlineLevel="1" x14ac:dyDescent="0.25">
      <c r="A66" s="36">
        <v>45</v>
      </c>
      <c r="B66" s="54" t="s">
        <v>47</v>
      </c>
      <c r="C66" s="13">
        <f t="shared" si="13"/>
        <v>2.7</v>
      </c>
      <c r="D66" s="13">
        <f t="shared" si="7"/>
        <v>1.72</v>
      </c>
      <c r="E66" s="13">
        <f t="shared" si="8"/>
        <v>0.98</v>
      </c>
      <c r="F66" s="51">
        <v>0.5</v>
      </c>
      <c r="G66" s="51">
        <v>0.5</v>
      </c>
      <c r="H66" s="51">
        <v>0.4</v>
      </c>
      <c r="I66" s="13">
        <f t="shared" si="9"/>
        <v>1.4</v>
      </c>
      <c r="J66" s="51">
        <v>0.2</v>
      </c>
      <c r="K66" s="51">
        <v>0.1</v>
      </c>
      <c r="L66" s="51">
        <v>0.02</v>
      </c>
      <c r="M66" s="13">
        <f t="shared" si="10"/>
        <v>0.32000000000000006</v>
      </c>
      <c r="N66" s="51">
        <v>0.02</v>
      </c>
      <c r="O66" s="51">
        <v>0.02</v>
      </c>
      <c r="P66" s="51">
        <v>0.02</v>
      </c>
      <c r="Q66" s="13">
        <f t="shared" si="11"/>
        <v>0.06</v>
      </c>
      <c r="R66" s="51">
        <v>0.02</v>
      </c>
      <c r="S66" s="51">
        <v>0.4</v>
      </c>
      <c r="T66" s="52">
        <v>0.5</v>
      </c>
      <c r="U66" s="13">
        <f t="shared" si="12"/>
        <v>0.92</v>
      </c>
    </row>
    <row r="67" spans="1:21" ht="24.75" hidden="1" outlineLevel="1" x14ac:dyDescent="0.25">
      <c r="A67" s="36">
        <v>46</v>
      </c>
      <c r="B67" s="53" t="s">
        <v>48</v>
      </c>
      <c r="C67" s="13">
        <f t="shared" si="13"/>
        <v>6.4999999999999991</v>
      </c>
      <c r="D67" s="13">
        <f t="shared" si="7"/>
        <v>3.8999999999999995</v>
      </c>
      <c r="E67" s="13">
        <f t="shared" si="8"/>
        <v>2.6</v>
      </c>
      <c r="F67" s="51">
        <v>2</v>
      </c>
      <c r="G67" s="51">
        <v>0.8</v>
      </c>
      <c r="H67" s="51">
        <v>0.8</v>
      </c>
      <c r="I67" s="13">
        <f t="shared" si="9"/>
        <v>3.5999999999999996</v>
      </c>
      <c r="J67" s="51">
        <v>0.3</v>
      </c>
      <c r="K67" s="51">
        <v>0</v>
      </c>
      <c r="L67" s="51">
        <v>0</v>
      </c>
      <c r="M67" s="13">
        <f t="shared" si="10"/>
        <v>0.3</v>
      </c>
      <c r="N67" s="51">
        <v>0</v>
      </c>
      <c r="O67" s="51">
        <v>0</v>
      </c>
      <c r="P67" s="51">
        <v>0</v>
      </c>
      <c r="Q67" s="13">
        <f t="shared" si="11"/>
        <v>0</v>
      </c>
      <c r="R67" s="51">
        <v>0</v>
      </c>
      <c r="S67" s="51">
        <v>0.6</v>
      </c>
      <c r="T67" s="52">
        <v>2</v>
      </c>
      <c r="U67" s="13">
        <f t="shared" si="12"/>
        <v>2.6</v>
      </c>
    </row>
    <row r="68" spans="1:21" hidden="1" outlineLevel="1" x14ac:dyDescent="0.25">
      <c r="A68" s="36">
        <v>47</v>
      </c>
      <c r="B68" s="53" t="s">
        <v>49</v>
      </c>
      <c r="C68" s="13">
        <f t="shared" si="13"/>
        <v>13.379000000000001</v>
      </c>
      <c r="D68" s="13">
        <f t="shared" si="7"/>
        <v>4.652000000000001</v>
      </c>
      <c r="E68" s="13">
        <f t="shared" si="8"/>
        <v>8.7270000000000003</v>
      </c>
      <c r="F68" s="51">
        <v>2.65</v>
      </c>
      <c r="G68" s="51">
        <v>1.5</v>
      </c>
      <c r="H68" s="51">
        <f>4.652-G68-F68</f>
        <v>0.50200000000000022</v>
      </c>
      <c r="I68" s="13">
        <f t="shared" si="9"/>
        <v>4.652000000000001</v>
      </c>
      <c r="J68" s="51">
        <v>0</v>
      </c>
      <c r="K68" s="51">
        <v>0</v>
      </c>
      <c r="L68" s="51">
        <v>0</v>
      </c>
      <c r="M68" s="13">
        <f t="shared" si="10"/>
        <v>0</v>
      </c>
      <c r="N68" s="51">
        <v>0</v>
      </c>
      <c r="O68" s="51">
        <v>0</v>
      </c>
      <c r="P68" s="51">
        <v>0</v>
      </c>
      <c r="Q68" s="13">
        <f t="shared" si="11"/>
        <v>0</v>
      </c>
      <c r="R68" s="51">
        <v>2</v>
      </c>
      <c r="S68" s="51">
        <v>3.3319999999999999</v>
      </c>
      <c r="T68" s="52">
        <v>3.395</v>
      </c>
      <c r="U68" s="13">
        <f t="shared" si="12"/>
        <v>8.7270000000000003</v>
      </c>
    </row>
    <row r="69" spans="1:21" ht="24.75" hidden="1" outlineLevel="1" x14ac:dyDescent="0.25">
      <c r="A69" s="36">
        <v>48</v>
      </c>
      <c r="B69" s="54" t="s">
        <v>50</v>
      </c>
      <c r="C69" s="13">
        <f t="shared" si="13"/>
        <v>0.3600000000000001</v>
      </c>
      <c r="D69" s="13">
        <f t="shared" si="7"/>
        <v>0.18</v>
      </c>
      <c r="E69" s="13">
        <f t="shared" si="8"/>
        <v>0.18</v>
      </c>
      <c r="F69" s="51">
        <v>0.03</v>
      </c>
      <c r="G69" s="51">
        <v>0.03</v>
      </c>
      <c r="H69" s="51">
        <v>0.03</v>
      </c>
      <c r="I69" s="13">
        <f t="shared" si="9"/>
        <v>0.09</v>
      </c>
      <c r="J69" s="51">
        <v>0.03</v>
      </c>
      <c r="K69" s="51">
        <v>0.03</v>
      </c>
      <c r="L69" s="51">
        <v>0.03</v>
      </c>
      <c r="M69" s="13">
        <f t="shared" si="10"/>
        <v>0.09</v>
      </c>
      <c r="N69" s="51">
        <v>0.03</v>
      </c>
      <c r="O69" s="51">
        <v>0.03</v>
      </c>
      <c r="P69" s="51">
        <v>0.03</v>
      </c>
      <c r="Q69" s="13">
        <f t="shared" si="11"/>
        <v>0.09</v>
      </c>
      <c r="R69" s="51">
        <v>0.03</v>
      </c>
      <c r="S69" s="51">
        <v>0.03</v>
      </c>
      <c r="T69" s="52">
        <v>0.03</v>
      </c>
      <c r="U69" s="13">
        <f t="shared" si="12"/>
        <v>0.09</v>
      </c>
    </row>
    <row r="70" spans="1:21" ht="24.75" hidden="1" outlineLevel="1" x14ac:dyDescent="0.25">
      <c r="A70" s="36">
        <v>49</v>
      </c>
      <c r="B70" s="53" t="s">
        <v>51</v>
      </c>
      <c r="C70" s="13">
        <f t="shared" si="13"/>
        <v>22.672000000000001</v>
      </c>
      <c r="D70" s="13">
        <f t="shared" si="7"/>
        <v>12.127000000000001</v>
      </c>
      <c r="E70" s="13">
        <f t="shared" si="8"/>
        <v>10.545</v>
      </c>
      <c r="F70" s="51">
        <v>3.3</v>
      </c>
      <c r="G70" s="51">
        <v>3.3650000000000002</v>
      </c>
      <c r="H70" s="51">
        <v>3.04</v>
      </c>
      <c r="I70" s="13">
        <f t="shared" si="9"/>
        <v>9.7050000000000001</v>
      </c>
      <c r="J70" s="51">
        <v>2.4220000000000002</v>
      </c>
      <c r="K70" s="51">
        <v>0</v>
      </c>
      <c r="L70" s="51">
        <v>0</v>
      </c>
      <c r="M70" s="13">
        <f t="shared" si="10"/>
        <v>2.4220000000000002</v>
      </c>
      <c r="N70" s="51">
        <v>0</v>
      </c>
      <c r="O70" s="51">
        <v>0</v>
      </c>
      <c r="P70" s="51">
        <v>0</v>
      </c>
      <c r="Q70" s="13">
        <f t="shared" si="11"/>
        <v>0</v>
      </c>
      <c r="R70" s="51">
        <v>2.1259999999999999</v>
      </c>
      <c r="S70" s="51">
        <v>3.419</v>
      </c>
      <c r="T70" s="52">
        <v>5</v>
      </c>
      <c r="U70" s="13">
        <f t="shared" si="12"/>
        <v>10.545</v>
      </c>
    </row>
    <row r="71" spans="1:21" ht="24" hidden="1" customHeight="1" outlineLevel="1" x14ac:dyDescent="0.25">
      <c r="A71" s="141">
        <v>50</v>
      </c>
      <c r="B71" s="154" t="s">
        <v>52</v>
      </c>
      <c r="C71" s="13">
        <f t="shared" si="13"/>
        <v>7.5</v>
      </c>
      <c r="D71" s="13">
        <f t="shared" si="7"/>
        <v>3.75</v>
      </c>
      <c r="E71" s="13">
        <f t="shared" si="8"/>
        <v>3.75</v>
      </c>
      <c r="F71" s="51">
        <v>0.625</v>
      </c>
      <c r="G71" s="51">
        <v>0.625</v>
      </c>
      <c r="H71" s="51">
        <v>0.625</v>
      </c>
      <c r="I71" s="13">
        <f t="shared" si="9"/>
        <v>1.875</v>
      </c>
      <c r="J71" s="51">
        <v>0.625</v>
      </c>
      <c r="K71" s="51">
        <v>0.625</v>
      </c>
      <c r="L71" s="51">
        <v>0.625</v>
      </c>
      <c r="M71" s="13">
        <f t="shared" si="10"/>
        <v>1.875</v>
      </c>
      <c r="N71" s="51">
        <v>0.625</v>
      </c>
      <c r="O71" s="51">
        <v>0.625</v>
      </c>
      <c r="P71" s="51">
        <v>0.625</v>
      </c>
      <c r="Q71" s="13">
        <f t="shared" si="11"/>
        <v>1.875</v>
      </c>
      <c r="R71" s="51">
        <v>0.625</v>
      </c>
      <c r="S71" s="51">
        <v>0.625</v>
      </c>
      <c r="T71" s="52">
        <v>0.625</v>
      </c>
      <c r="U71" s="13">
        <f t="shared" si="12"/>
        <v>1.875</v>
      </c>
    </row>
    <row r="72" spans="1:21" ht="24" hidden="1" customHeight="1" outlineLevel="1" x14ac:dyDescent="0.25">
      <c r="A72" s="153"/>
      <c r="B72" s="155"/>
      <c r="C72" s="13">
        <f t="shared" si="13"/>
        <v>7.8947368421052637</v>
      </c>
      <c r="D72" s="13">
        <f t="shared" si="7"/>
        <v>3.9473684210526319</v>
      </c>
      <c r="E72" s="13">
        <f t="shared" si="8"/>
        <v>3.9473684210526319</v>
      </c>
      <c r="F72" s="51">
        <v>0.65789473684210531</v>
      </c>
      <c r="G72" s="51">
        <v>0.65789473684210531</v>
      </c>
      <c r="H72" s="51">
        <v>0.65789473684210531</v>
      </c>
      <c r="I72" s="13">
        <f t="shared" si="9"/>
        <v>1.9736842105263159</v>
      </c>
      <c r="J72" s="51">
        <v>0.65789473684210531</v>
      </c>
      <c r="K72" s="51">
        <v>0.65789473684210531</v>
      </c>
      <c r="L72" s="51">
        <v>0.65789473684210531</v>
      </c>
      <c r="M72" s="13">
        <f t="shared" si="10"/>
        <v>1.9736842105263159</v>
      </c>
      <c r="N72" s="51">
        <v>0.65789473684210531</v>
      </c>
      <c r="O72" s="51">
        <v>0.65789473684210531</v>
      </c>
      <c r="P72" s="51">
        <v>0.65789473684210531</v>
      </c>
      <c r="Q72" s="13">
        <f t="shared" si="11"/>
        <v>1.9736842105263159</v>
      </c>
      <c r="R72" s="51">
        <v>0.65789473684210531</v>
      </c>
      <c r="S72" s="51">
        <v>0.65789473684210531</v>
      </c>
      <c r="T72" s="52">
        <v>0.65789473684210531</v>
      </c>
      <c r="U72" s="13">
        <f t="shared" si="12"/>
        <v>1.9736842105263159</v>
      </c>
    </row>
    <row r="73" spans="1:21" ht="24" hidden="1" customHeight="1" outlineLevel="1" x14ac:dyDescent="0.25">
      <c r="A73" s="153"/>
      <c r="B73" s="155"/>
      <c r="C73" s="13">
        <f t="shared" si="13"/>
        <v>10</v>
      </c>
      <c r="D73" s="13">
        <f t="shared" si="7"/>
        <v>5</v>
      </c>
      <c r="E73" s="13">
        <f t="shared" si="8"/>
        <v>5</v>
      </c>
      <c r="F73" s="51">
        <v>0.83333333333333337</v>
      </c>
      <c r="G73" s="51">
        <v>0.83333333333333337</v>
      </c>
      <c r="H73" s="51">
        <v>0.83333333333333337</v>
      </c>
      <c r="I73" s="13">
        <f t="shared" si="9"/>
        <v>2.5</v>
      </c>
      <c r="J73" s="51">
        <v>0.83333333333333337</v>
      </c>
      <c r="K73" s="51">
        <v>0.83333333333333337</v>
      </c>
      <c r="L73" s="51">
        <v>0.83333333333333337</v>
      </c>
      <c r="M73" s="13">
        <f t="shared" si="10"/>
        <v>2.5</v>
      </c>
      <c r="N73" s="51">
        <v>0.83333333333333337</v>
      </c>
      <c r="O73" s="51">
        <v>0.83333333333333337</v>
      </c>
      <c r="P73" s="51">
        <v>0.83333333333333337</v>
      </c>
      <c r="Q73" s="13">
        <f t="shared" si="11"/>
        <v>2.5</v>
      </c>
      <c r="R73" s="51">
        <v>0.83333333333333337</v>
      </c>
      <c r="S73" s="51">
        <v>0.83333333333333337</v>
      </c>
      <c r="T73" s="52">
        <v>0.83333333333333337</v>
      </c>
      <c r="U73" s="13">
        <f t="shared" si="12"/>
        <v>2.5</v>
      </c>
    </row>
    <row r="74" spans="1:21" ht="24" hidden="1" customHeight="1" outlineLevel="1" x14ac:dyDescent="0.25">
      <c r="A74" s="153"/>
      <c r="B74" s="155"/>
      <c r="C74" s="13">
        <f t="shared" si="13"/>
        <v>7.3170731707317067</v>
      </c>
      <c r="D74" s="13">
        <f t="shared" si="7"/>
        <v>3.6585365853658542</v>
      </c>
      <c r="E74" s="13">
        <f t="shared" si="8"/>
        <v>3.6585365853658542</v>
      </c>
      <c r="F74" s="51">
        <v>0.60975609756097571</v>
      </c>
      <c r="G74" s="51">
        <v>0.60975609756097571</v>
      </c>
      <c r="H74" s="51">
        <v>0.60975609756097571</v>
      </c>
      <c r="I74" s="13">
        <f t="shared" si="9"/>
        <v>1.8292682926829271</v>
      </c>
      <c r="J74" s="51">
        <v>0.60975609756097571</v>
      </c>
      <c r="K74" s="51">
        <v>0.60975609756097571</v>
      </c>
      <c r="L74" s="51">
        <v>0.60975609756097571</v>
      </c>
      <c r="M74" s="13">
        <f t="shared" si="10"/>
        <v>1.8292682926829271</v>
      </c>
      <c r="N74" s="51">
        <v>0.60975609756097571</v>
      </c>
      <c r="O74" s="51">
        <v>0.60975609756097571</v>
      </c>
      <c r="P74" s="51">
        <v>0.60975609756097571</v>
      </c>
      <c r="Q74" s="13">
        <f t="shared" si="11"/>
        <v>1.8292682926829271</v>
      </c>
      <c r="R74" s="51">
        <v>0.60975609756097571</v>
      </c>
      <c r="S74" s="51">
        <v>0.60975609756097571</v>
      </c>
      <c r="T74" s="52">
        <v>0.60975609756097571</v>
      </c>
      <c r="U74" s="13">
        <f t="shared" si="12"/>
        <v>1.8292682926829271</v>
      </c>
    </row>
    <row r="75" spans="1:21" ht="24" hidden="1" customHeight="1" outlineLevel="1" x14ac:dyDescent="0.25">
      <c r="A75" s="153"/>
      <c r="B75" s="155"/>
      <c r="C75" s="13">
        <f t="shared" si="13"/>
        <v>12</v>
      </c>
      <c r="D75" s="13">
        <f t="shared" si="7"/>
        <v>6</v>
      </c>
      <c r="E75" s="13">
        <f t="shared" si="8"/>
        <v>6</v>
      </c>
      <c r="F75" s="51">
        <v>1</v>
      </c>
      <c r="G75" s="51">
        <v>1</v>
      </c>
      <c r="H75" s="51">
        <v>1</v>
      </c>
      <c r="I75" s="13">
        <f t="shared" si="9"/>
        <v>3</v>
      </c>
      <c r="J75" s="51">
        <v>1</v>
      </c>
      <c r="K75" s="51">
        <v>1</v>
      </c>
      <c r="L75" s="51">
        <v>1</v>
      </c>
      <c r="M75" s="13">
        <f t="shared" si="10"/>
        <v>3</v>
      </c>
      <c r="N75" s="51">
        <v>1</v>
      </c>
      <c r="O75" s="51">
        <v>1</v>
      </c>
      <c r="P75" s="51">
        <v>1</v>
      </c>
      <c r="Q75" s="13">
        <f t="shared" si="11"/>
        <v>3</v>
      </c>
      <c r="R75" s="51">
        <v>1</v>
      </c>
      <c r="S75" s="51">
        <v>1</v>
      </c>
      <c r="T75" s="52">
        <v>1</v>
      </c>
      <c r="U75" s="13">
        <f t="shared" si="12"/>
        <v>3</v>
      </c>
    </row>
    <row r="76" spans="1:21" ht="24" hidden="1" customHeight="1" outlineLevel="1" x14ac:dyDescent="0.25">
      <c r="A76" s="142"/>
      <c r="B76" s="156"/>
      <c r="C76" s="13">
        <f t="shared" ref="C76:C107" si="14">F76+G76+H76+J76+K76+L76+N76+O76+P76+R76+S76+T76</f>
        <v>15.28818998716303</v>
      </c>
      <c r="D76" s="13">
        <f t="shared" si="7"/>
        <v>7.644094993581513</v>
      </c>
      <c r="E76" s="13">
        <f t="shared" si="8"/>
        <v>7.644094993581513</v>
      </c>
      <c r="F76" s="51">
        <v>1.2740158322635855</v>
      </c>
      <c r="G76" s="51">
        <v>1.2740158322635855</v>
      </c>
      <c r="H76" s="51">
        <v>1.2740158322635855</v>
      </c>
      <c r="I76" s="13">
        <f t="shared" si="9"/>
        <v>3.8220474967907565</v>
      </c>
      <c r="J76" s="51">
        <v>1.2740158322635855</v>
      </c>
      <c r="K76" s="51">
        <v>1.2740158322635855</v>
      </c>
      <c r="L76" s="51">
        <v>1.2740158322635855</v>
      </c>
      <c r="M76" s="13">
        <f t="shared" si="10"/>
        <v>3.8220474967907565</v>
      </c>
      <c r="N76" s="51">
        <v>1.2740158322635855</v>
      </c>
      <c r="O76" s="51">
        <v>1.2740158322635855</v>
      </c>
      <c r="P76" s="51">
        <v>1.2740158322635855</v>
      </c>
      <c r="Q76" s="13">
        <f t="shared" si="11"/>
        <v>3.8220474967907565</v>
      </c>
      <c r="R76" s="51">
        <v>1.2740158322635855</v>
      </c>
      <c r="S76" s="51">
        <v>1.2740158322635855</v>
      </c>
      <c r="T76" s="52">
        <v>1.2740158322635855</v>
      </c>
      <c r="U76" s="13">
        <f t="shared" si="12"/>
        <v>3.8220474967907565</v>
      </c>
    </row>
    <row r="77" spans="1:21" ht="24.75" hidden="1" outlineLevel="1" x14ac:dyDescent="0.25">
      <c r="A77" s="36">
        <v>51</v>
      </c>
      <c r="B77" s="54" t="s">
        <v>53</v>
      </c>
      <c r="C77" s="13">
        <f t="shared" si="14"/>
        <v>17.544999999999998</v>
      </c>
      <c r="D77" s="13">
        <f t="shared" ref="D77:D128" si="15">I77+M77</f>
        <v>16.186</v>
      </c>
      <c r="E77" s="13">
        <f t="shared" ref="E77:E128" si="16">Q77+U77</f>
        <v>1.359</v>
      </c>
      <c r="F77" s="51">
        <v>5.0860000000000003</v>
      </c>
      <c r="G77" s="51">
        <v>3.9369999999999998</v>
      </c>
      <c r="H77" s="51">
        <v>3.633</v>
      </c>
      <c r="I77" s="13">
        <f t="shared" ref="I77:I128" si="17">SUM(F77:H77)</f>
        <v>12.655999999999999</v>
      </c>
      <c r="J77" s="51">
        <v>2.8119999999999998</v>
      </c>
      <c r="K77" s="51">
        <v>0.71799999999999997</v>
      </c>
      <c r="L77" s="51">
        <v>0</v>
      </c>
      <c r="M77" s="13">
        <f t="shared" ref="M77:M128" si="18">SUM(J77:L77)</f>
        <v>3.53</v>
      </c>
      <c r="N77" s="51">
        <v>0</v>
      </c>
      <c r="O77" s="51">
        <v>0</v>
      </c>
      <c r="P77" s="51">
        <v>0</v>
      </c>
      <c r="Q77" s="13">
        <f t="shared" ref="Q77:Q128" si="19">SUM(N77:P77)</f>
        <v>0</v>
      </c>
      <c r="R77" s="51">
        <v>0</v>
      </c>
      <c r="S77" s="51">
        <v>0.65900000000000003</v>
      </c>
      <c r="T77" s="52">
        <v>0.7</v>
      </c>
      <c r="U77" s="13">
        <f t="shared" ref="U77:U128" si="20">SUM(R77:T77)</f>
        <v>1.359</v>
      </c>
    </row>
    <row r="78" spans="1:21" ht="48.75" hidden="1" outlineLevel="1" x14ac:dyDescent="0.25">
      <c r="A78" s="36">
        <v>52</v>
      </c>
      <c r="B78" s="54" t="s">
        <v>54</v>
      </c>
      <c r="C78" s="13">
        <f t="shared" si="14"/>
        <v>7.95</v>
      </c>
      <c r="D78" s="13">
        <f t="shared" si="15"/>
        <v>4.75</v>
      </c>
      <c r="E78" s="13">
        <f t="shared" si="16"/>
        <v>3.1999999999999997</v>
      </c>
      <c r="F78" s="51">
        <v>1.3</v>
      </c>
      <c r="G78" s="51">
        <v>1.45</v>
      </c>
      <c r="H78" s="51">
        <v>1</v>
      </c>
      <c r="I78" s="13">
        <f t="shared" si="17"/>
        <v>3.75</v>
      </c>
      <c r="J78" s="51">
        <v>0.6</v>
      </c>
      <c r="K78" s="51">
        <v>0.2</v>
      </c>
      <c r="L78" s="51">
        <v>0.2</v>
      </c>
      <c r="M78" s="13">
        <f t="shared" si="18"/>
        <v>1</v>
      </c>
      <c r="N78" s="51">
        <v>0.2</v>
      </c>
      <c r="O78" s="51">
        <v>0.2</v>
      </c>
      <c r="P78" s="51">
        <v>0.2</v>
      </c>
      <c r="Q78" s="13">
        <f t="shared" si="19"/>
        <v>0.60000000000000009</v>
      </c>
      <c r="R78" s="51">
        <v>0.6</v>
      </c>
      <c r="S78" s="51">
        <v>0.8</v>
      </c>
      <c r="T78" s="52">
        <v>1.2</v>
      </c>
      <c r="U78" s="13">
        <f t="shared" si="20"/>
        <v>2.5999999999999996</v>
      </c>
    </row>
    <row r="79" spans="1:21" ht="24.75" hidden="1" outlineLevel="1" x14ac:dyDescent="0.25">
      <c r="A79" s="36">
        <v>53</v>
      </c>
      <c r="B79" s="54" t="s">
        <v>55</v>
      </c>
      <c r="C79" s="13">
        <f t="shared" si="14"/>
        <v>37.413999999999994</v>
      </c>
      <c r="D79" s="13">
        <f t="shared" si="15"/>
        <v>24.611999999999998</v>
      </c>
      <c r="E79" s="13">
        <f t="shared" si="16"/>
        <v>12.802</v>
      </c>
      <c r="F79" s="51">
        <v>8.577</v>
      </c>
      <c r="G79" s="51">
        <v>7.1449999999999996</v>
      </c>
      <c r="H79" s="51">
        <v>5.7039999999999997</v>
      </c>
      <c r="I79" s="13">
        <f t="shared" si="17"/>
        <v>21.425999999999998</v>
      </c>
      <c r="J79" s="51">
        <v>3.17</v>
      </c>
      <c r="K79" s="51">
        <v>1.6E-2</v>
      </c>
      <c r="L79" s="51">
        <v>0</v>
      </c>
      <c r="M79" s="13">
        <f t="shared" si="18"/>
        <v>3.1859999999999999</v>
      </c>
      <c r="N79" s="51">
        <v>0</v>
      </c>
      <c r="O79" s="51">
        <v>0</v>
      </c>
      <c r="P79" s="51">
        <v>0</v>
      </c>
      <c r="Q79" s="13">
        <f t="shared" si="19"/>
        <v>0</v>
      </c>
      <c r="R79" s="51">
        <v>0.92800000000000005</v>
      </c>
      <c r="S79" s="51">
        <v>4.4829999999999997</v>
      </c>
      <c r="T79" s="52">
        <v>7.391</v>
      </c>
      <c r="U79" s="13">
        <f t="shared" si="20"/>
        <v>12.802</v>
      </c>
    </row>
    <row r="80" spans="1:21" hidden="1" outlineLevel="1" x14ac:dyDescent="0.25">
      <c r="A80" s="36">
        <v>54</v>
      </c>
      <c r="B80" s="53" t="s">
        <v>56</v>
      </c>
      <c r="C80" s="13">
        <f t="shared" si="14"/>
        <v>2.6199999999999997</v>
      </c>
      <c r="D80" s="13">
        <f t="shared" si="15"/>
        <v>1.31</v>
      </c>
      <c r="E80" s="13">
        <f t="shared" si="16"/>
        <v>1.31</v>
      </c>
      <c r="F80" s="51">
        <v>0.25</v>
      </c>
      <c r="G80" s="51">
        <v>0.23</v>
      </c>
      <c r="H80" s="51">
        <v>0.23</v>
      </c>
      <c r="I80" s="13">
        <f t="shared" si="17"/>
        <v>0.71</v>
      </c>
      <c r="J80" s="51">
        <v>0.2</v>
      </c>
      <c r="K80" s="51">
        <v>0.2</v>
      </c>
      <c r="L80" s="51">
        <v>0.2</v>
      </c>
      <c r="M80" s="13">
        <f t="shared" si="18"/>
        <v>0.60000000000000009</v>
      </c>
      <c r="N80" s="51">
        <v>0.2</v>
      </c>
      <c r="O80" s="51">
        <v>0.2</v>
      </c>
      <c r="P80" s="51">
        <v>0.2</v>
      </c>
      <c r="Q80" s="13">
        <f t="shared" si="19"/>
        <v>0.60000000000000009</v>
      </c>
      <c r="R80" s="51">
        <v>0.23</v>
      </c>
      <c r="S80" s="51">
        <v>0.23</v>
      </c>
      <c r="T80" s="52">
        <v>0.25</v>
      </c>
      <c r="U80" s="13">
        <f t="shared" si="20"/>
        <v>0.71</v>
      </c>
    </row>
    <row r="81" spans="1:21" hidden="1" outlineLevel="1" x14ac:dyDescent="0.25">
      <c r="A81" s="36">
        <v>55</v>
      </c>
      <c r="B81" s="53" t="s">
        <v>57</v>
      </c>
      <c r="C81" s="13">
        <f t="shared" si="14"/>
        <v>0.7200000000000002</v>
      </c>
      <c r="D81" s="13">
        <f t="shared" si="15"/>
        <v>0.36</v>
      </c>
      <c r="E81" s="13">
        <f t="shared" si="16"/>
        <v>0.36</v>
      </c>
      <c r="F81" s="51">
        <v>0.06</v>
      </c>
      <c r="G81" s="51">
        <v>0.06</v>
      </c>
      <c r="H81" s="51">
        <v>0.06</v>
      </c>
      <c r="I81" s="13">
        <f t="shared" si="17"/>
        <v>0.18</v>
      </c>
      <c r="J81" s="51">
        <v>0.06</v>
      </c>
      <c r="K81" s="51">
        <v>0.06</v>
      </c>
      <c r="L81" s="51">
        <v>0.06</v>
      </c>
      <c r="M81" s="13">
        <f t="shared" si="18"/>
        <v>0.18</v>
      </c>
      <c r="N81" s="51">
        <v>0.06</v>
      </c>
      <c r="O81" s="51">
        <v>0.06</v>
      </c>
      <c r="P81" s="51">
        <v>0.06</v>
      </c>
      <c r="Q81" s="13">
        <f t="shared" si="19"/>
        <v>0.18</v>
      </c>
      <c r="R81" s="51">
        <v>0.06</v>
      </c>
      <c r="S81" s="51">
        <v>0.06</v>
      </c>
      <c r="T81" s="52">
        <v>0.06</v>
      </c>
      <c r="U81" s="13">
        <f t="shared" si="20"/>
        <v>0.18</v>
      </c>
    </row>
    <row r="82" spans="1:21" ht="24.75" hidden="1" outlineLevel="1" x14ac:dyDescent="0.25">
      <c r="A82" s="36">
        <v>56</v>
      </c>
      <c r="B82" s="53" t="s">
        <v>58</v>
      </c>
      <c r="C82" s="13">
        <f t="shared" si="14"/>
        <v>7.1999999999999995E-2</v>
      </c>
      <c r="D82" s="13">
        <f t="shared" si="15"/>
        <v>3.6000000000000004E-2</v>
      </c>
      <c r="E82" s="13">
        <f t="shared" si="16"/>
        <v>3.6000000000000004E-2</v>
      </c>
      <c r="F82" s="51">
        <v>6.0000000000000001E-3</v>
      </c>
      <c r="G82" s="51">
        <v>6.0000000000000001E-3</v>
      </c>
      <c r="H82" s="51">
        <v>6.0000000000000001E-3</v>
      </c>
      <c r="I82" s="13">
        <f t="shared" si="17"/>
        <v>1.8000000000000002E-2</v>
      </c>
      <c r="J82" s="51">
        <v>6.0000000000000001E-3</v>
      </c>
      <c r="K82" s="51">
        <v>6.0000000000000001E-3</v>
      </c>
      <c r="L82" s="51">
        <v>6.0000000000000001E-3</v>
      </c>
      <c r="M82" s="13">
        <f t="shared" si="18"/>
        <v>1.8000000000000002E-2</v>
      </c>
      <c r="N82" s="51">
        <v>6.0000000000000001E-3</v>
      </c>
      <c r="O82" s="51">
        <v>6.0000000000000001E-3</v>
      </c>
      <c r="P82" s="51">
        <v>6.0000000000000001E-3</v>
      </c>
      <c r="Q82" s="13">
        <f t="shared" si="19"/>
        <v>1.8000000000000002E-2</v>
      </c>
      <c r="R82" s="51">
        <v>6.0000000000000001E-3</v>
      </c>
      <c r="S82" s="51">
        <v>6.0000000000000001E-3</v>
      </c>
      <c r="T82" s="52">
        <v>6.0000000000000001E-3</v>
      </c>
      <c r="U82" s="13">
        <f t="shared" si="20"/>
        <v>1.8000000000000002E-2</v>
      </c>
    </row>
    <row r="83" spans="1:21" ht="24.75" hidden="1" outlineLevel="1" x14ac:dyDescent="0.25">
      <c r="A83" s="36">
        <v>57</v>
      </c>
      <c r="B83" s="53" t="s">
        <v>59</v>
      </c>
      <c r="C83" s="13">
        <f t="shared" si="14"/>
        <v>0.14399999999999999</v>
      </c>
      <c r="D83" s="13">
        <f t="shared" si="15"/>
        <v>7.5000000000000011E-2</v>
      </c>
      <c r="E83" s="13">
        <f t="shared" si="16"/>
        <v>6.9000000000000006E-2</v>
      </c>
      <c r="F83" s="51">
        <v>7.0000000000000001E-3</v>
      </c>
      <c r="G83" s="51">
        <v>3.0000000000000001E-3</v>
      </c>
      <c r="H83" s="51">
        <v>1.0999999999999999E-2</v>
      </c>
      <c r="I83" s="13">
        <f t="shared" si="17"/>
        <v>2.0999999999999998E-2</v>
      </c>
      <c r="J83" s="51">
        <v>1.4999999999999999E-2</v>
      </c>
      <c r="K83" s="51">
        <v>1.9E-2</v>
      </c>
      <c r="L83" s="51">
        <v>0.02</v>
      </c>
      <c r="M83" s="13">
        <f t="shared" si="18"/>
        <v>5.4000000000000006E-2</v>
      </c>
      <c r="N83" s="51">
        <v>0.01</v>
      </c>
      <c r="O83" s="51">
        <v>1.4999999999999999E-2</v>
      </c>
      <c r="P83" s="51">
        <v>1.4999999999999999E-2</v>
      </c>
      <c r="Q83" s="13">
        <f t="shared" si="19"/>
        <v>0.04</v>
      </c>
      <c r="R83" s="51">
        <v>2.1000000000000001E-2</v>
      </c>
      <c r="S83" s="51">
        <v>5.0000000000000001E-3</v>
      </c>
      <c r="T83" s="52">
        <v>3.0000000000000001E-3</v>
      </c>
      <c r="U83" s="13">
        <f t="shared" si="20"/>
        <v>2.9000000000000001E-2</v>
      </c>
    </row>
    <row r="84" spans="1:21" hidden="1" outlineLevel="1" x14ac:dyDescent="0.25">
      <c r="A84" s="36">
        <v>58</v>
      </c>
      <c r="B84" s="53" t="s">
        <v>60</v>
      </c>
      <c r="C84" s="13">
        <f t="shared" si="14"/>
        <v>4.3000000000000007</v>
      </c>
      <c r="D84" s="13">
        <f t="shared" si="15"/>
        <v>2</v>
      </c>
      <c r="E84" s="13">
        <f t="shared" si="16"/>
        <v>2.2999999999999998</v>
      </c>
      <c r="F84" s="51">
        <v>0.8</v>
      </c>
      <c r="G84" s="51">
        <v>0.6</v>
      </c>
      <c r="H84" s="51">
        <v>0.3</v>
      </c>
      <c r="I84" s="13">
        <f t="shared" si="17"/>
        <v>1.7</v>
      </c>
      <c r="J84" s="51">
        <v>0.3</v>
      </c>
      <c r="K84" s="51">
        <v>0</v>
      </c>
      <c r="L84" s="51">
        <v>0</v>
      </c>
      <c r="M84" s="13">
        <f t="shared" si="18"/>
        <v>0.3</v>
      </c>
      <c r="N84" s="51">
        <v>0</v>
      </c>
      <c r="O84" s="51">
        <v>0</v>
      </c>
      <c r="P84" s="51">
        <v>0</v>
      </c>
      <c r="Q84" s="13">
        <f t="shared" si="19"/>
        <v>0</v>
      </c>
      <c r="R84" s="51">
        <v>0.6</v>
      </c>
      <c r="S84" s="51">
        <v>0.8</v>
      </c>
      <c r="T84" s="52">
        <v>0.9</v>
      </c>
      <c r="U84" s="13">
        <f t="shared" si="20"/>
        <v>2.2999999999999998</v>
      </c>
    </row>
    <row r="85" spans="1:21" hidden="1" outlineLevel="1" x14ac:dyDescent="0.25">
      <c r="A85" s="36">
        <v>59</v>
      </c>
      <c r="B85" s="53" t="s">
        <v>61</v>
      </c>
      <c r="C85" s="13">
        <f t="shared" si="14"/>
        <v>18.400000000000002</v>
      </c>
      <c r="D85" s="13">
        <f t="shared" si="15"/>
        <v>11.600000000000001</v>
      </c>
      <c r="E85" s="13">
        <f t="shared" si="16"/>
        <v>6.8</v>
      </c>
      <c r="F85" s="51">
        <v>3.8</v>
      </c>
      <c r="G85" s="51">
        <v>3</v>
      </c>
      <c r="H85" s="51">
        <v>3</v>
      </c>
      <c r="I85" s="13">
        <f t="shared" si="17"/>
        <v>9.8000000000000007</v>
      </c>
      <c r="J85" s="51">
        <v>1.5</v>
      </c>
      <c r="K85" s="51">
        <v>0.3</v>
      </c>
      <c r="L85" s="51">
        <v>0</v>
      </c>
      <c r="M85" s="13">
        <f t="shared" si="18"/>
        <v>1.8</v>
      </c>
      <c r="N85" s="51">
        <v>0</v>
      </c>
      <c r="O85" s="51">
        <v>0</v>
      </c>
      <c r="P85" s="51">
        <v>0</v>
      </c>
      <c r="Q85" s="13">
        <f t="shared" si="19"/>
        <v>0</v>
      </c>
      <c r="R85" s="51">
        <v>0.3</v>
      </c>
      <c r="S85" s="51">
        <v>2.7</v>
      </c>
      <c r="T85" s="52">
        <v>3.8</v>
      </c>
      <c r="U85" s="13">
        <f t="shared" si="20"/>
        <v>6.8</v>
      </c>
    </row>
    <row r="86" spans="1:21" ht="52.9" hidden="1" customHeight="1" outlineLevel="1" x14ac:dyDescent="0.25">
      <c r="A86" s="36">
        <v>60</v>
      </c>
      <c r="B86" s="54" t="s">
        <v>62</v>
      </c>
      <c r="C86" s="13">
        <f t="shared" si="14"/>
        <v>49</v>
      </c>
      <c r="D86" s="13">
        <f t="shared" si="15"/>
        <v>29</v>
      </c>
      <c r="E86" s="13">
        <f t="shared" si="16"/>
        <v>20</v>
      </c>
      <c r="F86" s="51">
        <v>10</v>
      </c>
      <c r="G86" s="51">
        <v>10</v>
      </c>
      <c r="H86" s="51">
        <v>5</v>
      </c>
      <c r="I86" s="13">
        <f t="shared" si="17"/>
        <v>25</v>
      </c>
      <c r="J86" s="51">
        <v>4</v>
      </c>
      <c r="K86" s="51">
        <v>0</v>
      </c>
      <c r="L86" s="51">
        <v>0</v>
      </c>
      <c r="M86" s="13">
        <f t="shared" si="18"/>
        <v>4</v>
      </c>
      <c r="N86" s="51">
        <v>0</v>
      </c>
      <c r="O86" s="51">
        <v>0</v>
      </c>
      <c r="P86" s="51">
        <v>0</v>
      </c>
      <c r="Q86" s="13">
        <f t="shared" si="19"/>
        <v>0</v>
      </c>
      <c r="R86" s="51">
        <v>4</v>
      </c>
      <c r="S86" s="51">
        <v>6</v>
      </c>
      <c r="T86" s="52">
        <v>10</v>
      </c>
      <c r="U86" s="13">
        <f t="shared" si="20"/>
        <v>20</v>
      </c>
    </row>
    <row r="87" spans="1:21" ht="42" hidden="1" customHeight="1" outlineLevel="1" x14ac:dyDescent="0.25">
      <c r="A87" s="36">
        <v>61</v>
      </c>
      <c r="B87" s="53" t="s">
        <v>63</v>
      </c>
      <c r="C87" s="13">
        <f t="shared" si="14"/>
        <v>24.87</v>
      </c>
      <c r="D87" s="13">
        <f t="shared" si="15"/>
        <v>16.186</v>
      </c>
      <c r="E87" s="13">
        <f t="shared" si="16"/>
        <v>8.6840000000000011</v>
      </c>
      <c r="F87" s="51">
        <v>5.0860000000000003</v>
      </c>
      <c r="G87" s="51">
        <v>3.9369999999999998</v>
      </c>
      <c r="H87" s="51">
        <v>3.633</v>
      </c>
      <c r="I87" s="13">
        <f t="shared" si="17"/>
        <v>12.655999999999999</v>
      </c>
      <c r="J87" s="51">
        <v>2.8119999999999998</v>
      </c>
      <c r="K87" s="51">
        <v>0.71799999999999997</v>
      </c>
      <c r="L87" s="51">
        <v>0</v>
      </c>
      <c r="M87" s="13">
        <f t="shared" si="18"/>
        <v>3.53</v>
      </c>
      <c r="N87" s="51">
        <v>0</v>
      </c>
      <c r="O87" s="51">
        <v>0</v>
      </c>
      <c r="P87" s="51">
        <v>0</v>
      </c>
      <c r="Q87" s="13">
        <f t="shared" si="19"/>
        <v>0</v>
      </c>
      <c r="R87" s="51"/>
      <c r="S87" s="51">
        <v>4.3840000000000003</v>
      </c>
      <c r="T87" s="52">
        <v>4.3</v>
      </c>
      <c r="U87" s="13">
        <f t="shared" si="20"/>
        <v>8.6840000000000011</v>
      </c>
    </row>
    <row r="88" spans="1:21" ht="42.6" hidden="1" customHeight="1" outlineLevel="1" x14ac:dyDescent="0.25">
      <c r="A88" s="36">
        <v>62</v>
      </c>
      <c r="B88" s="56" t="s">
        <v>64</v>
      </c>
      <c r="C88" s="44">
        <f t="shared" si="14"/>
        <v>22</v>
      </c>
      <c r="D88" s="13">
        <f t="shared" si="15"/>
        <v>12.5</v>
      </c>
      <c r="E88" s="13">
        <f t="shared" si="16"/>
        <v>9.5</v>
      </c>
      <c r="F88" s="51">
        <v>3</v>
      </c>
      <c r="G88" s="51">
        <v>3</v>
      </c>
      <c r="H88" s="51">
        <v>2.5</v>
      </c>
      <c r="I88" s="13">
        <f t="shared" si="17"/>
        <v>8.5</v>
      </c>
      <c r="J88" s="51">
        <v>2.5</v>
      </c>
      <c r="K88" s="51">
        <v>1.5</v>
      </c>
      <c r="L88" s="51">
        <v>0</v>
      </c>
      <c r="M88" s="13">
        <f t="shared" si="18"/>
        <v>4</v>
      </c>
      <c r="N88" s="51">
        <v>0</v>
      </c>
      <c r="O88" s="51">
        <v>0</v>
      </c>
      <c r="P88" s="51">
        <v>1.5</v>
      </c>
      <c r="Q88" s="13">
        <f t="shared" si="19"/>
        <v>1.5</v>
      </c>
      <c r="R88" s="51">
        <v>2.5</v>
      </c>
      <c r="S88" s="51">
        <v>2.5</v>
      </c>
      <c r="T88" s="52">
        <v>3</v>
      </c>
      <c r="U88" s="13">
        <f t="shared" si="20"/>
        <v>8</v>
      </c>
    </row>
    <row r="89" spans="1:21" hidden="1" outlineLevel="1" x14ac:dyDescent="0.25">
      <c r="A89" s="36">
        <v>63</v>
      </c>
      <c r="B89" s="56" t="s">
        <v>65</v>
      </c>
      <c r="C89" s="44">
        <f t="shared" si="14"/>
        <v>34.266999999999996</v>
      </c>
      <c r="D89" s="13">
        <f t="shared" si="15"/>
        <v>17.391999999999999</v>
      </c>
      <c r="E89" s="13">
        <f t="shared" si="16"/>
        <v>16.875</v>
      </c>
      <c r="F89" s="51">
        <v>3.0249999999999999</v>
      </c>
      <c r="G89" s="51">
        <v>3.0169999999999999</v>
      </c>
      <c r="H89" s="51">
        <v>3.02</v>
      </c>
      <c r="I89" s="13">
        <f t="shared" si="17"/>
        <v>9.0619999999999994</v>
      </c>
      <c r="J89" s="51">
        <v>3.0219999999999998</v>
      </c>
      <c r="K89" s="51">
        <v>2.68</v>
      </c>
      <c r="L89" s="51">
        <v>2.6280000000000001</v>
      </c>
      <c r="M89" s="13">
        <f t="shared" si="18"/>
        <v>8.33</v>
      </c>
      <c r="N89" s="51">
        <v>2.673</v>
      </c>
      <c r="O89" s="51">
        <v>2.5750000000000002</v>
      </c>
      <c r="P89" s="51">
        <v>2.5750000000000002</v>
      </c>
      <c r="Q89" s="13">
        <f t="shared" si="19"/>
        <v>7.8230000000000004</v>
      </c>
      <c r="R89" s="51">
        <v>3.024</v>
      </c>
      <c r="S89" s="51">
        <v>3.0179999999999998</v>
      </c>
      <c r="T89" s="52">
        <v>3.01</v>
      </c>
      <c r="U89" s="13">
        <f t="shared" si="20"/>
        <v>9.0519999999999996</v>
      </c>
    </row>
    <row r="90" spans="1:21" ht="48.75" hidden="1" outlineLevel="1" x14ac:dyDescent="0.25">
      <c r="A90" s="36">
        <v>64</v>
      </c>
      <c r="B90" s="54" t="s">
        <v>120</v>
      </c>
      <c r="C90" s="13">
        <f t="shared" si="14"/>
        <v>44</v>
      </c>
      <c r="D90" s="13">
        <f t="shared" si="15"/>
        <v>28</v>
      </c>
      <c r="E90" s="13">
        <f t="shared" si="16"/>
        <v>16</v>
      </c>
      <c r="F90" s="51">
        <v>8</v>
      </c>
      <c r="G90" s="51">
        <v>7</v>
      </c>
      <c r="H90" s="51">
        <v>7</v>
      </c>
      <c r="I90" s="13">
        <f t="shared" si="17"/>
        <v>22</v>
      </c>
      <c r="J90" s="51">
        <v>6</v>
      </c>
      <c r="K90" s="51">
        <v>0</v>
      </c>
      <c r="L90" s="51">
        <v>0</v>
      </c>
      <c r="M90" s="13">
        <f t="shared" si="18"/>
        <v>6</v>
      </c>
      <c r="N90" s="51">
        <v>0</v>
      </c>
      <c r="O90" s="51">
        <v>0</v>
      </c>
      <c r="P90" s="51">
        <v>0</v>
      </c>
      <c r="Q90" s="13">
        <f t="shared" si="19"/>
        <v>0</v>
      </c>
      <c r="R90" s="51">
        <v>0</v>
      </c>
      <c r="S90" s="51">
        <v>8</v>
      </c>
      <c r="T90" s="52">
        <v>8</v>
      </c>
      <c r="U90" s="13">
        <f t="shared" si="20"/>
        <v>16</v>
      </c>
    </row>
    <row r="91" spans="1:21" ht="24.75" hidden="1" outlineLevel="1" x14ac:dyDescent="0.25">
      <c r="A91" s="36">
        <v>65</v>
      </c>
      <c r="B91" s="54" t="s">
        <v>66</v>
      </c>
      <c r="C91" s="13">
        <f t="shared" si="14"/>
        <v>14</v>
      </c>
      <c r="D91" s="13">
        <f t="shared" si="15"/>
        <v>8</v>
      </c>
      <c r="E91" s="13">
        <f t="shared" si="16"/>
        <v>6</v>
      </c>
      <c r="F91" s="51">
        <v>2.5</v>
      </c>
      <c r="G91" s="51">
        <v>2.5</v>
      </c>
      <c r="H91" s="51">
        <v>2</v>
      </c>
      <c r="I91" s="13">
        <f t="shared" si="17"/>
        <v>7</v>
      </c>
      <c r="J91" s="51">
        <v>1</v>
      </c>
      <c r="K91" s="51">
        <v>0</v>
      </c>
      <c r="L91" s="51">
        <v>0</v>
      </c>
      <c r="M91" s="13">
        <f t="shared" si="18"/>
        <v>1</v>
      </c>
      <c r="N91" s="51">
        <v>0</v>
      </c>
      <c r="O91" s="51">
        <v>0</v>
      </c>
      <c r="P91" s="51">
        <v>0</v>
      </c>
      <c r="Q91" s="13">
        <f t="shared" si="19"/>
        <v>0</v>
      </c>
      <c r="R91" s="51">
        <v>1.5</v>
      </c>
      <c r="S91" s="51">
        <v>2</v>
      </c>
      <c r="T91" s="52">
        <v>2.5</v>
      </c>
      <c r="U91" s="13">
        <f t="shared" si="20"/>
        <v>6</v>
      </c>
    </row>
    <row r="92" spans="1:21" ht="24.75" hidden="1" outlineLevel="1" x14ac:dyDescent="0.25">
      <c r="A92" s="36">
        <v>66</v>
      </c>
      <c r="B92" s="54" t="s">
        <v>67</v>
      </c>
      <c r="C92" s="13">
        <f t="shared" si="14"/>
        <v>0.23999999999999996</v>
      </c>
      <c r="D92" s="13">
        <f t="shared" si="15"/>
        <v>0.12</v>
      </c>
      <c r="E92" s="13">
        <f t="shared" si="16"/>
        <v>0.12</v>
      </c>
      <c r="F92" s="51">
        <v>0.02</v>
      </c>
      <c r="G92" s="51">
        <v>0.02</v>
      </c>
      <c r="H92" s="51">
        <v>0.02</v>
      </c>
      <c r="I92" s="13">
        <f t="shared" si="17"/>
        <v>0.06</v>
      </c>
      <c r="J92" s="51">
        <v>0.02</v>
      </c>
      <c r="K92" s="51">
        <v>0.02</v>
      </c>
      <c r="L92" s="51">
        <v>0.02</v>
      </c>
      <c r="M92" s="13">
        <f t="shared" si="18"/>
        <v>0.06</v>
      </c>
      <c r="N92" s="51">
        <v>0.02</v>
      </c>
      <c r="O92" s="51">
        <v>0.02</v>
      </c>
      <c r="P92" s="51">
        <v>0.02</v>
      </c>
      <c r="Q92" s="13">
        <f t="shared" si="19"/>
        <v>0.06</v>
      </c>
      <c r="R92" s="51">
        <v>0.02</v>
      </c>
      <c r="S92" s="51">
        <v>0.02</v>
      </c>
      <c r="T92" s="52">
        <v>0.02</v>
      </c>
      <c r="U92" s="13">
        <f t="shared" si="20"/>
        <v>0.06</v>
      </c>
    </row>
    <row r="93" spans="1:21" ht="24.75" hidden="1" outlineLevel="1" x14ac:dyDescent="0.25">
      <c r="A93" s="36">
        <v>67</v>
      </c>
      <c r="B93" s="53" t="s">
        <v>68</v>
      </c>
      <c r="C93" s="13">
        <f t="shared" si="14"/>
        <v>3.9649999999999999</v>
      </c>
      <c r="D93" s="13">
        <f t="shared" si="15"/>
        <v>1.9589999999999999</v>
      </c>
      <c r="E93" s="13">
        <f t="shared" si="16"/>
        <v>2.0060000000000002</v>
      </c>
      <c r="F93" s="51">
        <v>0.73299999999999998</v>
      </c>
      <c r="G93" s="51">
        <v>0.51</v>
      </c>
      <c r="H93" s="51">
        <v>0.42099999999999999</v>
      </c>
      <c r="I93" s="13">
        <f t="shared" si="17"/>
        <v>1.6639999999999999</v>
      </c>
      <c r="J93" s="51">
        <v>0.224</v>
      </c>
      <c r="K93" s="51">
        <v>7.0999999999999994E-2</v>
      </c>
      <c r="L93" s="51">
        <v>0</v>
      </c>
      <c r="M93" s="13">
        <f t="shared" si="18"/>
        <v>0.29499999999999998</v>
      </c>
      <c r="N93" s="51">
        <v>0</v>
      </c>
      <c r="O93" s="51">
        <v>0</v>
      </c>
      <c r="P93" s="51">
        <v>0</v>
      </c>
      <c r="Q93" s="13">
        <f t="shared" si="19"/>
        <v>0</v>
      </c>
      <c r="R93" s="51">
        <v>0</v>
      </c>
      <c r="S93" s="51">
        <v>1.0720000000000001</v>
      </c>
      <c r="T93" s="52">
        <v>0.93400000000000005</v>
      </c>
      <c r="U93" s="13">
        <f t="shared" si="20"/>
        <v>2.0060000000000002</v>
      </c>
    </row>
    <row r="94" spans="1:21" hidden="1" outlineLevel="1" x14ac:dyDescent="0.25">
      <c r="A94" s="36">
        <v>68</v>
      </c>
      <c r="B94" s="53" t="s">
        <v>69</v>
      </c>
      <c r="C94" s="13">
        <f t="shared" si="14"/>
        <v>19.538999999999998</v>
      </c>
      <c r="D94" s="13">
        <f t="shared" si="15"/>
        <v>10.018000000000001</v>
      </c>
      <c r="E94" s="13">
        <f t="shared" si="16"/>
        <v>9.5210000000000008</v>
      </c>
      <c r="F94" s="51">
        <v>4</v>
      </c>
      <c r="G94" s="51">
        <v>4</v>
      </c>
      <c r="H94" s="51">
        <v>1.5</v>
      </c>
      <c r="I94" s="13">
        <f t="shared" si="17"/>
        <v>9.5</v>
      </c>
      <c r="J94" s="51">
        <v>0.5</v>
      </c>
      <c r="K94" s="51">
        <v>0.01</v>
      </c>
      <c r="L94" s="51">
        <v>8.0000000000000002E-3</v>
      </c>
      <c r="M94" s="13">
        <f t="shared" si="18"/>
        <v>0.51800000000000002</v>
      </c>
      <c r="N94" s="51">
        <v>7.0000000000000001E-3</v>
      </c>
      <c r="O94" s="51">
        <v>7.0000000000000001E-3</v>
      </c>
      <c r="P94" s="51">
        <v>7.0000000000000001E-3</v>
      </c>
      <c r="Q94" s="13">
        <f t="shared" si="19"/>
        <v>2.1000000000000001E-2</v>
      </c>
      <c r="R94" s="51">
        <v>1.5</v>
      </c>
      <c r="S94" s="51">
        <v>4</v>
      </c>
      <c r="T94" s="52">
        <v>4</v>
      </c>
      <c r="U94" s="13">
        <f t="shared" si="20"/>
        <v>9.5</v>
      </c>
    </row>
    <row r="95" spans="1:21" ht="24.75" hidden="1" outlineLevel="1" x14ac:dyDescent="0.25">
      <c r="A95" s="36">
        <v>69</v>
      </c>
      <c r="B95" s="54" t="s">
        <v>70</v>
      </c>
      <c r="C95" s="13">
        <f t="shared" si="14"/>
        <v>8.532</v>
      </c>
      <c r="D95" s="13">
        <f t="shared" si="15"/>
        <v>6.0520000000000005</v>
      </c>
      <c r="E95" s="13">
        <f t="shared" si="16"/>
        <v>2.48</v>
      </c>
      <c r="F95" s="51">
        <v>2.3170000000000002</v>
      </c>
      <c r="G95" s="51">
        <v>2.028</v>
      </c>
      <c r="H95" s="51">
        <v>1.7070000000000001</v>
      </c>
      <c r="I95" s="13">
        <f t="shared" si="17"/>
        <v>6.0520000000000005</v>
      </c>
      <c r="J95" s="51">
        <v>0</v>
      </c>
      <c r="K95" s="51">
        <v>0</v>
      </c>
      <c r="L95" s="51">
        <v>0</v>
      </c>
      <c r="M95" s="13">
        <f t="shared" si="18"/>
        <v>0</v>
      </c>
      <c r="N95" s="51">
        <v>0</v>
      </c>
      <c r="O95" s="51">
        <v>0</v>
      </c>
      <c r="P95" s="51">
        <v>0</v>
      </c>
      <c r="Q95" s="13">
        <f t="shared" si="19"/>
        <v>0</v>
      </c>
      <c r="R95" s="51">
        <v>0</v>
      </c>
      <c r="S95" s="51">
        <v>1.49</v>
      </c>
      <c r="T95" s="52">
        <v>0.99</v>
      </c>
      <c r="U95" s="13">
        <f t="shared" si="20"/>
        <v>2.48</v>
      </c>
    </row>
    <row r="96" spans="1:21" ht="24.75" hidden="1" outlineLevel="1" x14ac:dyDescent="0.25">
      <c r="A96" s="36">
        <v>70</v>
      </c>
      <c r="B96" s="54" t="s">
        <v>71</v>
      </c>
      <c r="C96" s="13">
        <f t="shared" si="14"/>
        <v>1.7</v>
      </c>
      <c r="D96" s="13">
        <f t="shared" si="15"/>
        <v>1</v>
      </c>
      <c r="E96" s="13">
        <f t="shared" si="16"/>
        <v>0.7</v>
      </c>
      <c r="F96" s="51">
        <v>0.3</v>
      </c>
      <c r="G96" s="51">
        <v>0.3</v>
      </c>
      <c r="H96" s="51">
        <v>0.25</v>
      </c>
      <c r="I96" s="13">
        <f t="shared" si="17"/>
        <v>0.85</v>
      </c>
      <c r="J96" s="51">
        <v>0.15</v>
      </c>
      <c r="K96" s="51">
        <v>0</v>
      </c>
      <c r="L96" s="51">
        <v>0</v>
      </c>
      <c r="M96" s="13">
        <f t="shared" si="18"/>
        <v>0.15</v>
      </c>
      <c r="N96" s="51">
        <v>0</v>
      </c>
      <c r="O96" s="51">
        <v>0</v>
      </c>
      <c r="P96" s="51">
        <v>0</v>
      </c>
      <c r="Q96" s="13">
        <f t="shared" si="19"/>
        <v>0</v>
      </c>
      <c r="R96" s="51">
        <v>0.15</v>
      </c>
      <c r="S96" s="51">
        <v>0.25</v>
      </c>
      <c r="T96" s="52">
        <v>0.3</v>
      </c>
      <c r="U96" s="13">
        <f t="shared" si="20"/>
        <v>0.7</v>
      </c>
    </row>
    <row r="97" spans="1:21" ht="60.75" hidden="1" outlineLevel="1" x14ac:dyDescent="0.25">
      <c r="A97" s="36">
        <v>71</v>
      </c>
      <c r="B97" s="54" t="s">
        <v>72</v>
      </c>
      <c r="C97" s="13">
        <f t="shared" si="14"/>
        <v>11.2</v>
      </c>
      <c r="D97" s="13">
        <f t="shared" si="15"/>
        <v>5.7</v>
      </c>
      <c r="E97" s="13">
        <f t="shared" si="16"/>
        <v>5.5</v>
      </c>
      <c r="F97" s="51">
        <v>2.5</v>
      </c>
      <c r="G97" s="51">
        <v>2</v>
      </c>
      <c r="H97" s="51">
        <v>1</v>
      </c>
      <c r="I97" s="13">
        <f t="shared" si="17"/>
        <v>5.5</v>
      </c>
      <c r="J97" s="51">
        <v>0.2</v>
      </c>
      <c r="K97" s="51">
        <v>0</v>
      </c>
      <c r="L97" s="51">
        <v>0</v>
      </c>
      <c r="M97" s="13">
        <f t="shared" si="18"/>
        <v>0.2</v>
      </c>
      <c r="N97" s="51">
        <v>0</v>
      </c>
      <c r="O97" s="51">
        <v>0</v>
      </c>
      <c r="P97" s="51">
        <v>0</v>
      </c>
      <c r="Q97" s="13">
        <f t="shared" si="19"/>
        <v>0</v>
      </c>
      <c r="R97" s="51">
        <v>1</v>
      </c>
      <c r="S97" s="51">
        <v>2</v>
      </c>
      <c r="T97" s="52">
        <v>2.5</v>
      </c>
      <c r="U97" s="13">
        <f t="shared" si="20"/>
        <v>5.5</v>
      </c>
    </row>
    <row r="98" spans="1:21" ht="48.75" hidden="1" outlineLevel="1" x14ac:dyDescent="0.25">
      <c r="A98" s="36">
        <v>72</v>
      </c>
      <c r="B98" s="53" t="s">
        <v>73</v>
      </c>
      <c r="C98" s="13">
        <f t="shared" si="14"/>
        <v>34.922999999999995</v>
      </c>
      <c r="D98" s="13">
        <f t="shared" si="15"/>
        <v>16.446999999999999</v>
      </c>
      <c r="E98" s="13">
        <f t="shared" si="16"/>
        <v>18.475999999999999</v>
      </c>
      <c r="F98" s="57">
        <v>2.2869999999999999</v>
      </c>
      <c r="G98" s="57">
        <v>3.3220000000000001</v>
      </c>
      <c r="H98" s="57">
        <v>3.01</v>
      </c>
      <c r="I98" s="13">
        <f t="shared" si="17"/>
        <v>8.6189999999999998</v>
      </c>
      <c r="J98" s="57">
        <v>2.9249999999999998</v>
      </c>
      <c r="K98" s="57">
        <v>1.891</v>
      </c>
      <c r="L98" s="57">
        <v>3.012</v>
      </c>
      <c r="M98" s="13">
        <f t="shared" si="18"/>
        <v>7.8279999999999994</v>
      </c>
      <c r="N98" s="57">
        <v>3.0070000000000001</v>
      </c>
      <c r="O98" s="57">
        <v>3.0419999999999998</v>
      </c>
      <c r="P98" s="57">
        <v>2.9580000000000002</v>
      </c>
      <c r="Q98" s="13">
        <f t="shared" si="19"/>
        <v>9.0069999999999997</v>
      </c>
      <c r="R98" s="57">
        <v>3.0049999999999999</v>
      </c>
      <c r="S98" s="57">
        <v>2.984</v>
      </c>
      <c r="T98" s="58">
        <v>3.48</v>
      </c>
      <c r="U98" s="13">
        <f t="shared" si="20"/>
        <v>9.4689999999999994</v>
      </c>
    </row>
    <row r="99" spans="1:21" ht="36.75" hidden="1" outlineLevel="1" x14ac:dyDescent="0.25">
      <c r="A99" s="36">
        <v>73</v>
      </c>
      <c r="B99" s="54" t="s">
        <v>121</v>
      </c>
      <c r="C99" s="13">
        <f t="shared" si="14"/>
        <v>4.5</v>
      </c>
      <c r="D99" s="13">
        <f t="shared" si="15"/>
        <v>3.1500000000000004</v>
      </c>
      <c r="E99" s="13">
        <f t="shared" si="16"/>
        <v>1.35</v>
      </c>
      <c r="F99" s="51">
        <v>1.2</v>
      </c>
      <c r="G99" s="51">
        <v>0.8</v>
      </c>
      <c r="H99" s="51">
        <v>0.6</v>
      </c>
      <c r="I99" s="13">
        <f t="shared" si="17"/>
        <v>2.6</v>
      </c>
      <c r="J99" s="51">
        <v>0.4</v>
      </c>
      <c r="K99" s="51">
        <v>0.15</v>
      </c>
      <c r="L99" s="51">
        <v>0</v>
      </c>
      <c r="M99" s="13">
        <f t="shared" si="18"/>
        <v>0.55000000000000004</v>
      </c>
      <c r="N99" s="51">
        <v>0</v>
      </c>
      <c r="O99" s="51">
        <v>0</v>
      </c>
      <c r="P99" s="51">
        <v>0</v>
      </c>
      <c r="Q99" s="13">
        <f t="shared" si="19"/>
        <v>0</v>
      </c>
      <c r="R99" s="51">
        <v>0.15</v>
      </c>
      <c r="S99" s="51">
        <v>0.4</v>
      </c>
      <c r="T99" s="52">
        <v>0.8</v>
      </c>
      <c r="U99" s="13">
        <f t="shared" si="20"/>
        <v>1.35</v>
      </c>
    </row>
    <row r="100" spans="1:21" ht="24.75" hidden="1" outlineLevel="1" x14ac:dyDescent="0.25">
      <c r="A100" s="36">
        <v>74</v>
      </c>
      <c r="B100" s="54" t="s">
        <v>74</v>
      </c>
      <c r="C100" s="13">
        <f t="shared" si="14"/>
        <v>27.5</v>
      </c>
      <c r="D100" s="13">
        <f t="shared" si="15"/>
        <v>16.5</v>
      </c>
      <c r="E100" s="13">
        <f t="shared" si="16"/>
        <v>11</v>
      </c>
      <c r="F100" s="51">
        <v>5</v>
      </c>
      <c r="G100" s="51">
        <v>5</v>
      </c>
      <c r="H100" s="51">
        <v>4</v>
      </c>
      <c r="I100" s="13">
        <f t="shared" si="17"/>
        <v>14</v>
      </c>
      <c r="J100" s="51">
        <v>2.5</v>
      </c>
      <c r="K100" s="51">
        <v>0</v>
      </c>
      <c r="L100" s="51">
        <v>0</v>
      </c>
      <c r="M100" s="13">
        <f t="shared" si="18"/>
        <v>2.5</v>
      </c>
      <c r="N100" s="51">
        <v>0</v>
      </c>
      <c r="O100" s="51">
        <v>0</v>
      </c>
      <c r="P100" s="51">
        <v>0</v>
      </c>
      <c r="Q100" s="13">
        <f t="shared" si="19"/>
        <v>0</v>
      </c>
      <c r="R100" s="51">
        <v>2</v>
      </c>
      <c r="S100" s="51">
        <v>4</v>
      </c>
      <c r="T100" s="52">
        <v>5</v>
      </c>
      <c r="U100" s="13">
        <f t="shared" si="20"/>
        <v>11</v>
      </c>
    </row>
    <row r="101" spans="1:21" ht="24.75" hidden="1" outlineLevel="1" x14ac:dyDescent="0.25">
      <c r="A101" s="36">
        <v>75</v>
      </c>
      <c r="B101" s="53" t="s">
        <v>75</v>
      </c>
      <c r="C101" s="13">
        <f t="shared" si="14"/>
        <v>35.9</v>
      </c>
      <c r="D101" s="13">
        <f t="shared" si="15"/>
        <v>19.399999999999999</v>
      </c>
      <c r="E101" s="13">
        <f t="shared" si="16"/>
        <v>16.5</v>
      </c>
      <c r="F101" s="51">
        <v>5</v>
      </c>
      <c r="G101" s="51">
        <v>4.8</v>
      </c>
      <c r="H101" s="51">
        <v>4.5999999999999996</v>
      </c>
      <c r="I101" s="13">
        <f t="shared" si="17"/>
        <v>14.4</v>
      </c>
      <c r="J101" s="51">
        <v>3</v>
      </c>
      <c r="K101" s="51">
        <v>2</v>
      </c>
      <c r="L101" s="51">
        <v>0</v>
      </c>
      <c r="M101" s="13">
        <f t="shared" si="18"/>
        <v>5</v>
      </c>
      <c r="N101" s="51">
        <v>0</v>
      </c>
      <c r="O101" s="51">
        <v>0</v>
      </c>
      <c r="P101" s="51">
        <v>0</v>
      </c>
      <c r="Q101" s="13">
        <f t="shared" si="19"/>
        <v>0</v>
      </c>
      <c r="R101" s="51">
        <v>3</v>
      </c>
      <c r="S101" s="51">
        <v>6.5</v>
      </c>
      <c r="T101" s="52">
        <v>7</v>
      </c>
      <c r="U101" s="13">
        <f t="shared" si="20"/>
        <v>16.5</v>
      </c>
    </row>
    <row r="102" spans="1:21" ht="59.25" hidden="1" customHeight="1" outlineLevel="1" x14ac:dyDescent="0.25">
      <c r="A102" s="36">
        <v>76</v>
      </c>
      <c r="B102" s="54" t="s">
        <v>76</v>
      </c>
      <c r="C102" s="13">
        <f t="shared" si="14"/>
        <v>81.039999999999992</v>
      </c>
      <c r="D102" s="13">
        <f t="shared" si="15"/>
        <v>44.019999999999996</v>
      </c>
      <c r="E102" s="13">
        <f t="shared" si="16"/>
        <v>37.019999999999996</v>
      </c>
      <c r="F102" s="51">
        <v>13</v>
      </c>
      <c r="G102" s="51">
        <v>12</v>
      </c>
      <c r="H102" s="51">
        <v>11</v>
      </c>
      <c r="I102" s="13">
        <f t="shared" si="17"/>
        <v>36</v>
      </c>
      <c r="J102" s="51">
        <v>8</v>
      </c>
      <c r="K102" s="51">
        <v>0.01</v>
      </c>
      <c r="L102" s="51">
        <v>0.01</v>
      </c>
      <c r="M102" s="13">
        <f t="shared" si="18"/>
        <v>8.02</v>
      </c>
      <c r="N102" s="51">
        <v>0.01</v>
      </c>
      <c r="O102" s="51">
        <v>0.01</v>
      </c>
      <c r="P102" s="51">
        <v>7</v>
      </c>
      <c r="Q102" s="13">
        <f t="shared" si="19"/>
        <v>7.02</v>
      </c>
      <c r="R102" s="51">
        <v>8</v>
      </c>
      <c r="S102" s="51">
        <v>10</v>
      </c>
      <c r="T102" s="52">
        <v>12</v>
      </c>
      <c r="U102" s="13">
        <f t="shared" si="20"/>
        <v>30</v>
      </c>
    </row>
    <row r="103" spans="1:21" ht="24.75" hidden="1" outlineLevel="1" x14ac:dyDescent="0.25">
      <c r="A103" s="36">
        <v>77</v>
      </c>
      <c r="B103" s="53" t="s">
        <v>77</v>
      </c>
      <c r="C103" s="13">
        <f t="shared" si="14"/>
        <v>26.228000000000002</v>
      </c>
      <c r="D103" s="13">
        <f t="shared" si="15"/>
        <v>13.341000000000001</v>
      </c>
      <c r="E103" s="13">
        <f t="shared" si="16"/>
        <v>12.887</v>
      </c>
      <c r="F103" s="51">
        <v>2.3239999999999998</v>
      </c>
      <c r="G103" s="51">
        <v>2.004</v>
      </c>
      <c r="H103" s="51">
        <v>2.4129999999999998</v>
      </c>
      <c r="I103" s="13">
        <f t="shared" si="17"/>
        <v>6.7409999999999997</v>
      </c>
      <c r="J103" s="51">
        <v>2</v>
      </c>
      <c r="K103" s="51">
        <v>2.3290000000000002</v>
      </c>
      <c r="L103" s="51">
        <v>2.2709999999999999</v>
      </c>
      <c r="M103" s="13">
        <f t="shared" si="18"/>
        <v>6.6000000000000005</v>
      </c>
      <c r="N103" s="51">
        <v>1.7929999999999999</v>
      </c>
      <c r="O103" s="51">
        <v>2.1070000000000002</v>
      </c>
      <c r="P103" s="51">
        <v>2.4279999999999999</v>
      </c>
      <c r="Q103" s="13">
        <f t="shared" si="19"/>
        <v>6.3280000000000003</v>
      </c>
      <c r="R103" s="51">
        <v>2</v>
      </c>
      <c r="S103" s="51">
        <v>2.3330000000000002</v>
      </c>
      <c r="T103" s="52">
        <v>2.226</v>
      </c>
      <c r="U103" s="13">
        <f t="shared" si="20"/>
        <v>6.5590000000000002</v>
      </c>
    </row>
    <row r="104" spans="1:21" hidden="1" outlineLevel="1" x14ac:dyDescent="0.25">
      <c r="A104" s="36">
        <v>78</v>
      </c>
      <c r="B104" s="53" t="s">
        <v>78</v>
      </c>
      <c r="C104" s="13">
        <f t="shared" si="14"/>
        <v>239</v>
      </c>
      <c r="D104" s="13">
        <f t="shared" si="15"/>
        <v>142</v>
      </c>
      <c r="E104" s="13">
        <f t="shared" si="16"/>
        <v>97</v>
      </c>
      <c r="F104" s="51">
        <v>50</v>
      </c>
      <c r="G104" s="51">
        <v>45</v>
      </c>
      <c r="H104" s="51">
        <v>35</v>
      </c>
      <c r="I104" s="13">
        <f t="shared" si="17"/>
        <v>130</v>
      </c>
      <c r="J104" s="51">
        <v>12</v>
      </c>
      <c r="K104" s="51">
        <v>0</v>
      </c>
      <c r="L104" s="51">
        <v>0</v>
      </c>
      <c r="M104" s="13">
        <f t="shared" si="18"/>
        <v>12</v>
      </c>
      <c r="N104" s="51">
        <v>0</v>
      </c>
      <c r="O104" s="51">
        <v>0</v>
      </c>
      <c r="P104" s="51">
        <v>0</v>
      </c>
      <c r="Q104" s="13">
        <f t="shared" si="19"/>
        <v>0</v>
      </c>
      <c r="R104" s="51">
        <v>12</v>
      </c>
      <c r="S104" s="51">
        <v>35</v>
      </c>
      <c r="T104" s="52">
        <v>50</v>
      </c>
      <c r="U104" s="13">
        <f t="shared" si="20"/>
        <v>97</v>
      </c>
    </row>
    <row r="105" spans="1:21" ht="24.75" hidden="1" outlineLevel="1" x14ac:dyDescent="0.25">
      <c r="A105" s="36">
        <v>79</v>
      </c>
      <c r="B105" s="54" t="s">
        <v>79</v>
      </c>
      <c r="C105" s="13">
        <f t="shared" si="14"/>
        <v>18.299999999999997</v>
      </c>
      <c r="D105" s="13">
        <f t="shared" si="15"/>
        <v>10.799999999999999</v>
      </c>
      <c r="E105" s="13">
        <f t="shared" si="16"/>
        <v>7.5</v>
      </c>
      <c r="F105" s="51">
        <v>3.5</v>
      </c>
      <c r="G105" s="51">
        <v>3.5</v>
      </c>
      <c r="H105" s="51">
        <v>2.6</v>
      </c>
      <c r="I105" s="13">
        <f t="shared" si="17"/>
        <v>9.6</v>
      </c>
      <c r="J105" s="51">
        <v>1.2</v>
      </c>
      <c r="K105" s="51">
        <v>0</v>
      </c>
      <c r="L105" s="51">
        <v>0</v>
      </c>
      <c r="M105" s="13">
        <f t="shared" si="18"/>
        <v>1.2</v>
      </c>
      <c r="N105" s="51">
        <v>0</v>
      </c>
      <c r="O105" s="51">
        <v>0</v>
      </c>
      <c r="P105" s="51">
        <v>0</v>
      </c>
      <c r="Q105" s="13">
        <f t="shared" si="19"/>
        <v>0</v>
      </c>
      <c r="R105" s="51">
        <v>0</v>
      </c>
      <c r="S105" s="51">
        <v>4</v>
      </c>
      <c r="T105" s="52">
        <v>3.5</v>
      </c>
      <c r="U105" s="13">
        <f t="shared" si="20"/>
        <v>7.5</v>
      </c>
    </row>
    <row r="106" spans="1:21" ht="24.75" hidden="1" outlineLevel="1" x14ac:dyDescent="0.25">
      <c r="A106" s="36">
        <v>80</v>
      </c>
      <c r="B106" s="54" t="s">
        <v>80</v>
      </c>
      <c r="C106" s="13">
        <f t="shared" si="14"/>
        <v>26.099999999999998</v>
      </c>
      <c r="D106" s="13">
        <f t="shared" si="15"/>
        <v>14.2</v>
      </c>
      <c r="E106" s="13">
        <f t="shared" si="16"/>
        <v>11.9</v>
      </c>
      <c r="F106" s="51">
        <v>4.5</v>
      </c>
      <c r="G106" s="51">
        <v>4.2</v>
      </c>
      <c r="H106" s="51">
        <v>3.3</v>
      </c>
      <c r="I106" s="13">
        <f t="shared" si="17"/>
        <v>12</v>
      </c>
      <c r="J106" s="51">
        <v>2.2000000000000002</v>
      </c>
      <c r="K106" s="51">
        <v>0</v>
      </c>
      <c r="L106" s="51">
        <v>0</v>
      </c>
      <c r="M106" s="13">
        <f t="shared" si="18"/>
        <v>2.2000000000000002</v>
      </c>
      <c r="N106" s="51">
        <v>0</v>
      </c>
      <c r="O106" s="51">
        <v>0</v>
      </c>
      <c r="P106" s="51">
        <v>0</v>
      </c>
      <c r="Q106" s="13">
        <f t="shared" si="19"/>
        <v>0</v>
      </c>
      <c r="R106" s="51">
        <v>3.2</v>
      </c>
      <c r="S106" s="51">
        <v>4.2</v>
      </c>
      <c r="T106" s="52">
        <v>4.5</v>
      </c>
      <c r="U106" s="13">
        <f t="shared" si="20"/>
        <v>11.9</v>
      </c>
    </row>
    <row r="107" spans="1:21" s="5" customFormat="1" hidden="1" outlineLevel="1" x14ac:dyDescent="0.25">
      <c r="A107" s="36">
        <v>81</v>
      </c>
      <c r="B107" s="59" t="s">
        <v>81</v>
      </c>
      <c r="C107" s="44">
        <f t="shared" si="14"/>
        <v>4</v>
      </c>
      <c r="D107" s="13">
        <f t="shared" si="15"/>
        <v>2.3999999999999995</v>
      </c>
      <c r="E107" s="13">
        <f t="shared" si="16"/>
        <v>1.5999999999999999</v>
      </c>
      <c r="F107" s="51">
        <v>0.7</v>
      </c>
      <c r="G107" s="51">
        <v>0.7</v>
      </c>
      <c r="H107" s="51">
        <v>0.7</v>
      </c>
      <c r="I107" s="13">
        <f t="shared" si="17"/>
        <v>2.0999999999999996</v>
      </c>
      <c r="J107" s="51">
        <v>0.3</v>
      </c>
      <c r="K107" s="51">
        <v>0</v>
      </c>
      <c r="L107" s="51">
        <v>0</v>
      </c>
      <c r="M107" s="13">
        <f t="shared" si="18"/>
        <v>0.3</v>
      </c>
      <c r="N107" s="51">
        <v>0</v>
      </c>
      <c r="O107" s="51">
        <v>0</v>
      </c>
      <c r="P107" s="51">
        <v>0</v>
      </c>
      <c r="Q107" s="13">
        <f t="shared" si="19"/>
        <v>0</v>
      </c>
      <c r="R107" s="51">
        <v>0.2</v>
      </c>
      <c r="S107" s="51">
        <v>0.7</v>
      </c>
      <c r="T107" s="52">
        <v>0.7</v>
      </c>
      <c r="U107" s="13">
        <f t="shared" si="20"/>
        <v>1.5999999999999999</v>
      </c>
    </row>
    <row r="108" spans="1:21" hidden="1" outlineLevel="1" x14ac:dyDescent="0.25">
      <c r="A108" s="36">
        <v>82</v>
      </c>
      <c r="B108" s="54" t="s">
        <v>82</v>
      </c>
      <c r="C108" s="13">
        <f t="shared" ref="C108:C127" si="21">F108+G108+H108+J108+K108+L108+N108+O108+P108+R108+S108+T108</f>
        <v>5.4000000000000012</v>
      </c>
      <c r="D108" s="13">
        <f t="shared" si="15"/>
        <v>2.7</v>
      </c>
      <c r="E108" s="13">
        <f t="shared" si="16"/>
        <v>2.7</v>
      </c>
      <c r="F108" s="51">
        <v>0.45</v>
      </c>
      <c r="G108" s="51">
        <v>0.45</v>
      </c>
      <c r="H108" s="51">
        <v>0.45</v>
      </c>
      <c r="I108" s="13">
        <f t="shared" si="17"/>
        <v>1.35</v>
      </c>
      <c r="J108" s="51">
        <v>0.45</v>
      </c>
      <c r="K108" s="51">
        <v>0.45</v>
      </c>
      <c r="L108" s="51">
        <v>0.45</v>
      </c>
      <c r="M108" s="13">
        <f t="shared" si="18"/>
        <v>1.35</v>
      </c>
      <c r="N108" s="51">
        <v>0.45</v>
      </c>
      <c r="O108" s="51">
        <v>0.45</v>
      </c>
      <c r="P108" s="51">
        <v>0.45</v>
      </c>
      <c r="Q108" s="13">
        <f t="shared" si="19"/>
        <v>1.35</v>
      </c>
      <c r="R108" s="51">
        <v>0.45</v>
      </c>
      <c r="S108" s="51">
        <v>0.45</v>
      </c>
      <c r="T108" s="52">
        <v>0.45</v>
      </c>
      <c r="U108" s="13">
        <f t="shared" si="20"/>
        <v>1.35</v>
      </c>
    </row>
    <row r="109" spans="1:21" ht="24.75" hidden="1" outlineLevel="1" x14ac:dyDescent="0.25">
      <c r="A109" s="36">
        <v>83</v>
      </c>
      <c r="B109" s="53" t="s">
        <v>83</v>
      </c>
      <c r="C109" s="13">
        <f t="shared" si="21"/>
        <v>0.23999999999999996</v>
      </c>
      <c r="D109" s="13">
        <f t="shared" si="15"/>
        <v>0.12</v>
      </c>
      <c r="E109" s="13">
        <f t="shared" si="16"/>
        <v>0.12</v>
      </c>
      <c r="F109" s="51">
        <v>0.02</v>
      </c>
      <c r="G109" s="51">
        <v>0.02</v>
      </c>
      <c r="H109" s="51">
        <v>0.02</v>
      </c>
      <c r="I109" s="13">
        <f t="shared" si="17"/>
        <v>0.06</v>
      </c>
      <c r="J109" s="51">
        <v>0.02</v>
      </c>
      <c r="K109" s="51">
        <v>0.02</v>
      </c>
      <c r="L109" s="51">
        <v>0.02</v>
      </c>
      <c r="M109" s="13">
        <f t="shared" si="18"/>
        <v>0.06</v>
      </c>
      <c r="N109" s="51">
        <v>0.02</v>
      </c>
      <c r="O109" s="51">
        <v>0.02</v>
      </c>
      <c r="P109" s="51">
        <v>0.02</v>
      </c>
      <c r="Q109" s="13">
        <f t="shared" si="19"/>
        <v>0.06</v>
      </c>
      <c r="R109" s="51">
        <v>0.02</v>
      </c>
      <c r="S109" s="51">
        <v>0.02</v>
      </c>
      <c r="T109" s="52">
        <v>0.02</v>
      </c>
      <c r="U109" s="13">
        <f t="shared" si="20"/>
        <v>0.06</v>
      </c>
    </row>
    <row r="110" spans="1:21" ht="24.75" hidden="1" outlineLevel="1" x14ac:dyDescent="0.25">
      <c r="A110" s="36">
        <v>84</v>
      </c>
      <c r="B110" s="53" t="s">
        <v>84</v>
      </c>
      <c r="C110" s="13">
        <f t="shared" si="21"/>
        <v>13.755999999999997</v>
      </c>
      <c r="D110" s="13">
        <f t="shared" si="15"/>
        <v>6.9560000000000004</v>
      </c>
      <c r="E110" s="13">
        <f t="shared" si="16"/>
        <v>6.8000000000000007</v>
      </c>
      <c r="F110" s="51">
        <v>1.3</v>
      </c>
      <c r="G110" s="51">
        <v>1.256</v>
      </c>
      <c r="H110" s="51">
        <v>1.1000000000000001</v>
      </c>
      <c r="I110" s="13">
        <f t="shared" si="17"/>
        <v>3.6560000000000001</v>
      </c>
      <c r="J110" s="51">
        <v>1.1000000000000001</v>
      </c>
      <c r="K110" s="51">
        <v>1.1000000000000001</v>
      </c>
      <c r="L110" s="51">
        <v>1.1000000000000001</v>
      </c>
      <c r="M110" s="13">
        <f t="shared" si="18"/>
        <v>3.3000000000000003</v>
      </c>
      <c r="N110" s="51">
        <v>1.1000000000000001</v>
      </c>
      <c r="O110" s="51">
        <v>1.1000000000000001</v>
      </c>
      <c r="P110" s="51">
        <v>1.1000000000000001</v>
      </c>
      <c r="Q110" s="13">
        <f t="shared" si="19"/>
        <v>3.3000000000000003</v>
      </c>
      <c r="R110" s="51">
        <v>1.1000000000000001</v>
      </c>
      <c r="S110" s="51">
        <v>1.2</v>
      </c>
      <c r="T110" s="52">
        <v>1.2</v>
      </c>
      <c r="U110" s="13">
        <f t="shared" si="20"/>
        <v>3.5</v>
      </c>
    </row>
    <row r="111" spans="1:21" s="5" customFormat="1" hidden="1" outlineLevel="1" x14ac:dyDescent="0.25">
      <c r="A111" s="36">
        <v>85</v>
      </c>
      <c r="B111" s="56" t="s">
        <v>85</v>
      </c>
      <c r="C111" s="44">
        <f t="shared" si="21"/>
        <v>38.639999999999993</v>
      </c>
      <c r="D111" s="13">
        <f t="shared" si="15"/>
        <v>32.76</v>
      </c>
      <c r="E111" s="13">
        <f t="shared" si="16"/>
        <v>5.88</v>
      </c>
      <c r="F111" s="51">
        <v>11.581</v>
      </c>
      <c r="G111" s="51">
        <v>9.2799999999999994</v>
      </c>
      <c r="H111" s="51">
        <v>7.8879999999999999</v>
      </c>
      <c r="I111" s="13">
        <f t="shared" si="17"/>
        <v>28.748999999999995</v>
      </c>
      <c r="J111" s="51">
        <v>3.5619999999999998</v>
      </c>
      <c r="K111" s="51">
        <v>0.44900000000000001</v>
      </c>
      <c r="L111" s="51">
        <v>0</v>
      </c>
      <c r="M111" s="13">
        <f t="shared" si="18"/>
        <v>4.0110000000000001</v>
      </c>
      <c r="N111" s="51">
        <v>0</v>
      </c>
      <c r="O111" s="51">
        <v>0</v>
      </c>
      <c r="P111" s="51">
        <v>0</v>
      </c>
      <c r="Q111" s="13">
        <f t="shared" si="19"/>
        <v>0</v>
      </c>
      <c r="R111" s="51">
        <v>0</v>
      </c>
      <c r="S111" s="51">
        <v>3.5329999999999999</v>
      </c>
      <c r="T111" s="52">
        <v>2.347</v>
      </c>
      <c r="U111" s="13">
        <f t="shared" si="20"/>
        <v>5.88</v>
      </c>
    </row>
    <row r="112" spans="1:21" ht="24.75" hidden="1" outlineLevel="1" x14ac:dyDescent="0.25">
      <c r="A112" s="36">
        <v>86</v>
      </c>
      <c r="B112" s="53" t="s">
        <v>86</v>
      </c>
      <c r="C112" s="13">
        <f t="shared" si="21"/>
        <v>96</v>
      </c>
      <c r="D112" s="13">
        <f t="shared" si="15"/>
        <v>48</v>
      </c>
      <c r="E112" s="13">
        <f t="shared" si="16"/>
        <v>48</v>
      </c>
      <c r="F112" s="51">
        <v>8</v>
      </c>
      <c r="G112" s="51">
        <v>8</v>
      </c>
      <c r="H112" s="51">
        <v>8</v>
      </c>
      <c r="I112" s="13">
        <f t="shared" si="17"/>
        <v>24</v>
      </c>
      <c r="J112" s="51">
        <v>8</v>
      </c>
      <c r="K112" s="51">
        <v>8</v>
      </c>
      <c r="L112" s="51">
        <v>8</v>
      </c>
      <c r="M112" s="13">
        <f t="shared" si="18"/>
        <v>24</v>
      </c>
      <c r="N112" s="51">
        <v>8</v>
      </c>
      <c r="O112" s="51">
        <v>8</v>
      </c>
      <c r="P112" s="51">
        <v>8</v>
      </c>
      <c r="Q112" s="13">
        <f t="shared" si="19"/>
        <v>24</v>
      </c>
      <c r="R112" s="51">
        <v>8</v>
      </c>
      <c r="S112" s="51">
        <v>8</v>
      </c>
      <c r="T112" s="52">
        <v>8</v>
      </c>
      <c r="U112" s="13">
        <f t="shared" si="20"/>
        <v>24</v>
      </c>
    </row>
    <row r="113" spans="1:21" s="6" customFormat="1" ht="39" hidden="1" customHeight="1" outlineLevel="1" x14ac:dyDescent="0.2">
      <c r="A113" s="36">
        <v>87</v>
      </c>
      <c r="B113" s="60" t="s">
        <v>87</v>
      </c>
      <c r="C113" s="44">
        <f t="shared" si="21"/>
        <v>4.58</v>
      </c>
      <c r="D113" s="13">
        <f t="shared" si="15"/>
        <v>2.7729999999999997</v>
      </c>
      <c r="E113" s="13">
        <f t="shared" si="16"/>
        <v>1.8069999999999999</v>
      </c>
      <c r="F113" s="51">
        <v>0.84</v>
      </c>
      <c r="G113" s="51">
        <v>0.69399999999999995</v>
      </c>
      <c r="H113" s="51">
        <v>0.4</v>
      </c>
      <c r="I113" s="13">
        <f t="shared" si="17"/>
        <v>1.9339999999999997</v>
      </c>
      <c r="J113" s="51">
        <v>0.42599999999999999</v>
      </c>
      <c r="K113" s="51">
        <v>0.41299999999999998</v>
      </c>
      <c r="L113" s="51">
        <v>0</v>
      </c>
      <c r="M113" s="13">
        <f t="shared" si="18"/>
        <v>0.83899999999999997</v>
      </c>
      <c r="N113" s="51">
        <v>0</v>
      </c>
      <c r="O113" s="51">
        <v>0</v>
      </c>
      <c r="P113" s="51">
        <v>0</v>
      </c>
      <c r="Q113" s="13">
        <f t="shared" si="19"/>
        <v>0</v>
      </c>
      <c r="R113" s="51">
        <v>0</v>
      </c>
      <c r="S113" s="51">
        <v>1.097</v>
      </c>
      <c r="T113" s="52">
        <v>0.71</v>
      </c>
      <c r="U113" s="13">
        <f t="shared" si="20"/>
        <v>1.8069999999999999</v>
      </c>
    </row>
    <row r="114" spans="1:21" hidden="1" outlineLevel="1" x14ac:dyDescent="0.25">
      <c r="A114" s="36">
        <v>88</v>
      </c>
      <c r="B114" s="53" t="s">
        <v>88</v>
      </c>
      <c r="C114" s="13">
        <f t="shared" si="21"/>
        <v>27</v>
      </c>
      <c r="D114" s="13">
        <f t="shared" si="15"/>
        <v>17</v>
      </c>
      <c r="E114" s="13">
        <f t="shared" si="16"/>
        <v>10</v>
      </c>
      <c r="F114" s="51">
        <v>5.5</v>
      </c>
      <c r="G114" s="51">
        <v>5.5</v>
      </c>
      <c r="H114" s="51">
        <v>4.5</v>
      </c>
      <c r="I114" s="13">
        <f t="shared" si="17"/>
        <v>15.5</v>
      </c>
      <c r="J114" s="51">
        <v>1.5</v>
      </c>
      <c r="K114" s="51">
        <v>0</v>
      </c>
      <c r="L114" s="51">
        <v>0</v>
      </c>
      <c r="M114" s="13">
        <f t="shared" si="18"/>
        <v>1.5</v>
      </c>
      <c r="N114" s="51">
        <v>0</v>
      </c>
      <c r="O114" s="51">
        <v>0</v>
      </c>
      <c r="P114" s="51">
        <v>0</v>
      </c>
      <c r="Q114" s="13">
        <f t="shared" si="19"/>
        <v>0</v>
      </c>
      <c r="R114" s="51">
        <v>1</v>
      </c>
      <c r="S114" s="51">
        <v>3.5</v>
      </c>
      <c r="T114" s="52">
        <v>5.5</v>
      </c>
      <c r="U114" s="13">
        <f t="shared" si="20"/>
        <v>10</v>
      </c>
    </row>
    <row r="115" spans="1:21" ht="51.6" hidden="1" customHeight="1" outlineLevel="1" x14ac:dyDescent="0.25">
      <c r="A115" s="36">
        <v>89</v>
      </c>
      <c r="B115" s="53" t="s">
        <v>89</v>
      </c>
      <c r="C115" s="13">
        <f t="shared" si="21"/>
        <v>10.613000000000003</v>
      </c>
      <c r="D115" s="13">
        <f t="shared" si="15"/>
        <v>7.4720000000000004</v>
      </c>
      <c r="E115" s="13">
        <f t="shared" si="16"/>
        <v>3.141</v>
      </c>
      <c r="F115" s="51">
        <v>2.806</v>
      </c>
      <c r="G115" s="51">
        <v>1.577</v>
      </c>
      <c r="H115" s="51">
        <v>1.2</v>
      </c>
      <c r="I115" s="13">
        <f t="shared" si="17"/>
        <v>5.5830000000000002</v>
      </c>
      <c r="J115" s="51">
        <v>1.2</v>
      </c>
      <c r="K115" s="51">
        <v>0.49</v>
      </c>
      <c r="L115" s="51">
        <v>0.19900000000000001</v>
      </c>
      <c r="M115" s="13">
        <f t="shared" si="18"/>
        <v>1.889</v>
      </c>
      <c r="N115" s="51">
        <v>6.5000000000000002E-2</v>
      </c>
      <c r="O115" s="51">
        <v>2.5000000000000001E-2</v>
      </c>
      <c r="P115" s="51">
        <v>0.16500000000000001</v>
      </c>
      <c r="Q115" s="13">
        <f t="shared" si="19"/>
        <v>0.255</v>
      </c>
      <c r="R115" s="51">
        <v>0.73399999999999999</v>
      </c>
      <c r="S115" s="51">
        <v>1.0760000000000001</v>
      </c>
      <c r="T115" s="52">
        <v>1.0760000000000001</v>
      </c>
      <c r="U115" s="13">
        <f t="shared" si="20"/>
        <v>2.8860000000000001</v>
      </c>
    </row>
    <row r="116" spans="1:21" ht="24.75" hidden="1" outlineLevel="1" x14ac:dyDescent="0.25">
      <c r="A116" s="36">
        <v>90</v>
      </c>
      <c r="B116" s="54" t="s">
        <v>90</v>
      </c>
      <c r="C116" s="13">
        <f t="shared" si="21"/>
        <v>17.444000000000003</v>
      </c>
      <c r="D116" s="13">
        <f t="shared" si="15"/>
        <v>10.225</v>
      </c>
      <c r="E116" s="13">
        <f t="shared" si="16"/>
        <v>7.2189999999999994</v>
      </c>
      <c r="F116" s="61">
        <v>1.93</v>
      </c>
      <c r="G116" s="61">
        <v>3.49</v>
      </c>
      <c r="H116" s="61">
        <v>2.4430000000000001</v>
      </c>
      <c r="I116" s="13">
        <f t="shared" si="17"/>
        <v>7.8629999999999995</v>
      </c>
      <c r="J116" s="61">
        <v>1.9830000000000001</v>
      </c>
      <c r="K116" s="61">
        <v>0.36699999999999999</v>
      </c>
      <c r="L116" s="61">
        <v>1.2E-2</v>
      </c>
      <c r="M116" s="13">
        <f t="shared" si="18"/>
        <v>2.3620000000000001</v>
      </c>
      <c r="N116" s="61">
        <v>0</v>
      </c>
      <c r="O116" s="61">
        <v>0</v>
      </c>
      <c r="P116" s="61">
        <v>0</v>
      </c>
      <c r="Q116" s="13">
        <f t="shared" si="19"/>
        <v>0</v>
      </c>
      <c r="R116" s="61">
        <v>1.1850000000000001</v>
      </c>
      <c r="S116" s="61">
        <v>3.0169999999999999</v>
      </c>
      <c r="T116" s="62">
        <v>3.0169999999999999</v>
      </c>
      <c r="U116" s="13">
        <f t="shared" si="20"/>
        <v>7.2189999999999994</v>
      </c>
    </row>
    <row r="117" spans="1:21" ht="36.75" hidden="1" outlineLevel="1" x14ac:dyDescent="0.25">
      <c r="A117" s="36">
        <v>91</v>
      </c>
      <c r="B117" s="53" t="s">
        <v>91</v>
      </c>
      <c r="C117" s="13">
        <f t="shared" si="21"/>
        <v>11.439</v>
      </c>
      <c r="D117" s="13">
        <f t="shared" si="15"/>
        <v>6.8330000000000002</v>
      </c>
      <c r="E117" s="13">
        <f t="shared" si="16"/>
        <v>4.6059999999999999</v>
      </c>
      <c r="F117" s="51">
        <v>2.637</v>
      </c>
      <c r="G117" s="51">
        <v>1.6</v>
      </c>
      <c r="H117" s="51">
        <v>1.4</v>
      </c>
      <c r="I117" s="13">
        <f t="shared" si="17"/>
        <v>5.6370000000000005</v>
      </c>
      <c r="J117" s="51">
        <v>0.85</v>
      </c>
      <c r="K117" s="51">
        <v>0.34599999999999997</v>
      </c>
      <c r="L117" s="51">
        <v>0</v>
      </c>
      <c r="M117" s="13">
        <f t="shared" si="18"/>
        <v>1.196</v>
      </c>
      <c r="N117" s="51">
        <v>0</v>
      </c>
      <c r="O117" s="51">
        <v>0</v>
      </c>
      <c r="P117" s="51">
        <v>0.28899999999999998</v>
      </c>
      <c r="Q117" s="13">
        <f t="shared" si="19"/>
        <v>0.28899999999999998</v>
      </c>
      <c r="R117" s="51">
        <v>0.71299999999999997</v>
      </c>
      <c r="S117" s="51">
        <v>1.802</v>
      </c>
      <c r="T117" s="52">
        <v>1.802</v>
      </c>
      <c r="U117" s="13">
        <f t="shared" si="20"/>
        <v>4.3170000000000002</v>
      </c>
    </row>
    <row r="118" spans="1:21" ht="24.75" hidden="1" outlineLevel="1" x14ac:dyDescent="0.25">
      <c r="A118" s="36">
        <v>92</v>
      </c>
      <c r="B118" s="53" t="s">
        <v>92</v>
      </c>
      <c r="C118" s="13">
        <f t="shared" si="21"/>
        <v>2.85</v>
      </c>
      <c r="D118" s="13">
        <f t="shared" si="15"/>
        <v>1.75</v>
      </c>
      <c r="E118" s="13">
        <f t="shared" si="16"/>
        <v>1.1000000000000001</v>
      </c>
      <c r="F118" s="51">
        <v>0.5</v>
      </c>
      <c r="G118" s="51">
        <v>0.5</v>
      </c>
      <c r="H118" s="51">
        <v>0.45</v>
      </c>
      <c r="I118" s="13">
        <f t="shared" si="17"/>
        <v>1.45</v>
      </c>
      <c r="J118" s="51">
        <v>0.3</v>
      </c>
      <c r="K118" s="51">
        <v>0</v>
      </c>
      <c r="L118" s="51">
        <v>0</v>
      </c>
      <c r="M118" s="13">
        <f t="shared" si="18"/>
        <v>0.3</v>
      </c>
      <c r="N118" s="51">
        <v>0</v>
      </c>
      <c r="O118" s="51">
        <v>0</v>
      </c>
      <c r="P118" s="51">
        <v>0</v>
      </c>
      <c r="Q118" s="13">
        <f t="shared" si="19"/>
        <v>0</v>
      </c>
      <c r="R118" s="51">
        <v>0.2</v>
      </c>
      <c r="S118" s="51">
        <v>0.4</v>
      </c>
      <c r="T118" s="52">
        <v>0.5</v>
      </c>
      <c r="U118" s="13">
        <f t="shared" si="20"/>
        <v>1.1000000000000001</v>
      </c>
    </row>
    <row r="119" spans="1:21" hidden="1" outlineLevel="1" x14ac:dyDescent="0.25">
      <c r="A119" s="36">
        <v>93</v>
      </c>
      <c r="B119" s="54" t="s">
        <v>93</v>
      </c>
      <c r="C119" s="13">
        <f t="shared" si="21"/>
        <v>0.7799999999999998</v>
      </c>
      <c r="D119" s="13">
        <f t="shared" si="15"/>
        <v>0.39</v>
      </c>
      <c r="E119" s="13">
        <f t="shared" si="16"/>
        <v>0.39</v>
      </c>
      <c r="F119" s="51">
        <v>6.5000000000000002E-2</v>
      </c>
      <c r="G119" s="51">
        <v>6.5000000000000002E-2</v>
      </c>
      <c r="H119" s="51">
        <v>6.5000000000000002E-2</v>
      </c>
      <c r="I119" s="13">
        <f t="shared" si="17"/>
        <v>0.19500000000000001</v>
      </c>
      <c r="J119" s="51">
        <v>6.5000000000000002E-2</v>
      </c>
      <c r="K119" s="51">
        <v>6.5000000000000002E-2</v>
      </c>
      <c r="L119" s="51">
        <v>6.5000000000000002E-2</v>
      </c>
      <c r="M119" s="13">
        <f t="shared" si="18"/>
        <v>0.19500000000000001</v>
      </c>
      <c r="N119" s="51">
        <v>6.5000000000000002E-2</v>
      </c>
      <c r="O119" s="51">
        <v>6.5000000000000002E-2</v>
      </c>
      <c r="P119" s="51">
        <v>6.5000000000000002E-2</v>
      </c>
      <c r="Q119" s="13">
        <f t="shared" si="19"/>
        <v>0.19500000000000001</v>
      </c>
      <c r="R119" s="51">
        <v>6.5000000000000002E-2</v>
      </c>
      <c r="S119" s="51">
        <v>6.5000000000000002E-2</v>
      </c>
      <c r="T119" s="52">
        <v>6.5000000000000002E-2</v>
      </c>
      <c r="U119" s="13">
        <f t="shared" si="20"/>
        <v>0.19500000000000001</v>
      </c>
    </row>
    <row r="120" spans="1:21" ht="39.6" hidden="1" customHeight="1" outlineLevel="1" x14ac:dyDescent="0.25">
      <c r="A120" s="36">
        <v>94</v>
      </c>
      <c r="B120" s="54" t="s">
        <v>94</v>
      </c>
      <c r="C120" s="13">
        <f t="shared" si="21"/>
        <v>3.3080000000000003</v>
      </c>
      <c r="D120" s="13">
        <f t="shared" si="15"/>
        <v>1.804</v>
      </c>
      <c r="E120" s="13">
        <f t="shared" si="16"/>
        <v>1.504</v>
      </c>
      <c r="F120" s="51">
        <v>0.6</v>
      </c>
      <c r="G120" s="51">
        <v>0.6</v>
      </c>
      <c r="H120" s="51">
        <v>0.4</v>
      </c>
      <c r="I120" s="13">
        <f t="shared" si="17"/>
        <v>1.6</v>
      </c>
      <c r="J120" s="51">
        <v>0.2</v>
      </c>
      <c r="K120" s="51">
        <v>2E-3</v>
      </c>
      <c r="L120" s="51">
        <v>2E-3</v>
      </c>
      <c r="M120" s="13">
        <f t="shared" si="18"/>
        <v>0.20400000000000001</v>
      </c>
      <c r="N120" s="51">
        <v>2E-3</v>
      </c>
      <c r="O120" s="51">
        <v>2E-3</v>
      </c>
      <c r="P120" s="51">
        <v>0.1</v>
      </c>
      <c r="Q120" s="13">
        <f t="shared" si="19"/>
        <v>0.10400000000000001</v>
      </c>
      <c r="R120" s="51">
        <v>0.3</v>
      </c>
      <c r="S120" s="51">
        <v>0.5</v>
      </c>
      <c r="T120" s="52">
        <v>0.6</v>
      </c>
      <c r="U120" s="13">
        <f t="shared" si="20"/>
        <v>1.4</v>
      </c>
    </row>
    <row r="121" spans="1:21" hidden="1" outlineLevel="1" x14ac:dyDescent="0.25">
      <c r="A121" s="36">
        <v>95</v>
      </c>
      <c r="B121" s="54" t="s">
        <v>97</v>
      </c>
      <c r="C121" s="13">
        <f t="shared" si="21"/>
        <v>5.3</v>
      </c>
      <c r="D121" s="13">
        <f t="shared" si="15"/>
        <v>3</v>
      </c>
      <c r="E121" s="13">
        <f t="shared" si="16"/>
        <v>2.2999999999999998</v>
      </c>
      <c r="F121" s="51">
        <v>1</v>
      </c>
      <c r="G121" s="51">
        <v>0.9</v>
      </c>
      <c r="H121" s="51">
        <v>0.6</v>
      </c>
      <c r="I121" s="13">
        <f t="shared" si="17"/>
        <v>2.5</v>
      </c>
      <c r="J121" s="51">
        <v>0.5</v>
      </c>
      <c r="K121" s="51">
        <v>0</v>
      </c>
      <c r="L121" s="51">
        <v>0</v>
      </c>
      <c r="M121" s="13">
        <f t="shared" si="18"/>
        <v>0.5</v>
      </c>
      <c r="N121" s="51">
        <v>0</v>
      </c>
      <c r="O121" s="51">
        <v>0</v>
      </c>
      <c r="P121" s="51">
        <v>0</v>
      </c>
      <c r="Q121" s="13">
        <f t="shared" si="19"/>
        <v>0</v>
      </c>
      <c r="R121" s="51">
        <v>0.5</v>
      </c>
      <c r="S121" s="51">
        <v>0.8</v>
      </c>
      <c r="T121" s="52">
        <v>1</v>
      </c>
      <c r="U121" s="13">
        <f t="shared" si="20"/>
        <v>2.2999999999999998</v>
      </c>
    </row>
    <row r="122" spans="1:21" hidden="1" outlineLevel="1" x14ac:dyDescent="0.25">
      <c r="A122" s="36">
        <v>96</v>
      </c>
      <c r="B122" s="63" t="s">
        <v>95</v>
      </c>
      <c r="C122" s="13">
        <f t="shared" si="21"/>
        <v>1.9499999999999997</v>
      </c>
      <c r="D122" s="13">
        <f t="shared" si="15"/>
        <v>1.1499999999999999</v>
      </c>
      <c r="E122" s="13">
        <f t="shared" si="16"/>
        <v>0.8</v>
      </c>
      <c r="F122" s="51">
        <v>0.4</v>
      </c>
      <c r="G122" s="51">
        <v>0.4</v>
      </c>
      <c r="H122" s="51">
        <v>0.2</v>
      </c>
      <c r="I122" s="13">
        <f t="shared" si="17"/>
        <v>1</v>
      </c>
      <c r="J122" s="51">
        <v>0.15</v>
      </c>
      <c r="K122" s="51">
        <v>0</v>
      </c>
      <c r="L122" s="51">
        <v>0</v>
      </c>
      <c r="M122" s="13">
        <f t="shared" si="18"/>
        <v>0.15</v>
      </c>
      <c r="N122" s="51">
        <v>0</v>
      </c>
      <c r="O122" s="51">
        <v>0</v>
      </c>
      <c r="P122" s="51">
        <v>0</v>
      </c>
      <c r="Q122" s="13">
        <f t="shared" si="19"/>
        <v>0</v>
      </c>
      <c r="R122" s="51">
        <v>0.15</v>
      </c>
      <c r="S122" s="51">
        <v>0.25</v>
      </c>
      <c r="T122" s="52">
        <v>0.4</v>
      </c>
      <c r="U122" s="13">
        <f t="shared" si="20"/>
        <v>0.8</v>
      </c>
    </row>
    <row r="123" spans="1:21" ht="24.75" hidden="1" outlineLevel="1" x14ac:dyDescent="0.25">
      <c r="A123" s="36">
        <v>97</v>
      </c>
      <c r="B123" s="63" t="s">
        <v>96</v>
      </c>
      <c r="C123" s="39">
        <f t="shared" si="21"/>
        <v>2.95</v>
      </c>
      <c r="D123" s="13">
        <f t="shared" si="15"/>
        <v>1.75</v>
      </c>
      <c r="E123" s="13">
        <f t="shared" si="16"/>
        <v>1.2000000000000002</v>
      </c>
      <c r="F123" s="51">
        <v>0.6</v>
      </c>
      <c r="G123" s="51">
        <v>0.6</v>
      </c>
      <c r="H123" s="51">
        <v>0.3</v>
      </c>
      <c r="I123" s="13">
        <f t="shared" si="17"/>
        <v>1.5</v>
      </c>
      <c r="J123" s="51">
        <v>0.25</v>
      </c>
      <c r="K123" s="51">
        <v>0</v>
      </c>
      <c r="L123" s="51">
        <v>0</v>
      </c>
      <c r="M123" s="13">
        <f t="shared" si="18"/>
        <v>0.25</v>
      </c>
      <c r="N123" s="51">
        <v>0</v>
      </c>
      <c r="O123" s="51">
        <v>0</v>
      </c>
      <c r="P123" s="51">
        <v>0</v>
      </c>
      <c r="Q123" s="13">
        <f t="shared" si="19"/>
        <v>0</v>
      </c>
      <c r="R123" s="51">
        <v>0.2</v>
      </c>
      <c r="S123" s="51">
        <v>0.4</v>
      </c>
      <c r="T123" s="52">
        <v>0.6</v>
      </c>
      <c r="U123" s="13">
        <f t="shared" si="20"/>
        <v>1.2000000000000002</v>
      </c>
    </row>
    <row r="124" spans="1:21" ht="61.5" hidden="1" outlineLevel="1" thickBot="1" x14ac:dyDescent="0.3">
      <c r="A124" s="36">
        <v>98</v>
      </c>
      <c r="B124" s="64" t="s">
        <v>122</v>
      </c>
      <c r="C124" s="39">
        <f t="shared" si="21"/>
        <v>18.299999999999997</v>
      </c>
      <c r="D124" s="13">
        <f t="shared" si="15"/>
        <v>10.799999999999999</v>
      </c>
      <c r="E124" s="13">
        <f t="shared" si="16"/>
        <v>7.5</v>
      </c>
      <c r="F124" s="65">
        <v>3.5</v>
      </c>
      <c r="G124" s="65">
        <v>3.5</v>
      </c>
      <c r="H124" s="65">
        <v>2.6</v>
      </c>
      <c r="I124" s="13">
        <f t="shared" si="17"/>
        <v>9.6</v>
      </c>
      <c r="J124" s="65">
        <v>1.2</v>
      </c>
      <c r="K124" s="65">
        <v>0</v>
      </c>
      <c r="L124" s="65">
        <v>0</v>
      </c>
      <c r="M124" s="13">
        <f t="shared" si="18"/>
        <v>1.2</v>
      </c>
      <c r="N124" s="65">
        <v>0</v>
      </c>
      <c r="O124" s="65">
        <v>0</v>
      </c>
      <c r="P124" s="65">
        <v>0</v>
      </c>
      <c r="Q124" s="13">
        <f t="shared" si="19"/>
        <v>0</v>
      </c>
      <c r="R124" s="65">
        <v>0</v>
      </c>
      <c r="S124" s="65">
        <v>4</v>
      </c>
      <c r="T124" s="66">
        <v>3.5</v>
      </c>
      <c r="U124" s="13">
        <f t="shared" si="20"/>
        <v>7.5</v>
      </c>
    </row>
    <row r="125" spans="1:21" ht="24.75" hidden="1" outlineLevel="1" x14ac:dyDescent="0.25">
      <c r="A125" s="36">
        <v>99</v>
      </c>
      <c r="B125" s="63" t="s">
        <v>128</v>
      </c>
      <c r="C125" s="67">
        <f t="shared" si="21"/>
        <v>61.600000000000009</v>
      </c>
      <c r="D125" s="13">
        <f t="shared" si="15"/>
        <v>31.700000000000003</v>
      </c>
      <c r="E125" s="13">
        <f t="shared" si="16"/>
        <v>29.9</v>
      </c>
      <c r="F125" s="68">
        <v>9.6</v>
      </c>
      <c r="G125" s="68">
        <v>7.7</v>
      </c>
      <c r="H125" s="68">
        <v>5.8</v>
      </c>
      <c r="I125" s="13">
        <f t="shared" si="17"/>
        <v>23.1</v>
      </c>
      <c r="J125" s="68">
        <v>5.3</v>
      </c>
      <c r="K125" s="68">
        <v>1.7</v>
      </c>
      <c r="L125" s="68">
        <v>1.6</v>
      </c>
      <c r="M125" s="13">
        <f t="shared" si="18"/>
        <v>8.6</v>
      </c>
      <c r="N125" s="68">
        <v>1.7</v>
      </c>
      <c r="O125" s="68">
        <v>1.6</v>
      </c>
      <c r="P125" s="68">
        <v>2.2000000000000002</v>
      </c>
      <c r="Q125" s="13">
        <f t="shared" si="19"/>
        <v>5.5</v>
      </c>
      <c r="R125" s="68">
        <v>4.9000000000000004</v>
      </c>
      <c r="S125" s="68">
        <v>7.6</v>
      </c>
      <c r="T125" s="69">
        <v>11.9</v>
      </c>
      <c r="U125" s="13">
        <f t="shared" si="20"/>
        <v>24.4</v>
      </c>
    </row>
    <row r="126" spans="1:21" hidden="1" outlineLevel="1" x14ac:dyDescent="0.25">
      <c r="A126" s="36">
        <v>100</v>
      </c>
      <c r="B126" s="63" t="s">
        <v>129</v>
      </c>
      <c r="C126" s="67">
        <f t="shared" si="21"/>
        <v>12</v>
      </c>
      <c r="D126" s="13">
        <f t="shared" si="15"/>
        <v>1.7000000000000002</v>
      </c>
      <c r="E126" s="13">
        <f t="shared" si="16"/>
        <v>10.3</v>
      </c>
      <c r="F126" s="68">
        <v>0.45</v>
      </c>
      <c r="G126" s="68">
        <v>0.35</v>
      </c>
      <c r="H126" s="68">
        <v>0.3</v>
      </c>
      <c r="I126" s="13">
        <f t="shared" si="17"/>
        <v>1.1000000000000001</v>
      </c>
      <c r="J126" s="68">
        <v>0.3</v>
      </c>
      <c r="K126" s="68">
        <v>0.3</v>
      </c>
      <c r="L126" s="68">
        <v>0</v>
      </c>
      <c r="M126" s="13">
        <f t="shared" si="18"/>
        <v>0.6</v>
      </c>
      <c r="N126" s="68">
        <v>0</v>
      </c>
      <c r="O126" s="68">
        <v>0</v>
      </c>
      <c r="P126" s="68">
        <v>0.3</v>
      </c>
      <c r="Q126" s="13">
        <f t="shared" si="19"/>
        <v>0.3</v>
      </c>
      <c r="R126" s="68">
        <v>2.5</v>
      </c>
      <c r="S126" s="68">
        <v>3</v>
      </c>
      <c r="T126" s="69">
        <v>4.5</v>
      </c>
      <c r="U126" s="13">
        <f t="shared" si="20"/>
        <v>10</v>
      </c>
    </row>
    <row r="127" spans="1:21" ht="24.75" hidden="1" outlineLevel="1" x14ac:dyDescent="0.25">
      <c r="A127" s="36">
        <v>101</v>
      </c>
      <c r="B127" s="63" t="s">
        <v>130</v>
      </c>
      <c r="C127" s="67">
        <f t="shared" si="21"/>
        <v>25.600000000000009</v>
      </c>
      <c r="D127" s="13">
        <f t="shared" si="15"/>
        <v>11.600000000000001</v>
      </c>
      <c r="E127" s="13">
        <f t="shared" si="16"/>
        <v>14.000000000000002</v>
      </c>
      <c r="F127" s="68">
        <v>4.8</v>
      </c>
      <c r="G127" s="68">
        <v>3.6</v>
      </c>
      <c r="H127" s="68">
        <v>1.8</v>
      </c>
      <c r="I127" s="13">
        <f t="shared" si="17"/>
        <v>10.200000000000001</v>
      </c>
      <c r="J127" s="68">
        <v>0.8</v>
      </c>
      <c r="K127" s="68">
        <v>0.3</v>
      </c>
      <c r="L127" s="68">
        <v>0.3</v>
      </c>
      <c r="M127" s="13">
        <f t="shared" si="18"/>
        <v>1.4000000000000001</v>
      </c>
      <c r="N127" s="68">
        <v>0.3</v>
      </c>
      <c r="O127" s="68">
        <v>0.3</v>
      </c>
      <c r="P127" s="68">
        <v>0.3</v>
      </c>
      <c r="Q127" s="13">
        <f t="shared" si="19"/>
        <v>0.89999999999999991</v>
      </c>
      <c r="R127" s="68">
        <v>3.5</v>
      </c>
      <c r="S127" s="68">
        <v>4.8</v>
      </c>
      <c r="T127" s="69">
        <v>4.8</v>
      </c>
      <c r="U127" s="13">
        <f t="shared" si="20"/>
        <v>13.100000000000001</v>
      </c>
    </row>
    <row r="128" spans="1:21" ht="25.15" customHeight="1" collapsed="1" x14ac:dyDescent="0.25">
      <c r="A128" s="157" t="s">
        <v>131</v>
      </c>
      <c r="B128" s="158"/>
      <c r="C128" s="70">
        <f>SUM(C12:C127)</f>
        <v>259634.06199999992</v>
      </c>
      <c r="D128" s="71">
        <f t="shared" si="15"/>
        <v>143196.46799999999</v>
      </c>
      <c r="E128" s="71">
        <f t="shared" si="16"/>
        <v>116437.59400000004</v>
      </c>
      <c r="F128" s="72">
        <f>SUM(F12:F127)</f>
        <v>39223.673000000003</v>
      </c>
      <c r="G128" s="72">
        <f>SUM(G12:G127)</f>
        <v>32680.412999999997</v>
      </c>
      <c r="H128" s="72">
        <f>SUM(H12:H127)</f>
        <v>28828.528999999995</v>
      </c>
      <c r="I128" s="71">
        <f t="shared" si="17"/>
        <v>100732.61499999999</v>
      </c>
      <c r="J128" s="72">
        <f>SUM(J12:J127)</f>
        <v>19145.861000000001</v>
      </c>
      <c r="K128" s="72">
        <f>SUM(K12:K127)</f>
        <v>13222.655000000004</v>
      </c>
      <c r="L128" s="72">
        <f>SUM(L12:L127)</f>
        <v>10095.337000000007</v>
      </c>
      <c r="M128" s="71">
        <f t="shared" si="18"/>
        <v>42463.85300000001</v>
      </c>
      <c r="N128" s="72">
        <f>SUM(N12:N127)</f>
        <v>10417.215000000006</v>
      </c>
      <c r="O128" s="72">
        <f>SUM(O12:O127)</f>
        <v>9577.953000000005</v>
      </c>
      <c r="P128" s="72">
        <f>SUM(P12:P127)</f>
        <v>10388.564000000006</v>
      </c>
      <c r="Q128" s="71">
        <f t="shared" si="19"/>
        <v>30383.732000000018</v>
      </c>
      <c r="R128" s="72">
        <f>SUM(R12:R127)</f>
        <v>19690.845000000008</v>
      </c>
      <c r="S128" s="72">
        <f>SUM(S12:S127)</f>
        <v>28543.646000000004</v>
      </c>
      <c r="T128" s="73">
        <f>SUM(T12:T127)</f>
        <v>37819.371000000006</v>
      </c>
      <c r="U128" s="71">
        <f t="shared" si="20"/>
        <v>86053.862000000023</v>
      </c>
    </row>
    <row r="129" spans="1:21" x14ac:dyDescent="0.25">
      <c r="A129" s="14"/>
      <c r="B129" s="15"/>
      <c r="C129" s="74"/>
      <c r="D129" s="15"/>
      <c r="E129" s="15"/>
      <c r="F129" s="15"/>
      <c r="G129" s="15"/>
      <c r="H129" s="15"/>
      <c r="I129" s="15"/>
      <c r="J129" s="16"/>
      <c r="K129" s="75"/>
      <c r="L129" s="76"/>
      <c r="M129" s="76"/>
      <c r="N129" s="77"/>
      <c r="O129" s="77"/>
      <c r="P129" s="77"/>
      <c r="Q129" s="77"/>
      <c r="R129" s="77"/>
      <c r="S129" s="77"/>
      <c r="T129" s="77"/>
      <c r="U129" s="78"/>
    </row>
    <row r="130" spans="1:21" x14ac:dyDescent="0.25">
      <c r="A130" s="17" t="s">
        <v>135</v>
      </c>
      <c r="B130" s="18" t="s">
        <v>136</v>
      </c>
      <c r="C130" s="70">
        <f>F130+G130+H130+J130+K130+L130+N130+O130+P130+R130+S130+T130</f>
        <v>2727</v>
      </c>
      <c r="D130" s="79">
        <f>I130+M130</f>
        <v>1462</v>
      </c>
      <c r="E130" s="79">
        <f>Q130+U130</f>
        <v>1265</v>
      </c>
      <c r="F130" s="80">
        <v>266</v>
      </c>
      <c r="G130" s="80">
        <v>263</v>
      </c>
      <c r="H130" s="80">
        <v>281.5</v>
      </c>
      <c r="I130" s="79">
        <f>SUM(F130:H130)</f>
        <v>810.5</v>
      </c>
      <c r="J130" s="80">
        <v>247</v>
      </c>
      <c r="K130" s="80">
        <v>188</v>
      </c>
      <c r="L130" s="80">
        <v>216.5</v>
      </c>
      <c r="M130" s="79">
        <f>SUM(J130:L130)</f>
        <v>651.5</v>
      </c>
      <c r="N130" s="80">
        <v>196</v>
      </c>
      <c r="O130" s="80">
        <v>162</v>
      </c>
      <c r="P130" s="80">
        <v>181.5</v>
      </c>
      <c r="Q130" s="19">
        <f>SUM(N130:P130)</f>
        <v>539.5</v>
      </c>
      <c r="R130" s="80">
        <v>207</v>
      </c>
      <c r="S130" s="80">
        <v>237</v>
      </c>
      <c r="T130" s="80">
        <v>281.5</v>
      </c>
      <c r="U130" s="79">
        <f>SUM(R130:T130)</f>
        <v>725.5</v>
      </c>
    </row>
    <row r="131" spans="1:21" x14ac:dyDescent="0.25">
      <c r="A131" s="20"/>
      <c r="B131" s="21"/>
      <c r="C131" s="15"/>
      <c r="D131" s="15"/>
      <c r="E131" s="15"/>
      <c r="F131" s="15"/>
      <c r="G131" s="15"/>
      <c r="H131" s="15"/>
      <c r="I131" s="15"/>
      <c r="J131" s="16"/>
      <c r="K131" s="75"/>
      <c r="L131" s="76"/>
      <c r="M131" s="76"/>
      <c r="N131" s="77"/>
      <c r="O131" s="77"/>
      <c r="P131" s="77"/>
      <c r="Q131" s="77"/>
      <c r="R131" s="77"/>
      <c r="S131" s="77"/>
      <c r="T131" s="77"/>
      <c r="U131" s="78"/>
    </row>
    <row r="132" spans="1:21" ht="24.6" customHeight="1" x14ac:dyDescent="0.25">
      <c r="A132" s="151" t="s">
        <v>143</v>
      </c>
      <c r="B132" s="152"/>
      <c r="C132" s="81">
        <f>C10+C128+C130</f>
        <v>1206179.0619999999</v>
      </c>
      <c r="D132" s="81">
        <f>D10+D128+D130</f>
        <v>660203.46799999999</v>
      </c>
      <c r="E132" s="81">
        <f>E10+E128+E130</f>
        <v>545975.59400000004</v>
      </c>
      <c r="F132" s="81">
        <f t="shared" ref="F132:U132" si="22">F10+F128+F130</f>
        <v>142537.67300000001</v>
      </c>
      <c r="G132" s="81">
        <f t="shared" si="22"/>
        <v>127106.413</v>
      </c>
      <c r="H132" s="81">
        <f t="shared" si="22"/>
        <v>129866.02899999999</v>
      </c>
      <c r="I132" s="81">
        <f t="shared" si="22"/>
        <v>399510.11499999999</v>
      </c>
      <c r="J132" s="81">
        <f t="shared" si="22"/>
        <v>96491.861000000004</v>
      </c>
      <c r="K132" s="81">
        <f t="shared" si="22"/>
        <v>82760.654999999999</v>
      </c>
      <c r="L132" s="81">
        <f t="shared" si="22"/>
        <v>81440.837</v>
      </c>
      <c r="M132" s="81">
        <f t="shared" si="22"/>
        <v>260693.353</v>
      </c>
      <c r="N132" s="81">
        <f t="shared" si="22"/>
        <v>62339.215000000004</v>
      </c>
      <c r="O132" s="81">
        <f t="shared" si="22"/>
        <v>65071.953000000009</v>
      </c>
      <c r="P132" s="81">
        <f t="shared" si="22"/>
        <v>75741.064000000013</v>
      </c>
      <c r="Q132" s="81">
        <f t="shared" si="22"/>
        <v>203152.23200000002</v>
      </c>
      <c r="R132" s="81">
        <f t="shared" si="22"/>
        <v>89777.845000000001</v>
      </c>
      <c r="S132" s="81">
        <f t="shared" si="22"/>
        <v>114523.64600000001</v>
      </c>
      <c r="T132" s="81">
        <f t="shared" si="22"/>
        <v>138521.87100000001</v>
      </c>
      <c r="U132" s="81">
        <f t="shared" si="22"/>
        <v>342823.36200000002</v>
      </c>
    </row>
    <row r="133" spans="1:2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22"/>
      <c r="N133" s="10"/>
      <c r="O133" s="10"/>
      <c r="P133" s="10"/>
      <c r="Q133" s="10"/>
      <c r="R133" s="10"/>
      <c r="S133" s="10"/>
      <c r="T133" s="10"/>
      <c r="U133" s="10"/>
    </row>
    <row r="134" spans="1:21" x14ac:dyDescent="0.25">
      <c r="A134" s="145" t="s">
        <v>106</v>
      </c>
      <c r="B134" s="148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10"/>
      <c r="O134" s="10"/>
      <c r="P134" s="10"/>
      <c r="Q134" s="10"/>
      <c r="R134" s="10"/>
      <c r="S134" s="10"/>
      <c r="T134" s="10"/>
      <c r="U134" s="10"/>
    </row>
    <row r="135" spans="1:2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14"/>
      <c r="K135" s="22"/>
      <c r="L135" s="22"/>
      <c r="M135" s="22"/>
      <c r="N135" s="10"/>
      <c r="O135" s="10"/>
      <c r="P135" s="10"/>
      <c r="Q135" s="10"/>
      <c r="R135" s="10"/>
      <c r="S135" s="10"/>
      <c r="T135" s="10"/>
      <c r="U135" s="82"/>
    </row>
    <row r="136" spans="1:21" x14ac:dyDescent="0.25">
      <c r="A136" s="145" t="s">
        <v>115</v>
      </c>
      <c r="B136" s="146"/>
      <c r="C136" s="146"/>
      <c r="D136" s="146"/>
      <c r="E136" s="146"/>
      <c r="F136" s="146"/>
      <c r="G136" s="22" t="s">
        <v>107</v>
      </c>
      <c r="H136" s="12"/>
      <c r="I136" s="12"/>
      <c r="J136" s="12"/>
      <c r="K136" s="12"/>
      <c r="L136" s="22"/>
      <c r="M136" s="22"/>
      <c r="N136" s="10"/>
      <c r="O136" s="10"/>
      <c r="P136" s="10"/>
      <c r="Q136" s="10"/>
      <c r="R136" s="10"/>
      <c r="S136" s="10"/>
      <c r="T136" s="10"/>
      <c r="U136" s="85" t="s">
        <v>108</v>
      </c>
    </row>
    <row r="137" spans="1:2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22"/>
      <c r="N137" s="10"/>
      <c r="O137" s="10"/>
      <c r="P137" s="10"/>
      <c r="Q137" s="10"/>
      <c r="R137" s="10"/>
      <c r="S137" s="10"/>
      <c r="T137" s="10"/>
      <c r="U137" s="10"/>
    </row>
    <row r="138" spans="1:21" x14ac:dyDescent="0.25">
      <c r="A138" s="12"/>
      <c r="B138" s="12"/>
      <c r="C138" s="12"/>
      <c r="D138" s="12"/>
      <c r="E138" s="12"/>
      <c r="F138" s="83"/>
      <c r="G138" s="12" t="s">
        <v>109</v>
      </c>
      <c r="H138" s="12"/>
      <c r="I138" s="12"/>
      <c r="J138" s="12"/>
      <c r="K138" s="12"/>
      <c r="L138" s="84"/>
      <c r="M138" s="84"/>
      <c r="N138" s="12"/>
      <c r="O138" s="12"/>
      <c r="P138" s="12"/>
      <c r="Q138" s="12"/>
      <c r="R138" s="12"/>
      <c r="S138" s="12"/>
      <c r="T138" s="12"/>
      <c r="U138" s="12"/>
    </row>
    <row r="139" spans="1:21" x14ac:dyDescent="0.25">
      <c r="A139" s="147" t="s">
        <v>111</v>
      </c>
      <c r="B139" s="148"/>
      <c r="C139" s="148"/>
      <c r="D139" s="2"/>
      <c r="E139" s="2"/>
      <c r="F139" s="12"/>
      <c r="G139" s="12"/>
      <c r="H139" s="12"/>
      <c r="I139" s="12"/>
      <c r="J139" s="12"/>
      <c r="K139" s="12"/>
      <c r="L139" s="84"/>
      <c r="M139" s="84"/>
      <c r="N139" s="12"/>
      <c r="O139" s="12"/>
      <c r="P139" s="12"/>
      <c r="Q139" s="12"/>
      <c r="R139" s="12"/>
      <c r="S139" s="12"/>
      <c r="T139" s="12"/>
      <c r="U139" s="12"/>
    </row>
    <row r="140" spans="1:21" x14ac:dyDescent="0.25">
      <c r="A140" s="147" t="s">
        <v>110</v>
      </c>
      <c r="B140" s="148"/>
      <c r="C140" s="12"/>
      <c r="D140" s="12"/>
      <c r="E140" s="12"/>
      <c r="F140" s="12"/>
      <c r="G140" s="12"/>
      <c r="H140" s="12"/>
      <c r="I140" s="12"/>
      <c r="J140" s="12"/>
      <c r="K140" s="29"/>
      <c r="L140" s="84"/>
      <c r="M140" s="84"/>
      <c r="N140" s="12"/>
      <c r="O140" s="12"/>
      <c r="P140" s="12"/>
      <c r="Q140" s="12"/>
      <c r="R140" s="12"/>
      <c r="S140" s="12"/>
      <c r="T140" s="12"/>
      <c r="U140" s="12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29"/>
      <c r="L141" s="84"/>
      <c r="M141" s="84"/>
      <c r="N141" s="12"/>
      <c r="O141" s="12"/>
      <c r="P141" s="12"/>
      <c r="Q141" s="12"/>
      <c r="R141" s="12"/>
      <c r="S141" s="12"/>
      <c r="T141" s="12"/>
      <c r="U141" s="12"/>
    </row>
    <row r="142" spans="1:21" x14ac:dyDescent="0.25">
      <c r="K142" s="9"/>
    </row>
    <row r="143" spans="1:21" x14ac:dyDescent="0.25">
      <c r="K143" s="9"/>
    </row>
  </sheetData>
  <autoFilter ref="A3:U128">
    <filterColumn colId="13" showButton="0"/>
    <filterColumn colId="14" showButton="0"/>
    <filterColumn colId="17" showButton="0"/>
    <filterColumn colId="18" showButton="0"/>
    <filterColumn colId="20" showButton="0"/>
  </autoFilter>
  <mergeCells count="35">
    <mergeCell ref="A1:U1"/>
    <mergeCell ref="A136:F136"/>
    <mergeCell ref="A139:C139"/>
    <mergeCell ref="A140:B140"/>
    <mergeCell ref="B36:B37"/>
    <mergeCell ref="A36:A37"/>
    <mergeCell ref="A132:B132"/>
    <mergeCell ref="A71:A76"/>
    <mergeCell ref="B71:B76"/>
    <mergeCell ref="A128:B128"/>
    <mergeCell ref="A134:B134"/>
    <mergeCell ref="A52:A53"/>
    <mergeCell ref="B52:B53"/>
    <mergeCell ref="A57:A58"/>
    <mergeCell ref="B57:B58"/>
    <mergeCell ref="A45:A48"/>
    <mergeCell ref="B45:B48"/>
    <mergeCell ref="A49:A51"/>
    <mergeCell ref="B49:B51"/>
    <mergeCell ref="A40:A41"/>
    <mergeCell ref="B40:B41"/>
    <mergeCell ref="A42:A43"/>
    <mergeCell ref="B42:B43"/>
    <mergeCell ref="A10:B10"/>
    <mergeCell ref="B11:U11"/>
    <mergeCell ref="F3:H3"/>
    <mergeCell ref="J3:L3"/>
    <mergeCell ref="N3:P3"/>
    <mergeCell ref="R3:T3"/>
    <mergeCell ref="A6:A9"/>
    <mergeCell ref="B6:B9"/>
    <mergeCell ref="B5:U5"/>
    <mergeCell ref="A3:A4"/>
    <mergeCell ref="B3:B4"/>
    <mergeCell ref="C3:C4"/>
  </mergeCells>
  <pageMargins left="0.25" right="0.25" top="0.75" bottom="0.75" header="0.3" footer="0.3"/>
  <pageSetup paperSize="8" scale="81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tabSelected="1" zoomScaleNormal="100" workbookViewId="0">
      <pane xSplit="3" ySplit="5" topLeftCell="D6" activePane="bottomRight" state="frozen"/>
      <selection pane="topRight" activeCell="J1" sqref="J1"/>
      <selection pane="bottomLeft" activeCell="A6" sqref="A6"/>
      <selection pane="bottomRight" activeCell="E30" sqref="E30"/>
    </sheetView>
  </sheetViews>
  <sheetFormatPr defaultColWidth="8.85546875" defaultRowHeight="15" x14ac:dyDescent="0.25"/>
  <cols>
    <col min="1" max="1" width="4.28515625" style="89" customWidth="1"/>
    <col min="2" max="2" width="18.5703125" style="89" customWidth="1"/>
    <col min="3" max="3" width="35.140625" style="88" customWidth="1"/>
    <col min="4" max="4" width="31.7109375" style="88" customWidth="1"/>
    <col min="5" max="5" width="30.7109375" style="88" customWidth="1"/>
    <col min="6" max="6" width="11.42578125" style="88" customWidth="1"/>
    <col min="7" max="7" width="10.5703125" style="88" customWidth="1"/>
    <col min="8" max="8" width="10" style="88" customWidth="1"/>
    <col min="9" max="9" width="7.28515625" style="88" customWidth="1"/>
    <col min="10" max="10" width="7.140625" style="88" bestFit="1" customWidth="1"/>
    <col min="11" max="11" width="7.140625" style="88" customWidth="1"/>
    <col min="12" max="12" width="7.42578125" style="88" customWidth="1"/>
    <col min="13" max="13" width="7.7109375" style="88" customWidth="1"/>
    <col min="14" max="14" width="7.5703125" style="88" customWidth="1"/>
    <col min="15" max="15" width="7.85546875" style="88" customWidth="1"/>
    <col min="16" max="16" width="7.7109375" style="88" customWidth="1"/>
    <col min="17" max="17" width="7.5703125" style="88" customWidth="1"/>
    <col min="18" max="18" width="7.28515625" style="88" customWidth="1"/>
    <col min="19" max="19" width="7.5703125" style="88" customWidth="1"/>
    <col min="20" max="20" width="7.7109375" style="88" customWidth="1"/>
    <col min="21" max="21" width="7.5703125" style="88" customWidth="1"/>
    <col min="22" max="22" width="7.7109375" style="89" customWidth="1"/>
    <col min="23" max="23" width="7.42578125" style="89" customWidth="1"/>
    <col min="24" max="24" width="8" style="89" customWidth="1"/>
    <col min="25" max="25" width="8.140625" style="89" customWidth="1"/>
    <col min="26" max="16384" width="8.85546875" style="89"/>
  </cols>
  <sheetData>
    <row r="1" spans="1:25" ht="36.75" customHeight="1" x14ac:dyDescent="0.25">
      <c r="A1" s="166" t="s">
        <v>152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5" ht="18.75" x14ac:dyDescent="0.3">
      <c r="A2" s="168" t="s">
        <v>157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5" ht="18.75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5" s="3" customFormat="1" ht="15" customHeight="1" x14ac:dyDescent="0.25">
      <c r="A4" s="169" t="s">
        <v>0</v>
      </c>
      <c r="B4" s="169" t="s">
        <v>148</v>
      </c>
      <c r="C4" s="172" t="s">
        <v>149</v>
      </c>
      <c r="D4" s="172" t="s">
        <v>153</v>
      </c>
      <c r="E4" s="172" t="s">
        <v>154</v>
      </c>
      <c r="F4" s="95" t="s">
        <v>145</v>
      </c>
      <c r="G4" s="172" t="s">
        <v>151</v>
      </c>
      <c r="H4" s="172" t="s">
        <v>1</v>
      </c>
      <c r="I4" s="161" t="s">
        <v>2</v>
      </c>
      <c r="J4" s="162"/>
      <c r="K4" s="163"/>
      <c r="L4" s="96" t="s">
        <v>112</v>
      </c>
      <c r="M4" s="97"/>
      <c r="N4" s="162" t="s">
        <v>150</v>
      </c>
      <c r="O4" s="162"/>
      <c r="P4" s="163"/>
      <c r="Q4" s="161" t="s">
        <v>112</v>
      </c>
      <c r="R4" s="162"/>
      <c r="S4" s="163"/>
      <c r="T4" s="161" t="s">
        <v>113</v>
      </c>
      <c r="U4" s="162"/>
      <c r="V4" s="163"/>
      <c r="W4" s="161" t="s">
        <v>114</v>
      </c>
      <c r="X4" s="162"/>
      <c r="Y4" s="163"/>
    </row>
    <row r="5" spans="1:25" s="3" customFormat="1" ht="55.5" customHeight="1" x14ac:dyDescent="0.25">
      <c r="A5" s="170"/>
      <c r="B5" s="171"/>
      <c r="C5" s="173"/>
      <c r="D5" s="173"/>
      <c r="E5" s="173"/>
      <c r="F5" s="98" t="s">
        <v>146</v>
      </c>
      <c r="G5" s="173"/>
      <c r="H5" s="173"/>
      <c r="I5" s="99" t="s">
        <v>3</v>
      </c>
      <c r="J5" s="99" t="s">
        <v>4</v>
      </c>
      <c r="K5" s="99" t="s">
        <v>5</v>
      </c>
      <c r="L5" s="99" t="s">
        <v>6</v>
      </c>
      <c r="M5" s="99" t="s">
        <v>7</v>
      </c>
      <c r="N5" s="99" t="s">
        <v>3</v>
      </c>
      <c r="O5" s="99" t="s">
        <v>4</v>
      </c>
      <c r="P5" s="99" t="s">
        <v>5</v>
      </c>
      <c r="Q5" s="99" t="s">
        <v>6</v>
      </c>
      <c r="R5" s="99" t="s">
        <v>7</v>
      </c>
      <c r="S5" s="99" t="s">
        <v>8</v>
      </c>
      <c r="T5" s="99" t="s">
        <v>9</v>
      </c>
      <c r="U5" s="99" t="s">
        <v>10</v>
      </c>
      <c r="V5" s="99" t="s">
        <v>11</v>
      </c>
      <c r="W5" s="99" t="s">
        <v>12</v>
      </c>
      <c r="X5" s="99" t="s">
        <v>13</v>
      </c>
      <c r="Y5" s="99" t="s">
        <v>14</v>
      </c>
    </row>
    <row r="6" spans="1:25" s="3" customFormat="1" ht="24" customHeight="1" x14ac:dyDescent="0.25">
      <c r="A6" s="105">
        <v>1</v>
      </c>
      <c r="B6" s="177"/>
      <c r="C6" s="178"/>
      <c r="D6" s="100"/>
      <c r="E6" s="100"/>
      <c r="F6" s="101"/>
      <c r="G6" s="101"/>
      <c r="H6" s="102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s="3" customFormat="1" x14ac:dyDescent="0.25">
      <c r="A7" s="105">
        <v>2</v>
      </c>
      <c r="B7" s="177"/>
      <c r="C7" s="178"/>
      <c r="D7" s="100"/>
      <c r="E7" s="100"/>
      <c r="F7" s="101"/>
      <c r="G7" s="101"/>
      <c r="H7" s="102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5" s="3" customFormat="1" x14ac:dyDescent="0.25">
      <c r="A8" s="105">
        <v>3</v>
      </c>
      <c r="B8" s="177"/>
      <c r="C8" s="178"/>
      <c r="D8" s="100"/>
      <c r="E8" s="100"/>
      <c r="F8" s="101"/>
      <c r="G8" s="101"/>
      <c r="H8" s="102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 s="3" customFormat="1" x14ac:dyDescent="0.25">
      <c r="A9" s="105" t="s">
        <v>159</v>
      </c>
      <c r="B9" s="177"/>
      <c r="C9" s="178"/>
      <c r="D9" s="103"/>
      <c r="E9" s="103"/>
      <c r="F9" s="101"/>
      <c r="G9" s="101"/>
      <c r="H9" s="102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s="3" customFormat="1" x14ac:dyDescent="0.25">
      <c r="A10" s="174"/>
      <c r="B10" s="175" t="s">
        <v>147</v>
      </c>
      <c r="C10" s="176"/>
      <c r="D10" s="164"/>
      <c r="E10" s="164"/>
      <c r="F10" s="164"/>
      <c r="G10" s="165"/>
      <c r="H10" s="104">
        <f>SUM(H6:H9)</f>
        <v>0</v>
      </c>
      <c r="I10" s="104">
        <f>SUM(I6:I9)</f>
        <v>0</v>
      </c>
      <c r="J10" s="104">
        <f>SUM(J6:J9)</f>
        <v>0</v>
      </c>
      <c r="K10" s="104">
        <f>SUM(K6:K9)</f>
        <v>0</v>
      </c>
      <c r="L10" s="104">
        <f>SUM(L6:L9)</f>
        <v>0</v>
      </c>
      <c r="M10" s="104">
        <f>SUM(M6:M9)</f>
        <v>0</v>
      </c>
      <c r="N10" s="104">
        <f>SUM(N6:N9)</f>
        <v>0</v>
      </c>
      <c r="O10" s="104">
        <f>SUM(O6:O9)</f>
        <v>0</v>
      </c>
      <c r="P10" s="104">
        <f>SUM(P6:P9)</f>
        <v>0</v>
      </c>
      <c r="Q10" s="104">
        <f>SUM(Q6:Q9)</f>
        <v>0</v>
      </c>
      <c r="R10" s="104">
        <f>SUM(R6:R9)</f>
        <v>0</v>
      </c>
      <c r="S10" s="104">
        <f>SUM(S6:S9)</f>
        <v>0</v>
      </c>
      <c r="T10" s="104">
        <f>SUM(T6:T9)</f>
        <v>0</v>
      </c>
      <c r="U10" s="104">
        <f>SUM(U6:U9)</f>
        <v>0</v>
      </c>
      <c r="V10" s="104">
        <f>SUM(V6:V9)</f>
        <v>0</v>
      </c>
      <c r="W10" s="104">
        <f>SUM(W6:W9)</f>
        <v>0</v>
      </c>
      <c r="X10" s="104">
        <f>SUM(X6:X9)</f>
        <v>0</v>
      </c>
      <c r="Y10" s="104">
        <f>SUM(Y6:Y9)</f>
        <v>0</v>
      </c>
    </row>
    <row r="11" spans="1:25" ht="18.75" x14ac:dyDescent="0.3">
      <c r="A11" s="109" t="s">
        <v>158</v>
      </c>
      <c r="B11" s="110"/>
      <c r="C11" s="106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8"/>
      <c r="W11" s="108"/>
      <c r="X11" s="108"/>
      <c r="Y11" s="108"/>
    </row>
    <row r="12" spans="1:25" ht="18.75" x14ac:dyDescent="0.3">
      <c r="A12" s="110" t="s">
        <v>156</v>
      </c>
      <c r="B12" s="110"/>
      <c r="C12" s="110"/>
      <c r="D12" s="110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8"/>
      <c r="W12" s="108"/>
      <c r="X12" s="108"/>
      <c r="Y12" s="108"/>
    </row>
    <row r="13" spans="1:25" x14ac:dyDescent="0.25">
      <c r="A13" s="93"/>
      <c r="B13" s="93"/>
      <c r="C13" s="94"/>
      <c r="D13" s="94"/>
    </row>
    <row r="14" spans="1:25" ht="18.75" x14ac:dyDescent="0.3">
      <c r="A14" s="109" t="s">
        <v>155</v>
      </c>
      <c r="B14" s="110"/>
      <c r="C14" s="106"/>
      <c r="D14" s="106"/>
      <c r="E14" s="107"/>
    </row>
    <row r="15" spans="1:25" ht="18.75" x14ac:dyDescent="0.3">
      <c r="A15" s="110" t="s">
        <v>156</v>
      </c>
      <c r="B15" s="110"/>
      <c r="C15" s="110"/>
      <c r="D15" s="110"/>
      <c r="E15" s="107"/>
    </row>
  </sheetData>
  <autoFilter ref="A4:U10">
    <filterColumn colId="5" showButton="0"/>
    <filterColumn colId="7" showButton="0"/>
    <filterColumn colId="8" showButton="0"/>
    <filterColumn colId="10" showButton="0"/>
    <filterColumn colId="11" showButton="0"/>
    <filterColumn colId="13" hiddenButton="1" showButton="0"/>
    <filterColumn colId="14" hiddenButton="1" showButton="0"/>
    <filterColumn colId="15" hiddenButton="1" showButton="0"/>
    <filterColumn colId="16" hiddenButton="1" showButton="0"/>
    <filterColumn colId="17" hiddenButton="1" showButton="0"/>
    <filterColumn colId="18" showButton="0"/>
    <filterColumn colId="19" showButton="0"/>
  </autoFilter>
  <mergeCells count="15">
    <mergeCell ref="A1:U1"/>
    <mergeCell ref="A2:U2"/>
    <mergeCell ref="A4:A5"/>
    <mergeCell ref="B4:B5"/>
    <mergeCell ref="C4:C5"/>
    <mergeCell ref="G4:G5"/>
    <mergeCell ref="H4:H5"/>
    <mergeCell ref="I4:K4"/>
    <mergeCell ref="Q4:S4"/>
    <mergeCell ref="N4:P4"/>
    <mergeCell ref="D4:D5"/>
    <mergeCell ref="E4:E5"/>
    <mergeCell ref="T4:V4"/>
    <mergeCell ref="W4:Y4"/>
    <mergeCell ref="B10:G10"/>
  </mergeCells>
  <pageMargins left="0" right="0" top="0" bottom="0" header="0" footer="0"/>
  <pageSetup paperSize="8" scale="7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"/>
  <sheetViews>
    <sheetView topLeftCell="A16" workbookViewId="0">
      <selection activeCell="A16" sqref="A1:XFD1048576"/>
    </sheetView>
  </sheetViews>
  <sheetFormatPr defaultColWidth="8.85546875" defaultRowHeight="15" x14ac:dyDescent="0.25"/>
  <cols>
    <col min="1" max="2" width="8.85546875" style="3"/>
    <col min="3" max="6" width="8.85546875" style="90"/>
    <col min="7" max="8" width="8.85546875" style="3"/>
    <col min="9" max="9" width="8.85546875" style="92"/>
    <col min="10" max="10" width="8.85546875" style="90"/>
    <col min="11" max="19" width="8.85546875" style="88"/>
    <col min="20" max="20" width="8.85546875" style="91"/>
    <col min="21" max="21" width="8.85546875" style="90"/>
    <col min="22" max="16384" width="8.855468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к Заявке № 2</vt:lpstr>
      <vt:lpstr>лист1</vt:lpstr>
      <vt:lpstr>Лист2</vt:lpstr>
      <vt:lpstr>'Свод к Заявке № 2'!Область_печати</vt:lpstr>
    </vt:vector>
  </TitlesOfParts>
  <Company>КФ ОАО Хабарвосккрайгаз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</dc:creator>
  <cp:lastModifiedBy>Викторчик</cp:lastModifiedBy>
  <cp:lastPrinted>2016-12-08T00:52:52Z</cp:lastPrinted>
  <dcterms:created xsi:type="dcterms:W3CDTF">2012-10-25T06:10:31Z</dcterms:created>
  <dcterms:modified xsi:type="dcterms:W3CDTF">2019-03-26T06:41:07Z</dcterms:modified>
</cp:coreProperties>
</file>