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4_раскрытие\Раскрытие информации за 12.2024г\"/>
    </mc:Choice>
  </mc:AlternateContent>
  <bookViews>
    <workbookView xWindow="0" yWindow="0" windowWidth="28800" windowHeight="12300" firstSheet="4" activeTab="4"/>
  </bookViews>
  <sheets>
    <sheet name="стр.1" sheetId="1" state="hidden" r:id="rId1"/>
    <sheet name="стр.2" sheetId="2" state="hidden" r:id="rId2"/>
    <sheet name="стр.3" sheetId="3" state="hidden" r:id="rId3"/>
    <sheet name="стр.4" sheetId="4" state="hidden" r:id="rId4"/>
    <sheet name="стр.5" sheetId="5" r:id="rId5"/>
  </sheets>
  <externalReferences>
    <externalReference r:id="rId6"/>
  </externalReference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BI8" i="5" l="1"/>
  <c r="CJ18" i="1" l="1"/>
  <c r="DA18" i="1" s="1"/>
  <c r="EL18" i="1" s="1"/>
  <c r="Z16" i="3" s="1"/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DZ14" i="4" l="1"/>
  <c r="EL14" i="2"/>
</calcChain>
</file>

<file path=xl/sharedStrings.xml><?xml version="1.0" encoding="utf-8"?>
<sst xmlns="http://schemas.openxmlformats.org/spreadsheetml/2006/main" count="138" uniqueCount="75">
  <si>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</si>
  <si>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</si>
  <si>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</si>
  <si>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</si>
  <si>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</si>
  <si>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</si>
  <si>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</si>
  <si>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</si>
  <si>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</si>
  <si>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</si>
  <si>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</si>
  <si>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</si>
  <si>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</si>
  <si>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</si>
  <si>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</si>
  <si>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</si>
  <si>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</si>
  <si>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</si>
  <si>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</si>
  <si>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</si>
  <si>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</si>
  <si>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</si>
  <si>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</si>
  <si>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</si>
  <si>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</si>
  <si>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</si>
  <si>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</si>
  <si>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</si>
  <si>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</si>
  <si>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</si>
  <si>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</si>
  <si>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</si>
  <si>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</si>
  <si>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</si>
  <si>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</si>
  <si>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</si>
  <si>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</si>
  <si>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</si>
  <si>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</si>
  <si>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</si>
  <si>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</si>
  <si>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</si>
  <si>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</si>
  <si>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</si>
  <si>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</si>
  <si>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</si>
  <si>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</si>
  <si>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</si>
  <si>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</si>
  <si>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</si>
  <si>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</si>
  <si>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</si>
  <si>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</si>
  <si>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</si>
  <si>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</si>
  <si>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</si>
  <si>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</si>
  <si>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</si>
  <si>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</si>
  <si>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</si>
  <si>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</si>
  <si>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</si>
  <si>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</si>
  <si>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</si>
  <si>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</si>
  <si>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</si>
  <si>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</si>
  <si>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</si>
  <si>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</si>
  <si>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</si>
  <si>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</si>
  <si>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</si>
  <si>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декабрь</t>
  </si>
  <si>
    <t>1-31 декабря</t>
  </si>
  <si>
    <t>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</si>
</sst>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5;%20&#1061;&#1058;&#1069;&#1062;2/&#1055;&#1088;&#1086;&#1080;&#1079;&#1074;&#1086;&#1076;&#1089;&#1090;&#1074;&#1077;&#1085;&#1085;&#1086;-&#1090;&#1077;&#1093;&#1085;&#1080;&#1095;&#1077;&#1089;&#1082;&#1080;&#1081;%20&#1086;&#1090;&#1076;&#1077;&#1083;/-=&#1054;&#1073;&#1084;&#1077;&#1085;=-/2024/&#1054;&#1090;&#1095;&#1077;&#1090;&#1099;/&#1054;&#1090;&#1095;&#1077;&#1090;%20&#1087;&#1086;%20&#1043;&#1040;&#1047;&#1091;(&#1090;&#1077;&#1087;&#1083;&#1086;&#1087;&#1091;&#1085;&#1082;&#1090;)/&#1043;&#1072;&#1079;%202024%20&#1075;/2024_&#1056;&#1072;&#1089;&#1093;&#1086;&#1076;%20&#1075;&#1072;&#1079;&#1072;%20&#1061;&#1058;&#1069;&#1062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абрь"/>
      <sheetName val="Январь 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G53">
            <v>9.6719999999999987E-2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workbookViewId="0">
      <selection activeCell="FE4" sqref="FE4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74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4" t="s">
        <v>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5" t="s">
        <v>5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6" t="s">
        <v>6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8" customFormat="1" ht="15" customHeight="1" x14ac:dyDescent="0.25">
      <c r="BY11" s="9" t="s">
        <v>7</v>
      </c>
      <c r="BZ11" s="37" t="s">
        <v>72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>
        <v>20</v>
      </c>
      <c r="CS11" s="38"/>
      <c r="CT11" s="38"/>
      <c r="CU11" s="38"/>
      <c r="CV11" s="39" t="s">
        <v>37</v>
      </c>
      <c r="CW11" s="39"/>
      <c r="CX11" s="39"/>
      <c r="CY11" s="39"/>
      <c r="CZ11" s="12" t="s">
        <v>8</v>
      </c>
      <c r="DA11" s="12"/>
      <c r="DB11" s="12"/>
      <c r="DC11" s="12"/>
    </row>
    <row r="12" spans="1:161" s="13" customFormat="1" ht="11.25" x14ac:dyDescent="0.2">
      <c r="BZ12" s="32" t="s">
        <v>9</v>
      </c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</row>
    <row r="13" spans="1:161" x14ac:dyDescent="0.25">
      <c r="A13" s="33" t="s">
        <v>73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1" s="13" customFormat="1" ht="11.25" x14ac:dyDescent="0.2">
      <c r="A14" s="32" t="s">
        <v>10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61" s="13" customFormat="1" ht="11.25" x14ac:dyDescent="0.2"/>
    <row r="16" spans="1:161" s="10" customFormat="1" ht="67.5" customHeight="1" x14ac:dyDescent="0.2">
      <c r="A16" s="27" t="s">
        <v>11</v>
      </c>
      <c r="B16" s="27"/>
      <c r="C16" s="27"/>
      <c r="D16" s="27"/>
      <c r="E16" s="27"/>
      <c r="F16" s="27" t="s">
        <v>12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13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14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15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16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17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18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19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14" customFormat="1" ht="12" x14ac:dyDescent="0.2">
      <c r="A17" s="28">
        <v>1</v>
      </c>
      <c r="B17" s="29"/>
      <c r="C17" s="29"/>
      <c r="D17" s="29"/>
      <c r="E17" s="30"/>
      <c r="F17" s="31">
        <v>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>
        <v>4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>
        <v>5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>
        <v>6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>
        <v>7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>
        <v>8</v>
      </c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>
        <v>9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>
        <v>10</v>
      </c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</row>
    <row r="18" spans="1:161" s="15" customFormat="1" ht="226.5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23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f>[1]декабрь24!$G$53</f>
        <v>9.6719999999999987E-2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9.6719999999999987E-2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DR18-DA18-2.070191+0.003387</f>
        <v>6.0204760000000022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Q1" workbookViewId="0">
      <selection activeCell="FJ25" sqref="FJ25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6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Y7" s="9" t="s">
        <v>26</v>
      </c>
      <c r="BZ7" s="45" t="str">
        <f>стр.1!BZ11</f>
        <v>декабрь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38">
        <v>20</v>
      </c>
      <c r="CS7" s="38"/>
      <c r="CT7" s="38"/>
      <c r="CU7" s="38"/>
      <c r="CV7" s="46" t="str">
        <f>стр.1!CV11</f>
        <v>24</v>
      </c>
      <c r="CW7" s="46"/>
      <c r="CX7" s="46"/>
      <c r="CY7" s="46"/>
      <c r="CZ7" s="12" t="s">
        <v>8</v>
      </c>
      <c r="DA7" s="12"/>
      <c r="DB7" s="12"/>
      <c r="DC7" s="12"/>
    </row>
    <row r="8" spans="1:161" s="13" customFormat="1" ht="11.25" x14ac:dyDescent="0.2">
      <c r="BZ8" s="32" t="s">
        <v>9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1:161" x14ac:dyDescent="0.25">
      <c r="A9" s="44" t="str">
        <f>стр.1!A13</f>
        <v>1-31 декабря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48.75" customHeight="1" x14ac:dyDescent="0.2">
      <c r="A12" s="27" t="s">
        <v>11</v>
      </c>
      <c r="B12" s="27"/>
      <c r="C12" s="27"/>
      <c r="D12" s="27"/>
      <c r="E12" s="27"/>
      <c r="F12" s="27" t="s">
        <v>27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13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28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29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30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17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18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31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32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28">
        <v>1</v>
      </c>
      <c r="B13" s="29"/>
      <c r="C13" s="29"/>
      <c r="D13" s="29"/>
      <c r="E13" s="30"/>
      <c r="F13" s="31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3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>
        <v>4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>
        <v>5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>
        <v>6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>
        <v>7</v>
      </c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>
        <v>8</v>
      </c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>
        <v>9</v>
      </c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>
        <v>10</v>
      </c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59.25" customHeight="1" x14ac:dyDescent="0.2">
      <c r="A14" s="20"/>
      <c r="B14" s="21"/>
      <c r="C14" s="21"/>
      <c r="D14" s="21"/>
      <c r="E14" s="22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23" t="str">
        <f>стр.1!W18</f>
        <v>Газопровод-отвод к предприятию ОАО «СК «Агроэнерго»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 t="s">
        <v>33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40" t="s">
        <v>34</v>
      </c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19">
        <f>стр.1!CJ18</f>
        <v>9.6719999999999987E-2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1">
        <f>стр.1!DA18</f>
        <v>9.6719999999999987E-2</v>
      </c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19">
        <f>стр.1!DR18</f>
        <v>8.1840000000000011</v>
      </c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41">
        <f>стр.1!EL18</f>
        <v>6.0204760000000022</v>
      </c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6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CH7" s="9" t="s">
        <v>36</v>
      </c>
      <c r="CI7" s="45" t="s">
        <v>72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38">
        <v>20</v>
      </c>
      <c r="DB7" s="38"/>
      <c r="DC7" s="38"/>
      <c r="DD7" s="38"/>
      <c r="DE7" s="39" t="s">
        <v>37</v>
      </c>
      <c r="DF7" s="39"/>
      <c r="DG7" s="39"/>
      <c r="DH7" s="39"/>
      <c r="DI7" s="12" t="s">
        <v>8</v>
      </c>
      <c r="DJ7" s="12"/>
      <c r="DK7" s="12"/>
      <c r="DL7" s="12"/>
    </row>
    <row r="8" spans="1:161" s="13" customFormat="1" ht="11.25" x14ac:dyDescent="0.2">
      <c r="CI8" s="32" t="s">
        <v>9</v>
      </c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61" x14ac:dyDescent="0.25">
      <c r="A9" s="44" t="s">
        <v>73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12.75" customHeight="1" x14ac:dyDescent="0.2">
      <c r="A12" s="27" t="s">
        <v>38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27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39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0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9">
        <v>1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3"/>
      <c r="BH13" s="49">
        <v>2</v>
      </c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3"/>
      <c r="CP13" s="49">
        <v>3</v>
      </c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27" t="s">
        <v>40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0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49" t="s">
        <v>41</v>
      </c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3"/>
      <c r="BH14" s="49" t="s">
        <v>42</v>
      </c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3"/>
      <c r="CP14" s="49" t="s">
        <v>43</v>
      </c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27" t="s">
        <v>40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0" customFormat="1" ht="46.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44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45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46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45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46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45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46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45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14" customFormat="1" ht="74.25" customHeight="1" x14ac:dyDescent="0.2">
      <c r="A16" s="47" t="s">
        <v>47</v>
      </c>
      <c r="B16" s="48"/>
      <c r="C16" s="48"/>
      <c r="D16" s="48"/>
      <c r="E16" s="48"/>
      <c r="F16" s="48"/>
      <c r="G16" s="48"/>
      <c r="H16" s="48"/>
      <c r="I16" s="48"/>
      <c r="J16" s="16"/>
      <c r="K16" s="27" t="str">
        <f>стр.2!W14</f>
        <v>Газопровод-отвод к предприятию ОАО «СК «Агроэнерго»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49">
        <f>стр.1!EL18</f>
        <v>6.0204760000000022</v>
      </c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1"/>
      <c r="AP16" s="31" t="s">
        <v>48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27" t="s">
        <v>48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31" t="s">
        <v>48</v>
      </c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 t="s">
        <v>48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 t="s">
        <v>48</v>
      </c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 t="s">
        <v>48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 t="s">
        <v>48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6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Q7" s="9" t="s">
        <v>50</v>
      </c>
      <c r="BR7" s="45" t="str">
        <f>стр.1!BZ11</f>
        <v>декабрь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38">
        <v>20</v>
      </c>
      <c r="CK7" s="38"/>
      <c r="CL7" s="38"/>
      <c r="CM7" s="38"/>
      <c r="CN7" s="46" t="str">
        <f>стр.1!CV11</f>
        <v>24</v>
      </c>
      <c r="CO7" s="46"/>
      <c r="CP7" s="46"/>
      <c r="CQ7" s="46"/>
      <c r="CR7" s="12" t="s">
        <v>8</v>
      </c>
      <c r="CV7" s="12"/>
      <c r="CW7" s="12"/>
      <c r="CX7" s="12"/>
    </row>
    <row r="8" spans="1:161" s="13" customFormat="1" ht="11.25" x14ac:dyDescent="0.2">
      <c r="BR8" s="32" t="s">
        <v>9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44" t="str">
        <f>стр.1!A13</f>
        <v>1-31 декабря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37.5" customHeight="1" x14ac:dyDescent="0.2">
      <c r="A12" s="27" t="s">
        <v>51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52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53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54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55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56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31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>
        <v>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>
        <v>4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>
        <v>5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6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123" customHeight="1" x14ac:dyDescent="0.2">
      <c r="A14" s="56" t="s">
        <v>57</v>
      </c>
      <c r="B14" s="56" t="s">
        <v>57</v>
      </c>
      <c r="C14" s="56" t="s">
        <v>57</v>
      </c>
      <c r="D14" s="56" t="s">
        <v>57</v>
      </c>
      <c r="E14" s="56" t="s">
        <v>57</v>
      </c>
      <c r="F14" s="56" t="s">
        <v>57</v>
      </c>
      <c r="G14" s="56" t="s">
        <v>57</v>
      </c>
      <c r="H14" s="56" t="s">
        <v>57</v>
      </c>
      <c r="I14" s="56" t="s">
        <v>57</v>
      </c>
      <c r="J14" s="56" t="s">
        <v>57</v>
      </c>
      <c r="K14" s="56" t="s">
        <v>57</v>
      </c>
      <c r="L14" s="56" t="s">
        <v>57</v>
      </c>
      <c r="M14" s="56" t="s">
        <v>57</v>
      </c>
      <c r="N14" s="56" t="s">
        <v>57</v>
      </c>
      <c r="O14" s="56" t="s">
        <v>57</v>
      </c>
      <c r="P14" s="56" t="s">
        <v>57</v>
      </c>
      <c r="Q14" s="56" t="s">
        <v>57</v>
      </c>
      <c r="R14" s="56" t="s">
        <v>57</v>
      </c>
      <c r="S14" s="56" t="s">
        <v>57</v>
      </c>
      <c r="T14" s="56" t="s">
        <v>57</v>
      </c>
      <c r="U14" s="56" t="s">
        <v>57</v>
      </c>
      <c r="V14" s="56" t="s">
        <v>57</v>
      </c>
      <c r="W14" s="56" t="s">
        <v>58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0" t="s">
        <v>34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19">
        <f>стр.1!CJ18</f>
        <v>9.6719999999999987E-2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1">
        <f>BO14</f>
        <v>9.6719999999999987E-2</v>
      </c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19">
        <f>стр.1!EL18</f>
        <v>6.0204760000000022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19" t="s">
        <v>59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abSelected="1" zoomScale="115" zoomScaleNormal="115" workbookViewId="0">
      <selection activeCell="BI8" sqref="BI8:CC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0" t="s">
        <v>61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/>
    <row r="6" spans="1:161" s="15" customFormat="1" ht="64.5" customHeight="1" x14ac:dyDescent="0.2">
      <c r="A6" s="26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63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64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65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66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67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68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69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1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2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>
        <v>3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>
        <v>4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>
        <v>5</v>
      </c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>
        <v>6</v>
      </c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>
        <v>7</v>
      </c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>
        <v>8</v>
      </c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</row>
    <row r="8" spans="1:161" s="15" customFormat="1" ht="12" x14ac:dyDescent="0.2">
      <c r="A8" s="26" t="s">
        <v>70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71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1">
        <f>стр.1!DR18-стр.1!EL18*1000/(31*24)</f>
        <v>9.1962365591395923E-2</v>
      </c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59">
        <f>0.0296129+3.86255</f>
        <v>3.8921629000000002</v>
      </c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57" t="s">
        <v>48</v>
      </c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26" t="s">
        <v>48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2025-01-10T05:09:23Z</dcterms:modified>
</cp:coreProperties>
</file>