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Приказ №1\Раскрытие газ\стало\2023\Приложения №4\"/>
    </mc:Choice>
  </mc:AlternateContent>
  <bookViews>
    <workbookView xWindow="0" yWindow="0" windowWidth="28110" windowHeight="9525" firstSheet="3" activeTab="3"/>
  </bookViews>
  <sheets>
    <sheet name="стр.1" sheetId="2" state="hidden" r:id="rId1"/>
    <sheet name="стр.2" sheetId="3" state="hidden" r:id="rId2"/>
    <sheet name="стр.3" sheetId="4" state="hidden" r:id="rId3"/>
    <sheet name="стр.4" sheetId="5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 calcOnSave="0"/>
</workbook>
</file>

<file path=xl/calcChain.xml><?xml version="1.0" encoding="utf-8"?>
<calcChain xmlns="http://schemas.openxmlformats.org/spreadsheetml/2006/main">
  <c r="EL18" i="2" l="1"/>
  <c r="DR18" i="2"/>
  <c r="DR14" i="3" l="1"/>
  <c r="CD8" i="6" l="1"/>
  <c r="BO14" i="5"/>
  <c r="CT14" i="5" s="1"/>
  <c r="CJ14" i="3"/>
  <c r="AN8" i="6"/>
  <c r="BI8" i="6" l="1"/>
  <c r="DZ14" i="5"/>
  <c r="EL14" i="3"/>
  <c r="DA14" i="3"/>
  <c r="DB8" i="6"/>
  <c r="K16" i="4"/>
  <c r="Z16" i="4" l="1"/>
  <c r="A9" i="5"/>
  <c r="CN7" i="5"/>
  <c r="BR7" i="5"/>
  <c r="CI5" i="5"/>
  <c r="A9" i="4"/>
  <c r="DE7" i="4"/>
  <c r="CI7" i="4"/>
  <c r="CI5" i="4"/>
  <c r="AN14" i="3"/>
  <c r="W14" i="3"/>
  <c r="F14" i="3"/>
  <c r="A9" i="3"/>
  <c r="CV7" i="3"/>
  <c r="BZ7" i="3"/>
  <c r="CI5" i="3"/>
</calcChain>
</file>

<file path=xl/sharedStrings.xml><?xml version="1.0" encoding="utf-8"?>
<sst xmlns="http://schemas.openxmlformats.org/spreadsheetml/2006/main" count="135" uniqueCount="75">
  <si>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</si>
  <si>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</si>
  <si>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</si>
  <si>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</si>
  <si>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</si>
  <si>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</si>
  <si>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</si>
  <si>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</si>
  <si>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</si>
  <si>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</si>
  <si>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</si>
  <si>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</si>
  <si>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</si>
  <si>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</si>
  <si>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</si>
  <si>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</si>
  <si>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</si>
  <si>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</si>
  <si>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</si>
  <si>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</si>
  <si>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</si>
  <si>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</si>
  <si>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</si>
  <si>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</si>
  <si>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</si>
  <si>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</si>
  <si>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</si>
  <si>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</si>
  <si>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</si>
  <si>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</si>
  <si>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</si>
  <si>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</si>
  <si>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</si>
  <si>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</si>
  <si>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</si>
  <si>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</si>
  <si>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</si>
  <si>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</si>
  <si>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</si>
  <si>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</si>
  <si>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</si>
  <si>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</si>
  <si>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</si>
  <si>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</si>
  <si>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</si>
  <si>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</si>
  <si>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</si>
  <si>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</si>
  <si>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</si>
  <si>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</si>
  <si>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</si>
  <si>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</si>
  <si>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</si>
  <si>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</si>
  <si>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</si>
  <si>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</si>
  <si>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</si>
  <si>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</si>
  <si>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</si>
  <si>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</si>
  <si>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</si>
  <si>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</si>
  <si>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</si>
  <si>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</si>
  <si>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</si>
  <si>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</si>
  <si>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</si>
  <si>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</si>
  <si>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</si>
  <si>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</si>
  <si>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</si>
  <si>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</si>
  <si>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март</t>
  </si>
  <si>
    <t>1-31 марта</t>
  </si>
  <si>
    <t>АО "Газпром газораспределение Дальний Восток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</si>
</sst>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2" fontId="19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view="pageBreakPreview" topLeftCell="A7" zoomScaleNormal="100" workbookViewId="0">
      <selection activeCell="DZ12" sqref="DZ12:FE12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39" t="s">
        <v>18</v>
      </c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40" t="s">
        <v>3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</row>
    <row r="11" spans="1:161" s="11" customFormat="1" ht="15" customHeight="1" x14ac:dyDescent="0.25">
      <c r="BY11" s="14" t="s">
        <v>14</v>
      </c>
      <c r="BZ11" s="43" t="s">
        <v>72</v>
      </c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20</v>
      </c>
      <c r="CS11" s="42"/>
      <c r="CT11" s="42"/>
      <c r="CU11" s="42"/>
      <c r="CV11" s="41" t="s">
        <v>19</v>
      </c>
      <c r="CW11" s="41"/>
      <c r="CX11" s="41"/>
      <c r="CY11" s="41"/>
      <c r="CZ11" s="15" t="s">
        <v>13</v>
      </c>
      <c r="DA11" s="15"/>
      <c r="DB11" s="15"/>
      <c r="DC11" s="15"/>
    </row>
    <row r="12" spans="1:161" s="16" customFormat="1" ht="11.25" x14ac:dyDescent="0.2">
      <c r="BZ12" s="22" t="s">
        <v>12</v>
      </c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</row>
    <row r="13" spans="1:161" x14ac:dyDescent="0.25">
      <c r="A13" s="44" t="s">
        <v>73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61" s="16" customFormat="1" ht="11.25" x14ac:dyDescent="0.2">
      <c r="A14" s="22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1" s="16" customFormat="1" ht="11.25" x14ac:dyDescent="0.2"/>
    <row r="16" spans="1:161" s="6" customFormat="1" ht="67.5" customHeight="1" x14ac:dyDescent="0.2">
      <c r="A16" s="27" t="s">
        <v>5</v>
      </c>
      <c r="B16" s="27"/>
      <c r="C16" s="27"/>
      <c r="D16" s="27"/>
      <c r="E16" s="27"/>
      <c r="F16" s="27" t="s">
        <v>10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6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7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8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9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69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68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71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70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4">
        <v>1</v>
      </c>
      <c r="B17" s="35"/>
      <c r="C17" s="35"/>
      <c r="D17" s="35"/>
      <c r="E17" s="36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29"/>
      <c r="B18" s="30"/>
      <c r="C18" s="30"/>
      <c r="D18" s="30"/>
      <c r="E18" s="31"/>
      <c r="F18" s="23" t="s">
        <v>17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52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32" t="s">
        <v>17</v>
      </c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 t="s">
        <v>60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26" t="s">
        <v>74</v>
      </c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37">
        <v>7.4999999999999997E-2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3.9767999999999998E-2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3">
        <f>0.011*24*31</f>
        <v>8.1840000000000011</v>
      </c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7">
        <f>DR18-DA18-1.607871-0.0027141</f>
        <v>6.5336468999999999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view="pageBreakPreview" zoomScaleNormal="100" workbookViewId="0">
      <selection activeCell="DZ12" sqref="DZ12:FE12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Y7" s="18" t="s">
        <v>21</v>
      </c>
      <c r="BZ7" s="50" t="str">
        <f>стр.1!BZ11</f>
        <v>март</v>
      </c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42">
        <v>20</v>
      </c>
      <c r="CS7" s="42"/>
      <c r="CT7" s="42"/>
      <c r="CU7" s="42"/>
      <c r="CV7" s="51" t="str">
        <f>стр.1!CV11</f>
        <v>23</v>
      </c>
      <c r="CW7" s="51"/>
      <c r="CX7" s="51"/>
      <c r="CY7" s="51"/>
      <c r="CZ7" s="15" t="s">
        <v>13</v>
      </c>
      <c r="DA7" s="15"/>
      <c r="DB7" s="15"/>
      <c r="DC7" s="15"/>
    </row>
    <row r="8" spans="1:161" s="16" customFormat="1" ht="11.25" x14ac:dyDescent="0.2">
      <c r="BZ8" s="22" t="s">
        <v>12</v>
      </c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48.75" customHeight="1" x14ac:dyDescent="0.2">
      <c r="A12" s="27" t="s">
        <v>5</v>
      </c>
      <c r="B12" s="27"/>
      <c r="C12" s="27"/>
      <c r="D12" s="27"/>
      <c r="E12" s="27"/>
      <c r="F12" s="27" t="s">
        <v>22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6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 t="s">
        <v>23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 t="s">
        <v>24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 t="s">
        <v>25</v>
      </c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 t="s">
        <v>69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 t="s">
        <v>68</v>
      </c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 t="s">
        <v>67</v>
      </c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 t="s">
        <v>66</v>
      </c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34">
        <v>1</v>
      </c>
      <c r="B13" s="35"/>
      <c r="C13" s="35"/>
      <c r="D13" s="35"/>
      <c r="E13" s="36"/>
      <c r="F13" s="28">
        <v>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>
        <v>3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>
        <v>4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>
        <v>5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>
        <v>6</v>
      </c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>
        <v>7</v>
      </c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>
        <v>8</v>
      </c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>
        <v>9</v>
      </c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>
        <v>10</v>
      </c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7" customFormat="1" ht="59.25" customHeight="1" x14ac:dyDescent="0.2">
      <c r="A14" s="29"/>
      <c r="B14" s="30"/>
      <c r="C14" s="30"/>
      <c r="D14" s="30"/>
      <c r="E14" s="31"/>
      <c r="F14" s="23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23" t="str">
        <f>стр.1!W18</f>
        <v>Газопровод-отвод к предприятию ОАО «СК «Агроэнерго»</v>
      </c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8"/>
      <c r="AN14" s="3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 t="s">
        <v>59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45" t="s">
        <v>53</v>
      </c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33">
        <f>стр.1!CJ18</f>
        <v>7.4999999999999997E-2</v>
      </c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46">
        <f>стр.1!DA18</f>
        <v>3.9767999999999998E-2</v>
      </c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33">
        <f>стр.1!DR18</f>
        <v>8.1840000000000011</v>
      </c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46">
        <f>стр.1!EL18</f>
        <v>6.5336468999999999</v>
      </c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DZ12" sqref="DZ12:FE12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CH7" s="18" t="s">
        <v>27</v>
      </c>
      <c r="CI7" s="50" t="str">
        <f>стр.1!BZ11</f>
        <v>март</v>
      </c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42">
        <v>20</v>
      </c>
      <c r="DB7" s="42"/>
      <c r="DC7" s="42"/>
      <c r="DD7" s="42"/>
      <c r="DE7" s="51" t="str">
        <f>стр.1!CV11</f>
        <v>23</v>
      </c>
      <c r="DF7" s="51"/>
      <c r="DG7" s="51"/>
      <c r="DH7" s="51"/>
      <c r="DI7" s="15" t="s">
        <v>13</v>
      </c>
      <c r="DJ7" s="15"/>
      <c r="DK7" s="15"/>
      <c r="DL7" s="15"/>
    </row>
    <row r="8" spans="1:161" s="19" customFormat="1" ht="11.25" x14ac:dyDescent="0.2">
      <c r="CI8" s="57" t="s">
        <v>12</v>
      </c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12.75" customHeight="1" x14ac:dyDescent="0.2">
      <c r="A12" s="27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 t="s">
        <v>22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 t="s">
        <v>29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6" customFormat="1" ht="13.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27" t="s">
        <v>30</v>
      </c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6" customFormat="1" ht="13.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8" t="s">
        <v>31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32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33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27" t="s">
        <v>30</v>
      </c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6" customFormat="1" ht="36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 t="s">
        <v>65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 t="s">
        <v>35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 t="s">
        <v>34</v>
      </c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35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 t="s">
        <v>34</v>
      </c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 t="s">
        <v>35</v>
      </c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 t="s">
        <v>34</v>
      </c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 t="s">
        <v>35</v>
      </c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7" customFormat="1" ht="12" x14ac:dyDescent="0.2">
      <c r="A16" s="52" t="s">
        <v>36</v>
      </c>
      <c r="B16" s="53"/>
      <c r="C16" s="53"/>
      <c r="D16" s="53"/>
      <c r="E16" s="53"/>
      <c r="F16" s="53"/>
      <c r="G16" s="53"/>
      <c r="H16" s="53"/>
      <c r="I16" s="53"/>
      <c r="J16" s="20"/>
      <c r="K16" s="54" t="str">
        <f>стр.2!W14</f>
        <v>Газопровод-отвод к предприятию ОАО «СК «Агроэнерго»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5">
        <f>стр.2!EL14</f>
        <v>6.5336468999999999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 t="s">
        <v>56</v>
      </c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6" t="s">
        <v>56</v>
      </c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5" t="s">
        <v>56</v>
      </c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 t="s">
        <v>56</v>
      </c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 t="s">
        <v>56</v>
      </c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 t="s">
        <v>56</v>
      </c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 t="s">
        <v>56</v>
      </c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abSelected="1" view="pageBreakPreview" zoomScaleNormal="100" workbookViewId="0">
      <selection activeCell="AG19" sqref="AG19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Q7" s="18" t="s">
        <v>38</v>
      </c>
      <c r="BR7" s="50" t="str">
        <f>стр.1!BZ11</f>
        <v>март</v>
      </c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2">
        <v>20</v>
      </c>
      <c r="CK7" s="42"/>
      <c r="CL7" s="42"/>
      <c r="CM7" s="42"/>
      <c r="CN7" s="51" t="str">
        <f>стр.1!CV11</f>
        <v>23</v>
      </c>
      <c r="CO7" s="51"/>
      <c r="CP7" s="51"/>
      <c r="CQ7" s="51"/>
      <c r="CR7" s="15" t="s">
        <v>13</v>
      </c>
      <c r="CV7" s="15"/>
      <c r="CW7" s="15"/>
      <c r="CX7" s="15"/>
    </row>
    <row r="8" spans="1:161" s="19" customFormat="1" ht="11.25" x14ac:dyDescent="0.2">
      <c r="BR8" s="57" t="s">
        <v>12</v>
      </c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37.5" customHeight="1" x14ac:dyDescent="0.2">
      <c r="A12" s="27" t="s">
        <v>39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40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 t="s">
        <v>41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42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 t="s">
        <v>43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 t="s">
        <v>44</v>
      </c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55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>
        <v>2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>
        <v>3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>
        <v>4</v>
      </c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>
        <v>5</v>
      </c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>
        <v>6</v>
      </c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</row>
    <row r="14" spans="1:161" s="17" customFormat="1" ht="123" customHeight="1" x14ac:dyDescent="0.2">
      <c r="A14" s="61" t="s">
        <v>57</v>
      </c>
      <c r="B14" s="61" t="s">
        <v>57</v>
      </c>
      <c r="C14" s="61" t="s">
        <v>57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61" t="s">
        <v>57</v>
      </c>
      <c r="K14" s="61" t="s">
        <v>57</v>
      </c>
      <c r="L14" s="61" t="s">
        <v>57</v>
      </c>
      <c r="M14" s="61" t="s">
        <v>57</v>
      </c>
      <c r="N14" s="61" t="s">
        <v>57</v>
      </c>
      <c r="O14" s="61" t="s">
        <v>57</v>
      </c>
      <c r="P14" s="61" t="s">
        <v>57</v>
      </c>
      <c r="Q14" s="61" t="s">
        <v>57</v>
      </c>
      <c r="R14" s="61" t="s">
        <v>57</v>
      </c>
      <c r="S14" s="61" t="s">
        <v>57</v>
      </c>
      <c r="T14" s="61" t="s">
        <v>57</v>
      </c>
      <c r="U14" s="61" t="s">
        <v>57</v>
      </c>
      <c r="V14" s="61" t="s">
        <v>57</v>
      </c>
      <c r="W14" s="61" t="s">
        <v>58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45" t="s">
        <v>53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33">
        <f>стр.1!CJ18</f>
        <v>7.4999999999999997E-2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46">
        <f>BO14</f>
        <v>7.4999999999999997E-2</v>
      </c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33">
        <f>стр.1!EL18</f>
        <v>6.5336468999999999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7" customFormat="1" ht="16.5" customHeight="1" x14ac:dyDescent="0.2">
      <c r="A15" s="33" t="s">
        <v>45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BI8" sqref="BI8:CC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6" t="s">
        <v>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5" customFormat="1" ht="15.75" x14ac:dyDescent="0.25"/>
    <row r="6" spans="1:161" s="17" customFormat="1" ht="64.5" customHeight="1" x14ac:dyDescent="0.2">
      <c r="A6" s="67" t="s">
        <v>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 t="s">
        <v>49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 t="s">
        <v>61</v>
      </c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 t="s">
        <v>63</v>
      </c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 t="s">
        <v>62</v>
      </c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 t="s">
        <v>64</v>
      </c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 t="s">
        <v>50</v>
      </c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 t="s">
        <v>51</v>
      </c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</row>
    <row r="7" spans="1:161" s="7" customFormat="1" ht="12" x14ac:dyDescent="0.2">
      <c r="A7" s="55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v>2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>
        <v>3</v>
      </c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>
        <v>4</v>
      </c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>
        <v>5</v>
      </c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>
        <v>6</v>
      </c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>
        <v>7</v>
      </c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>
        <v>8</v>
      </c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</row>
    <row r="8" spans="1:161" s="17" customFormat="1" ht="12" x14ac:dyDescent="0.2">
      <c r="A8" s="32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 t="s">
        <v>55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5">
        <f>11</f>
        <v>11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46">
        <f>стр.1!DR18-стр.1!EL18</f>
        <v>1.6503531000000011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33">
        <f>0.0296129+3.86255</f>
        <v>3.8921629000000002</v>
      </c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>
        <f>AN8-CD8</f>
        <v>7.1078370999999994</v>
      </c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64" t="s">
        <v>56</v>
      </c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32" t="s">
        <v>56</v>
      </c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</row>
    <row r="9" spans="1:161" s="21" customFormat="1" ht="1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DR9:EM9"/>
    <mergeCell ref="EN9:FE9"/>
    <mergeCell ref="A9:R9"/>
    <mergeCell ref="S9:AM9"/>
    <mergeCell ref="AN9:BH9"/>
    <mergeCell ref="BI9:CC9"/>
    <mergeCell ref="CD9:DA9"/>
    <mergeCell ref="DB9:DQ9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Залуцкий Иван Николаевич</cp:lastModifiedBy>
  <cp:lastPrinted>2019-01-28T12:33:53Z</cp:lastPrinted>
  <dcterms:created xsi:type="dcterms:W3CDTF">2008-10-01T13:21:49Z</dcterms:created>
  <dcterms:modified xsi:type="dcterms:W3CDTF">2023-05-05T04:15:36Z</dcterms:modified>
</cp:coreProperties>
</file>