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стр.1" sheetId="1" state="hidden" r:id="rId1"/>
    <sheet name="стр.2" sheetId="2" state="visible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'стр.1'!$A$1:$FE$18</definedName>
    <definedName name="_xlnm.Print_Area" localSheetId="1">'стр.2'!$A$1:$FE$14</definedName>
    <definedName name="_xlnm.Print_Area" localSheetId="2">'стр.3'!$A$1:$FE$16</definedName>
    <definedName name="_xlnm.Print_Area" localSheetId="3">'стр.4'!$A$1:$FE$15</definedName>
  </definedNames>
  <calcPr/>
</workbook>
</file>

<file path=xl/sharedStrings.xml><?xml version="1.0" encoding="utf-8"?>
<sst xmlns="http://schemas.openxmlformats.org/spreadsheetml/2006/main" count="79" uniqueCount="79">
  <si>
    <t xml:space="preserve">Приложение № 4</t>
  </si>
  <si>
    <t xml:space="preserve">к приказу ФАС России</t>
  </si>
  <si>
    <t xml:space="preserve">от 18.01.2019 № 38/19</t>
  </si>
  <si>
    <t xml:space="preserve">Форма 1</t>
  </si>
  <si>
    <t xml:space="preserve"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</si>
  <si>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</si>
  <si>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 xml:space="preserve">АО "Дальневосточная генерирующая компания"</t>
  </si>
  <si>
    <t xml:space="preserve"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</si>
  <si>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</si>
  <si>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</si>
  <si>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</si>
  <si>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</si>
  <si>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</si>
  <si>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 xml:space="preserve">1-31 августа</t>
  </si>
  <si>
    <t>(период)</t>
  </si>
  <si>
    <t>№</t>
  </si>
  <si>
    <t xml:space="preserve">Наименование 
зоны входа</t>
  </si>
  <si>
    <t xml:space="preserve">Наименование магистрального трубопровода</t>
  </si>
  <si>
    <t xml:space="preserve">Точка 
входа</t>
  </si>
  <si>
    <t xml:space="preserve">Техническая мощность точки входа</t>
  </si>
  <si>
    <t xml:space="preserve">Поставщик, 
владелец газа</t>
  </si>
  <si>
    <t xml:space="preserve">Объемы газа в соответствии с поступившими заявками млн. м3</t>
  </si>
  <si>
    <t xml:space="preserve">Объемы газа в соответствии с удовлетворенными заявками млн. м3</t>
  </si>
  <si>
    <t xml:space="preserve">Фактическая мощность магистрального трубопровода в конце зоны входа млн. м3</t>
  </si>
  <si>
    <t xml:space="preserve"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</si>
  <si>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</si>
  <si>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 xml:space="preserve">Газопровод-отвод к предприятию ОАО «СК «Агроэнерго»</t>
  </si>
  <si>
    <t xml:space="preserve">11000 нм3/ч, </t>
  </si>
  <si>
    <t xml:space="preserve">АО "Газпром газораспределение Дальний Восток</t>
  </si>
  <si>
    <t xml:space="preserve">Форма 2</t>
  </si>
  <si>
    <t xml:space="preserve">в зонах выхода на (за) </t>
  </si>
  <si>
    <t>январь</t>
  </si>
  <si>
    <t>24</t>
  </si>
  <si>
    <t xml:space="preserve">1-31 января</t>
  </si>
  <si>
    <t xml:space="preserve">Наименование 
зоны выхода</t>
  </si>
  <si>
    <t xml:space="preserve">Точка 
выхода</t>
  </si>
  <si>
    <t xml:space="preserve">Техническая мощность точки выхода</t>
  </si>
  <si>
    <t xml:space="preserve">Потребитель, владелец газа</t>
  </si>
  <si>
    <t xml:space="preserve">Фактическая мощность магистрального трубопровода в начале зоны выхода млн. м3</t>
  </si>
  <si>
    <t xml:space="preserve">Свободная мощность магистрального трубопровода в точке выхода млн. м3</t>
  </si>
  <si>
    <t xml:space="preserve">11000 нм3/ч</t>
  </si>
  <si>
    <t xml:space="preserve">ООО           «СКИФАГРО-ДВ»</t>
  </si>
  <si>
    <t xml:space="preserve">Форма 3</t>
  </si>
  <si>
    <t xml:space="preserve">между зонами входа и выхода на (за) </t>
  </si>
  <si>
    <t xml:space="preserve">Номер 
зоны 
выхода</t>
  </si>
  <si>
    <t xml:space="preserve">Номер и наименование зон входа</t>
  </si>
  <si>
    <t>…</t>
  </si>
  <si>
    <t>Y</t>
  </si>
  <si>
    <t>YY</t>
  </si>
  <si>
    <t>YYY</t>
  </si>
  <si>
    <t xml:space="preserve">Величина свободной мощности млн. м3</t>
  </si>
  <si>
    <t xml:space="preserve">Лимитирующий участок</t>
  </si>
  <si>
    <t xml:space="preserve">Величина свободной мощности</t>
  </si>
  <si>
    <t>1</t>
  </si>
  <si>
    <t>-</t>
  </si>
  <si>
    <t xml:space="preserve">Форма 4</t>
  </si>
  <si>
    <t xml:space="preserve">на (за) </t>
  </si>
  <si>
    <t xml:space="preserve">Зона входа в магистральный газопровод</t>
  </si>
  <si>
    <t xml:space="preserve">Зона выхода из магистрального газопровода</t>
  </si>
  <si>
    <t xml:space="preserve">Поставщик газа/
потребитель</t>
  </si>
  <si>
    <r>
      <t xml:space="preserve"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</si>
  <si>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 xml:space="preserve"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</si>
  <si>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 xml:space="preserve"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</si>
  <si>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</si>
  <si>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 xml:space="preserve">АГРС-5, принадлежащая АО «ДГК»</t>
  </si>
  <si>
    <t xml:space="preserve">ООО «СКИФАГРО-ДВ»</t>
  </si>
  <si>
    <t>Итого:</t>
  </si>
  <si>
    <t xml:space="preserve">Форма 5</t>
  </si>
  <si>
    <t xml:space="preserve"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</si>
  <si>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 xml:space="preserve">Субъект 
Российской 
Федерации</t>
  </si>
  <si>
    <t xml:space="preserve">Наименование газораспределительной станции</t>
  </si>
  <si>
    <t xml:space="preserve">Проектная мощность (производительность) газораспределительной станции, тыс.м3/час</t>
  </si>
  <si>
    <t xml:space="preserve">Загрузка газораспределительной станции тыс.м3/час</t>
  </si>
  <si>
    <t xml:space="preserve">Суммарный объем газа по действующим техническим условиям на подключение, тыс.м3/час</t>
  </si>
  <si>
    <t xml:space="preserve">Наличие (дефицит) пропускной способности тыс.м3/час</t>
  </si>
  <si>
    <t xml:space="preserve">Срок мероприятий по увеличению пропускной способности</t>
  </si>
  <si>
    <t xml:space="preserve">Параметры увеличения</t>
  </si>
  <si>
    <t xml:space="preserve">Хабаровский край</t>
  </si>
  <si>
    <t>АГРС-5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</si>
</sst>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0.000000"/>
      <name val="Arial Cyr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10.000000"/>
      <name val="Times New Roman"/>
    </font>
    <font>
      <sz val="9.000000"/>
      <name val="Times New Roman"/>
    </font>
    <font>
      <b/>
      <sz val="9.000000"/>
      <name val="Times New Roman"/>
    </font>
    <font>
      <sz val="8.00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2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3" fillId="7" borderId="1" numFmtId="0" applyNumberFormat="0" applyFont="1" applyFill="1" applyBorder="1" applyProtection="0"/>
    <xf fontId="4" fillId="20" borderId="2" numFmtId="0" applyNumberFormat="0" applyFont="1" applyFill="1" applyBorder="1" applyProtection="0"/>
    <xf fontId="5" fillId="20" borderId="1" numFmtId="0" applyNumberFormat="0" applyFont="1" applyFill="1" applyBorder="1" applyProtection="0"/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3" borderId="0" numFmtId="0" applyNumberFormat="0" applyFont="1" applyFill="1" applyBorder="0" applyProtection="0"/>
    <xf fontId="14" fillId="0" borderId="0" numFmtId="0" applyNumberFormat="0" applyFont="1" applyFill="0" applyBorder="0" applyProtection="0"/>
    <xf fontId="15" fillId="2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8" fillId="4" borderId="0" numFmtId="0" applyNumberFormat="0" applyFont="1" applyFill="1" applyBorder="0" applyProtection="0"/>
  </cellStyleXfs>
  <cellXfs count="62">
    <xf fontId="0" fillId="0" borderId="0" numFmtId="0" xfId="0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9" fillId="0" borderId="0" numFmtId="0" xfId="0" applyFont="1"/>
    <xf fontId="19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9" fillId="0" borderId="0" numFmtId="0" xfId="0" applyFont="1" applyAlignment="1">
      <alignment horizontal="center"/>
    </xf>
    <xf fontId="9" fillId="0" borderId="0" numFmtId="0" xfId="0" applyFont="1" applyAlignment="1">
      <alignment horizontal="left"/>
    </xf>
    <xf fontId="9" fillId="0" borderId="0" numFmtId="0" xfId="0" applyFont="1" applyAlignment="1">
      <alignment horizontal="right"/>
    </xf>
    <xf fontId="9" fillId="0" borderId="10" numFmtId="0" xfId="0" applyFont="1" applyBorder="1" applyAlignment="1">
      <alignment horizontal="center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/>
    </xf>
    <xf fontId="23" fillId="0" borderId="0" numFmtId="0" xfId="0" applyFont="1" applyAlignment="1">
      <alignment horizontal="center" vertical="top"/>
    </xf>
    <xf fontId="9" fillId="0" borderId="10" numFmtId="49" xfId="0" applyNumberFormat="1" applyFont="1" applyBorder="1" applyAlignment="1">
      <alignment horizontal="center"/>
    </xf>
    <xf fontId="9" fillId="0" borderId="10" numFmtId="49" xfId="0" applyNumberFormat="1" applyFont="1" applyBorder="1" applyAlignment="1">
      <alignment horizontal="left"/>
    </xf>
    <xf fontId="9" fillId="0" borderId="0" numFmtId="0" xfId="0" applyFont="1"/>
    <xf fontId="23" fillId="0" borderId="0" numFmtId="0" xfId="0" applyFont="1" applyAlignment="1">
      <alignment horizontal="left"/>
    </xf>
    <xf fontId="23" fillId="0" borderId="11" numFmtId="0" xfId="0" applyFont="1" applyBorder="1" applyAlignment="1">
      <alignment horizontal="center" vertical="top"/>
    </xf>
    <xf fontId="19" fillId="0" borderId="10" numFmtId="49" xfId="0" applyNumberFormat="1" applyFont="1" applyBorder="1" applyAlignment="1">
      <alignment horizontal="center"/>
    </xf>
    <xf fontId="21" fillId="0" borderId="12" numFmtId="0" xfId="0" applyFont="1" applyBorder="1" applyAlignment="1">
      <alignment horizontal="center" vertical="top" wrapText="1"/>
    </xf>
    <xf fontId="21" fillId="0" borderId="0" numFmtId="0" xfId="0" applyFont="1" applyAlignment="1">
      <alignment horizontal="left" vertical="top"/>
    </xf>
    <xf fontId="21" fillId="0" borderId="13" numFmtId="0" xfId="0" applyFont="1" applyBorder="1" applyAlignment="1">
      <alignment horizontal="center" vertical="top"/>
    </xf>
    <xf fontId="21" fillId="0" borderId="0" numFmtId="0" xfId="0" applyFont="1" applyAlignment="1">
      <alignment horizontal="center" vertical="top"/>
    </xf>
    <xf fontId="21" fillId="0" borderId="14" numFmtId="0" xfId="0" applyFont="1" applyBorder="1" applyAlignment="1">
      <alignment horizontal="center" vertical="top"/>
    </xf>
    <xf fontId="21" fillId="0" borderId="12" numFmtId="0" xfId="0" applyFont="1" applyBorder="1" applyAlignment="1">
      <alignment horizontal="center" vertical="top"/>
    </xf>
    <xf fontId="21" fillId="0" borderId="0" numFmtId="0" xfId="0" applyFont="1" applyAlignment="1">
      <alignment horizontal="left" vertical="center"/>
    </xf>
    <xf fontId="21" fillId="0" borderId="15" numFmtId="49" xfId="0" applyNumberFormat="1" applyFont="1" applyBorder="1" applyAlignment="1">
      <alignment horizontal="center" vertical="center"/>
    </xf>
    <xf fontId="21" fillId="0" borderId="16" numFmtId="49" xfId="0" applyNumberFormat="1" applyFont="1" applyBorder="1" applyAlignment="1">
      <alignment horizontal="center" vertical="center"/>
    </xf>
    <xf fontId="21" fillId="0" borderId="17" numFmtId="49" xfId="0" applyNumberFormat="1" applyFont="1" applyBorder="1" applyAlignment="1">
      <alignment horizontal="center" vertical="center"/>
    </xf>
    <xf fontId="21" fillId="0" borderId="18" numFmtId="0" xfId="0" applyFont="1" applyBorder="1" applyAlignment="1">
      <alignment horizontal="left" vertical="center" wrapText="1"/>
    </xf>
    <xf fontId="0" fillId="0" borderId="11" numFmtId="0" xfId="0" applyBorder="1" applyAlignment="1">
      <alignment horizontal="left" vertical="center" wrapText="1"/>
    </xf>
    <xf fontId="0" fillId="0" borderId="19" numFmtId="0" xfId="0" applyBorder="1" applyAlignment="1">
      <alignment horizontal="left" vertical="center" wrapText="1"/>
    </xf>
    <xf fontId="21" fillId="0" borderId="12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1" fillId="24" borderId="12" numFmtId="0" xfId="0" applyFont="1" applyFill="1" applyBorder="1" applyAlignment="1">
      <alignment horizontal="left" vertical="center" wrapText="1"/>
    </xf>
    <xf fontId="21" fillId="25" borderId="12" numFmtId="0" xfId="0" applyFont="1" applyFill="1" applyBorder="1" applyAlignment="1">
      <alignment horizontal="center" vertical="center"/>
    </xf>
    <xf fontId="9" fillId="0" borderId="10" numFmtId="2" xfId="0" applyNumberFormat="1" applyFont="1" applyBorder="1" applyAlignment="1">
      <alignment horizontal="center"/>
    </xf>
    <xf fontId="9" fillId="0" borderId="10" numFmtId="49" xfId="0" applyNumberFormat="1" applyFont="1" applyBorder="1" applyAlignment="1">
      <alignment horizontal="left"/>
    </xf>
    <xf fontId="19" fillId="0" borderId="10" numFmtId="2" xfId="0" applyNumberFormat="1" applyFont="1" applyBorder="1" applyAlignment="1">
      <alignment horizontal="center"/>
    </xf>
    <xf fontId="21" fillId="0" borderId="18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9" numFmtId="0" xfId="0" applyFont="1" applyBorder="1" applyAlignment="1">
      <alignment horizontal="center" vertical="center" wrapText="1"/>
    </xf>
    <xf fontId="21" fillId="24" borderId="12" numFmtId="0" xfId="0" applyFont="1" applyFill="1" applyBorder="1" applyAlignment="1">
      <alignment horizontal="center" vertical="center"/>
    </xf>
    <xf fontId="21" fillId="0" borderId="15" numFmtId="0" xfId="0" applyFont="1" applyBorder="1" applyAlignment="1">
      <alignment horizontal="center" vertical="center"/>
    </xf>
    <xf fontId="21" fillId="0" borderId="16" numFmtId="0" xfId="0" applyFont="1" applyBorder="1" applyAlignment="1">
      <alignment horizontal="center" vertical="center"/>
    </xf>
    <xf fontId="21" fillId="0" borderId="17" numFmtId="0" xfId="0" applyFont="1" applyBorder="1" applyAlignment="1">
      <alignment horizontal="center" vertical="center"/>
    </xf>
    <xf fontId="9" fillId="0" borderId="10" numFmtId="2" xfId="0" applyNumberFormat="1" applyFont="1" applyBorder="1" applyAlignment="1">
      <alignment horizontal="left"/>
    </xf>
    <xf fontId="21" fillId="0" borderId="15" numFmtId="0" xfId="0" applyFont="1" applyBorder="1" applyAlignment="1">
      <alignment horizontal="center" vertical="top" wrapText="1"/>
    </xf>
    <xf fontId="21" fillId="0" borderId="16" numFmtId="0" xfId="0" applyFont="1" applyBorder="1" applyAlignment="1">
      <alignment horizontal="center" vertical="top" wrapText="1"/>
    </xf>
    <xf fontId="21" fillId="0" borderId="17" numFmtId="0" xfId="0" applyFont="1" applyBorder="1" applyAlignment="1">
      <alignment horizontal="center" vertical="top" wrapText="1"/>
    </xf>
    <xf fontId="21" fillId="0" borderId="15" numFmtId="49" xfId="0" applyNumberFormat="1" applyFont="1" applyBorder="1" applyAlignment="1">
      <alignment horizontal="right" vertical="top"/>
    </xf>
    <xf fontId="21" fillId="0" borderId="16" numFmtId="49" xfId="0" applyNumberFormat="1" applyFont="1" applyBorder="1" applyAlignment="1">
      <alignment horizontal="right" vertical="top"/>
    </xf>
    <xf fontId="21" fillId="0" borderId="17" numFmtId="49" xfId="0" applyNumberFormat="1" applyFont="1" applyBorder="1" applyAlignment="1">
      <alignment horizontal="center" vertical="top"/>
    </xf>
    <xf fontId="21" fillId="0" borderId="12" numFmtId="2" xfId="0" applyNumberFormat="1" applyFont="1" applyBorder="1" applyAlignment="1">
      <alignment horizontal="justify" vertical="center"/>
    </xf>
    <xf fontId="21" fillId="0" borderId="12" numFmtId="0" xfId="0" applyFont="1" applyBorder="1" applyAlignment="1">
      <alignment horizontal="left" vertical="center" wrapText="1"/>
    </xf>
    <xf fontId="21" fillId="21" borderId="12" numFmtId="0" xfId="0" applyFont="1" applyFill="1" applyBorder="1" applyAlignment="1">
      <alignment horizontal="center" vertical="center"/>
    </xf>
    <xf fontId="21" fillId="21" borderId="12" numFmtId="0" xfId="0" applyFont="1" applyFill="1" applyBorder="1" applyAlignment="1">
      <alignment horizontal="left" vertical="center" wrapText="1"/>
    </xf>
    <xf fontId="9" fillId="0" borderId="0" numFmtId="0" xfId="0" applyFont="1" applyAlignment="1">
      <alignment horizontal="center" wrapText="1"/>
    </xf>
    <xf fontId="21" fillId="0" borderId="12" numFmtId="160" xfId="0" applyNumberFormat="1" applyFont="1" applyBorder="1" applyAlignment="1">
      <alignment horizontal="center" vertical="center"/>
    </xf>
    <xf fontId="21" fillId="0" borderId="12" numFmtId="49" xfId="0" applyNumberFormat="1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Заголовок 1" xfId="28" builtinId="16"/>
    <cellStyle name="Заголовок 2" xfId="29" builtinId="17"/>
    <cellStyle name="Заголовок 3" xfId="30" builtinId="18"/>
    <cellStyle name="Заголовок 4" xfId="31" builtinId="19"/>
    <cellStyle name="Итог" xfId="32" builtinId="25"/>
    <cellStyle name="Контрольная ячейка" xfId="33" builtinId="23"/>
    <cellStyle name="Название" xfId="34" builtinId="15"/>
    <cellStyle name="Нейтральный" xfId="35" builtinId="28"/>
    <cellStyle name="Обычный" xfId="0" builtinId="0"/>
    <cellStyle name="Плохой" xfId="36" builtinId="27"/>
    <cellStyle name="Пояснение" xfId="37" builtinId="53"/>
    <cellStyle name="Примечание" xfId="38" builtinId="10"/>
    <cellStyle name="Связанная ячейка" xfId="39" builtinId="24"/>
    <cellStyle name="Текст предупреждения" xfId="40" builtinId="11"/>
    <cellStyle name="Хороший" xfId="4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" zoomScale="100" workbookViewId="0">
      <selection activeCell="EL18" activeCellId="0" sqref="EL18:FE18"/>
    </sheetView>
  </sheetViews>
  <sheetFormatPr defaultColWidth="0.85546875" defaultRowHeight="12.75"/>
  <cols>
    <col min="1" max="16384" style="1" width="0.85546875"/>
  </cols>
  <sheetData>
    <row r="1" s="2" customFormat="1" ht="12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="2" customFormat="1" ht="12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="2" customFormat="1" ht="12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="2" customFormat="1" ht="12.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="7" customFormat="1" ht="15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</row>
    <row r="9" s="7" customFormat="1" ht="15"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CH9" s="10" t="s">
        <v>5</v>
      </c>
      <c r="CI9" s="11" t="s">
        <v>6</v>
      </c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</row>
    <row r="10" s="12" customFormat="1" ht="11.25" customHeight="1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14" t="s">
        <v>7</v>
      </c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</row>
    <row r="11" s="9" customFormat="1" ht="15" customHeight="1">
      <c r="BY11" s="10" t="s">
        <v>8</v>
      </c>
      <c r="BZ11" s="15" t="s">
        <v>9</v>
      </c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0">
        <v>20</v>
      </c>
      <c r="CS11" s="10"/>
      <c r="CT11" s="10"/>
      <c r="CU11" s="10"/>
      <c r="CV11" s="16" t="s">
        <v>10</v>
      </c>
      <c r="CW11" s="16"/>
      <c r="CX11" s="16"/>
      <c r="CY11" s="16"/>
      <c r="CZ11" s="17" t="s">
        <v>11</v>
      </c>
      <c r="DA11" s="17"/>
      <c r="DB11" s="17"/>
      <c r="DC11" s="17"/>
    </row>
    <row r="12" s="18" customFormat="1" ht="11.25">
      <c r="BZ12" s="19" t="s">
        <v>12</v>
      </c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</row>
    <row r="13" ht="14.25">
      <c r="A13" s="20" t="s">
        <v>13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="18" customFormat="1" ht="11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8" customFormat="1" ht="11.25"/>
    <row r="16" s="12" customFormat="1" ht="67.5" customHeight="1">
      <c r="A16" s="21" t="s">
        <v>15</v>
      </c>
      <c r="B16" s="21"/>
      <c r="C16" s="21"/>
      <c r="D16" s="21"/>
      <c r="E16" s="21"/>
      <c r="F16" s="21" t="s">
        <v>16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 t="s">
        <v>17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 t="s">
        <v>18</v>
      </c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 t="s">
        <v>19</v>
      </c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 t="s">
        <v>20</v>
      </c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 t="s">
        <v>21</v>
      </c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 t="s">
        <v>22</v>
      </c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 t="s">
        <v>23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 t="s">
        <v>24</v>
      </c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</row>
    <row r="17" s="22" customFormat="1" ht="12">
      <c r="A17" s="23">
        <v>1</v>
      </c>
      <c r="B17" s="24"/>
      <c r="C17" s="24"/>
      <c r="D17" s="24"/>
      <c r="E17" s="25"/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>
        <v>3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>
        <v>4</v>
      </c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>
        <v>5</v>
      </c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>
        <v>6</v>
      </c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>
        <v>7</v>
      </c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>
        <v>8</v>
      </c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>
        <v>9</v>
      </c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>
        <v>10</v>
      </c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="27" customFormat="1" ht="226.5" customHeight="1">
      <c r="A18" s="28"/>
      <c r="B18" s="29"/>
      <c r="C18" s="29"/>
      <c r="D18" s="29"/>
      <c r="E18" s="30"/>
      <c r="F18" s="31" t="s">
        <v>25</v>
      </c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1" t="s">
        <v>26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3"/>
      <c r="AN18" s="34" t="s">
        <v>25</v>
      </c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 t="s">
        <v>27</v>
      </c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6" t="s">
        <v>28</v>
      </c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5">
        <f>0.011*24*31</f>
        <v>8.1840000000000011</v>
      </c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7">
        <f>DR18-DA18-0.449736</f>
        <v>7.7342640000000014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EL14" activeCellId="0" sqref="EL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Y7" s="10" t="s">
        <v>30</v>
      </c>
      <c r="BZ7" s="38" t="s">
        <v>31</v>
      </c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10">
        <v>20</v>
      </c>
      <c r="CS7" s="10"/>
      <c r="CT7" s="10"/>
      <c r="CU7" s="10"/>
      <c r="CV7" s="39" t="s">
        <v>32</v>
      </c>
      <c r="CW7" s="39"/>
      <c r="CX7" s="39"/>
      <c r="CY7" s="39"/>
      <c r="CZ7" s="17" t="s">
        <v>11</v>
      </c>
      <c r="DA7" s="17"/>
      <c r="DB7" s="17"/>
      <c r="DC7" s="17"/>
    </row>
    <row r="8" s="18" customFormat="1" ht="11.25">
      <c r="BZ8" s="19" t="s">
        <v>12</v>
      </c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ht="14.25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48.75" customHeight="1">
      <c r="A12" s="21" t="s">
        <v>15</v>
      </c>
      <c r="B12" s="21"/>
      <c r="C12" s="21"/>
      <c r="D12" s="21"/>
      <c r="E12" s="21"/>
      <c r="F12" s="21" t="s">
        <v>34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17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 t="s">
        <v>35</v>
      </c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 t="s">
        <v>36</v>
      </c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 t="s">
        <v>37</v>
      </c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 t="s">
        <v>21</v>
      </c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 t="s">
        <v>22</v>
      </c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 t="s">
        <v>38</v>
      </c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 t="s">
        <v>39</v>
      </c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3">
        <v>1</v>
      </c>
      <c r="B13" s="24"/>
      <c r="C13" s="24"/>
      <c r="D13" s="24"/>
      <c r="E13" s="25"/>
      <c r="F13" s="26">
        <v>2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3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>
        <v>4</v>
      </c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>
        <v>5</v>
      </c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>
        <v>6</v>
      </c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>
        <v>7</v>
      </c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>
        <v>8</v>
      </c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>
        <v>9</v>
      </c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>
        <v>10</v>
      </c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59.25" customHeight="1">
      <c r="A14" s="28"/>
      <c r="B14" s="29"/>
      <c r="C14" s="29"/>
      <c r="D14" s="29"/>
      <c r="E14" s="30"/>
      <c r="F14" s="41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tr">
        <f>стр.1!W18</f>
        <v xml:space="preserve"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3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 t="s">
        <v>40</v>
      </c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4" t="s">
        <v>41</v>
      </c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5">
        <v>0.075384000000000007</v>
      </c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44">
        <v>0.075384000000000007</v>
      </c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35">
        <v>8.1839999999999993</v>
      </c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45">
        <v>5.964588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7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42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CH7" s="10" t="s">
        <v>43</v>
      </c>
      <c r="CI7" s="38" t="str">
        <f>стр.1!BZ11</f>
        <v>август</v>
      </c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10">
        <v>20</v>
      </c>
      <c r="DB7" s="10"/>
      <c r="DC7" s="10"/>
      <c r="DD7" s="10"/>
      <c r="DE7" s="48" t="str">
        <f>стр.1!CV11</f>
        <v>23</v>
      </c>
      <c r="DF7" s="48"/>
      <c r="DG7" s="48"/>
      <c r="DH7" s="48"/>
      <c r="DI7" s="17" t="s">
        <v>11</v>
      </c>
      <c r="DJ7" s="17"/>
      <c r="DK7" s="17"/>
      <c r="DL7" s="17"/>
    </row>
    <row r="8" s="18" customFormat="1" ht="11.25">
      <c r="CI8" s="19" t="s">
        <v>12</v>
      </c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12.75" customHeight="1">
      <c r="A12" s="21" t="s">
        <v>44</v>
      </c>
      <c r="B12" s="21"/>
      <c r="C12" s="21"/>
      <c r="D12" s="21"/>
      <c r="E12" s="21"/>
      <c r="F12" s="21"/>
      <c r="G12" s="21"/>
      <c r="H12" s="21"/>
      <c r="I12" s="21"/>
      <c r="J12" s="21"/>
      <c r="K12" s="21" t="s">
        <v>34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 t="s">
        <v>45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12" customFormat="1" ht="13.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49">
        <v>1</v>
      </c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2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1"/>
      <c r="CP13" s="49">
        <v>3</v>
      </c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21" t="s">
        <v>46</v>
      </c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="12" customFormat="1" ht="13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49" t="s">
        <v>47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1"/>
      <c r="BH14" s="49" t="s">
        <v>48</v>
      </c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1"/>
      <c r="CP14" s="49" t="s">
        <v>49</v>
      </c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1"/>
      <c r="DX14" s="21" t="s">
        <v>46</v>
      </c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</row>
    <row r="15" s="12" customFormat="1" ht="36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 t="s">
        <v>50</v>
      </c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 t="s">
        <v>51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 t="s">
        <v>52</v>
      </c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 t="s">
        <v>51</v>
      </c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 t="s">
        <v>52</v>
      </c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 t="s">
        <v>51</v>
      </c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 t="s">
        <v>52</v>
      </c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 t="s">
        <v>51</v>
      </c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</row>
    <row r="16" s="22" customFormat="1" ht="12">
      <c r="A16" s="52" t="s">
        <v>53</v>
      </c>
      <c r="B16" s="53"/>
      <c r="C16" s="53"/>
      <c r="D16" s="53"/>
      <c r="E16" s="53"/>
      <c r="F16" s="53"/>
      <c r="G16" s="53"/>
      <c r="H16" s="53"/>
      <c r="I16" s="53"/>
      <c r="J16" s="54"/>
      <c r="K16" s="21" t="str">
        <f>стр.2!W14</f>
        <v xml:space="preserve">Газопровод-отвод к предприятию ОАО «СК «Агроэнерго»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6">
        <f>стр.2!EL14</f>
        <v>5.964588</v>
      </c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 t="s">
        <v>54</v>
      </c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1" t="s">
        <v>54</v>
      </c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6" t="s">
        <v>54</v>
      </c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 t="s">
        <v>54</v>
      </c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 t="s">
        <v>54</v>
      </c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 t="s">
        <v>54</v>
      </c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 t="s">
        <v>54</v>
      </c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BH15:BW15"/>
    <mergeCell ref="BX15:CO15"/>
    <mergeCell ref="CP15:DE15"/>
    <mergeCell ref="DF15:DW15"/>
    <mergeCell ref="DX15:EM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T14" activeCellId="0" sqref="CT14:FE14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55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15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"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CH5" s="10" t="s">
        <v>5</v>
      </c>
      <c r="CI5" s="11" t="str">
        <f>стр.1!CI9</f>
        <v xml:space="preserve">АО "Дальневосточная генерирующая компания"</v>
      </c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</row>
    <row r="6" s="12" customFormat="1" ht="11.25" customHeight="1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14" t="s">
        <v>7</v>
      </c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</row>
    <row r="7" s="9" customFormat="1" ht="15" customHeight="1">
      <c r="BQ7" s="10" t="s">
        <v>56</v>
      </c>
      <c r="BR7" s="38" t="str">
        <f>стр.1!BZ11</f>
        <v>август</v>
      </c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10">
        <v>20</v>
      </c>
      <c r="CK7" s="10"/>
      <c r="CL7" s="10"/>
      <c r="CM7" s="10"/>
      <c r="CN7" s="48" t="str">
        <f>стр.1!CV11</f>
        <v>23</v>
      </c>
      <c r="CO7" s="48"/>
      <c r="CP7" s="48"/>
      <c r="CQ7" s="48"/>
      <c r="CR7" s="17" t="s">
        <v>11</v>
      </c>
      <c r="CV7" s="17"/>
      <c r="CW7" s="17"/>
      <c r="CX7" s="17"/>
    </row>
    <row r="8" s="18" customFormat="1" ht="11.25">
      <c r="BR8" s="19" t="s">
        <v>12</v>
      </c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ht="14.25">
      <c r="A9" s="40" t="str">
        <f>стр.1!A13</f>
        <v xml:space="preserve">1-31 августа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="18" customFormat="1" ht="11.25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8" customFormat="1" ht="11.25"/>
    <row r="12" s="12" customFormat="1" ht="37.5" customHeight="1">
      <c r="A12" s="21" t="s">
        <v>57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58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 t="s">
        <v>59</v>
      </c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 t="s">
        <v>60</v>
      </c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 t="s">
        <v>61</v>
      </c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 t="s">
        <v>62</v>
      </c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</row>
    <row r="13" s="22" customFormat="1" ht="12">
      <c r="A13" s="26">
        <v>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>
        <v>2</v>
      </c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>
        <v>3</v>
      </c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>
        <v>4</v>
      </c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>
        <v>5</v>
      </c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>
        <v>6</v>
      </c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="27" customFormat="1" ht="123" customHeight="1">
      <c r="A14" s="55" t="s">
        <v>63</v>
      </c>
      <c r="B14" s="55" t="s">
        <v>63</v>
      </c>
      <c r="C14" s="55" t="s">
        <v>63</v>
      </c>
      <c r="D14" s="55" t="s">
        <v>63</v>
      </c>
      <c r="E14" s="55" t="s">
        <v>63</v>
      </c>
      <c r="F14" s="55" t="s">
        <v>63</v>
      </c>
      <c r="G14" s="55" t="s">
        <v>63</v>
      </c>
      <c r="H14" s="55" t="s">
        <v>63</v>
      </c>
      <c r="I14" s="55" t="s">
        <v>63</v>
      </c>
      <c r="J14" s="55" t="s">
        <v>63</v>
      </c>
      <c r="K14" s="55" t="s">
        <v>63</v>
      </c>
      <c r="L14" s="55" t="s">
        <v>63</v>
      </c>
      <c r="M14" s="55" t="s">
        <v>63</v>
      </c>
      <c r="N14" s="55" t="s">
        <v>63</v>
      </c>
      <c r="O14" s="55" t="s">
        <v>63</v>
      </c>
      <c r="P14" s="55" t="s">
        <v>63</v>
      </c>
      <c r="Q14" s="55" t="s">
        <v>63</v>
      </c>
      <c r="R14" s="55" t="s">
        <v>63</v>
      </c>
      <c r="S14" s="55" t="s">
        <v>63</v>
      </c>
      <c r="T14" s="55" t="s">
        <v>63</v>
      </c>
      <c r="U14" s="55" t="s">
        <v>63</v>
      </c>
      <c r="V14" s="55" t="s">
        <v>63</v>
      </c>
      <c r="W14" s="55" t="s">
        <v>64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6" t="s">
        <v>65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35">
        <f>стр.1!CJ18</f>
        <v>0</v>
      </c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44">
        <f>BO14</f>
        <v>0</v>
      </c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35">
        <f>стр.1!EL18</f>
        <v>7.7342640000000014</v>
      </c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</row>
    <row r="15" s="27" customFormat="1" ht="16.5" customHeight="1">
      <c r="A15" s="35" t="s">
        <v>66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DZ15:FE15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J18" activeCellId="0" sqref="CJ18:CZ18"/>
    </sheetView>
  </sheetViews>
  <sheetFormatPr defaultColWidth="0.85546875" defaultRowHeight="12.75"/>
  <cols>
    <col min="1" max="16384" style="1" width="0.85546875"/>
  </cols>
  <sheetData>
    <row r="1" ht="14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67</v>
      </c>
    </row>
    <row r="2" s="2" customFormat="1" ht="12.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="2" customFormat="1" ht="12.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="7" customFormat="1" ht="46.5" customHeight="1">
      <c r="A4" s="59" t="s">
        <v>68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</row>
    <row r="5" s="7" customFormat="1" ht="15.75"/>
    <row r="6" s="27" customFormat="1" ht="64.5" customHeight="1">
      <c r="A6" s="34" t="s">
        <v>69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 t="s">
        <v>70</v>
      </c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 t="s">
        <v>71</v>
      </c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 t="s">
        <v>72</v>
      </c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 t="s">
        <v>73</v>
      </c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 t="s">
        <v>74</v>
      </c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 t="s">
        <v>75</v>
      </c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 t="s">
        <v>76</v>
      </c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</row>
    <row r="7" s="22" customFormat="1" ht="12">
      <c r="A7" s="26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2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>
        <v>3</v>
      </c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>
        <v>4</v>
      </c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>
        <v>5</v>
      </c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>
        <v>6</v>
      </c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>
        <v>7</v>
      </c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>
        <v>8</v>
      </c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</row>
    <row r="8" s="27" customFormat="1" ht="12">
      <c r="A8" s="34" t="s">
        <v>77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 t="s">
        <v>78</v>
      </c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60">
        <f>11</f>
        <v>11</v>
      </c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44">
        <f>стр.1!DR18-стр.1!EL18</f>
        <v>0.44973599999999969</v>
      </c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35">
        <f>0.0296129+3.86255</f>
        <v>3.8921629000000002</v>
      </c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>
        <f>AN8-CD8</f>
        <v>7.1078370999999994</v>
      </c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61" t="s">
        <v>54</v>
      </c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34" t="s">
        <v>54</v>
      </c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="27" customFormat="1" ht="1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A7:R7"/>
    <mergeCell ref="S7:AM7"/>
    <mergeCell ref="AN7:BH7"/>
    <mergeCell ref="BI7:CC7"/>
    <mergeCell ref="CD7:DA7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9:R9"/>
    <mergeCell ref="S9:AM9"/>
    <mergeCell ref="AN9:BH9"/>
    <mergeCell ref="BI9:CC9"/>
    <mergeCell ref="CD9:DA9"/>
    <mergeCell ref="DB9:DQ9"/>
    <mergeCell ref="DR9:EM9"/>
    <mergeCell ref="EN9:FE9"/>
  </mergeCells>
  <printOptions headings="0" gridLines="0"/>
  <pageMargins left="0.59055118110236249" right="0.51181102362204722" top="0.78740157480314954" bottom="0.39370078740157477" header="0.19685039370078738" footer="0.19685039370078738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3</cp:revision>
  <dcterms:created xsi:type="dcterms:W3CDTF">2008-10-01T13:21:49Z</dcterms:created>
  <dcterms:modified xsi:type="dcterms:W3CDTF">2024-02-06T01:12:50Z</dcterms:modified>
</cp:coreProperties>
</file>