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3\СЕНТЯБРЬ 2023\"/>
    </mc:Choice>
  </mc:AlternateContent>
  <bookViews>
    <workbookView xWindow="0" yWindow="0" windowWidth="28680" windowHeight="9900" firstSheet="2" activeTab="2"/>
  </bookViews>
  <sheets>
    <sheet name="стр.1" sheetId="2" state="hidden" r:id="rId1"/>
    <sheet name="стр.2" sheetId="3" state="hidden" r:id="rId2"/>
    <sheet name="стр.3" sheetId="4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A9" i="5" l="1"/>
  <c r="CN7" i="5"/>
  <c r="BR7" i="5"/>
  <c r="CI5" i="5"/>
  <c r="DE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<sst xmlns="http://schemas.openxmlformats.org/spreadsheetml/2006/main" count="137" uniqueCount="77">
  <si>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</si>
  <si>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</si>
  <si>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</si>
  <si>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</si>
  <si>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</si>
  <si>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</si>
  <si>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</si>
  <si>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</si>
  <si>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</si>
  <si>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</si>
  <si>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</si>
  <si>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</si>
  <si>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</si>
  <si>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</si>
  <si>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</si>
  <si>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</si>
  <si>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</si>
  <si>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</si>
  <si>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</si>
  <si>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</si>
  <si>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</si>
  <si>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</si>
  <si>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</si>
  <si>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</si>
  <si>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</si>
  <si>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</si>
  <si>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</si>
  <si>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</si>
  <si>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</si>
  <si>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</si>
  <si>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</si>
  <si>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</si>
  <si>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</si>
  <si>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</si>
  <si>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</si>
  <si>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</si>
  <si>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</si>
  <si>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</si>
  <si>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</si>
  <si>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</si>
  <si>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</si>
  <si>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</si>
  <si>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</si>
  <si>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</si>
  <si>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</si>
  <si>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</si>
  <si>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</si>
  <si>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</si>
  <si>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</si>
  <si>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</si>
  <si>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</si>
  <si>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</si>
  <si>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</si>
  <si>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</si>
  <si>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</si>
  <si>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</si>
  <si>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</si>
  <si>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</si>
  <si>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</si>
  <si>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</si>
  <si>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</si>
  <si>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</si>
  <si>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</si>
  <si>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</si>
  <si>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</si>
  <si>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</si>
  <si>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</si>
  <si>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</si>
  <si>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</si>
  <si>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</si>
  <si>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</si>
  <si>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</si>
  <si>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</si>
  <si>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август</t>
  </si>
  <si>
    <t>1-31 августа</t>
  </si>
  <si>
    <t>сентябрь</t>
  </si>
  <si>
    <t>1-30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</si>
</sst>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7" zoomScaleNormal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8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39" t="s">
        <v>18</v>
      </c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0" t="s">
        <v>3</v>
      </c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</row>
    <row r="11" spans="1:161" s="11" customFormat="1" ht="15" customHeight="1" x14ac:dyDescent="0.25">
      <c r="BY11" s="14" t="s">
        <v>14</v>
      </c>
      <c r="BZ11" s="43" t="s">
        <v>73</v>
      </c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2">
        <v>20</v>
      </c>
      <c r="CS11" s="42"/>
      <c r="CT11" s="42"/>
      <c r="CU11" s="42"/>
      <c r="CV11" s="41" t="s">
        <v>19</v>
      </c>
      <c r="CW11" s="41"/>
      <c r="CX11" s="41"/>
      <c r="CY11" s="41"/>
      <c r="CZ11" s="15" t="s">
        <v>13</v>
      </c>
      <c r="DA11" s="15"/>
      <c r="DB11" s="15"/>
      <c r="DC11" s="15"/>
    </row>
    <row r="12" spans="1:161" s="16" customFormat="1" ht="11.25" x14ac:dyDescent="0.2">
      <c r="BZ12" s="22" t="s">
        <v>12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4" t="s">
        <v>74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61" s="16" customFormat="1" ht="11.25" x14ac:dyDescent="0.2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7" t="s">
        <v>5</v>
      </c>
      <c r="B16" s="27"/>
      <c r="C16" s="27"/>
      <c r="D16" s="27"/>
      <c r="E16" s="27"/>
      <c r="F16" s="27" t="s">
        <v>10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6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7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8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9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69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68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71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70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7" customFormat="1" ht="12" x14ac:dyDescent="0.2">
      <c r="A17" s="34">
        <v>1</v>
      </c>
      <c r="B17" s="35"/>
      <c r="C17" s="35"/>
      <c r="D17" s="35"/>
      <c r="E17" s="36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7" customFormat="1" ht="226.5" customHeight="1" x14ac:dyDescent="0.2">
      <c r="A18" s="29"/>
      <c r="B18" s="30"/>
      <c r="C18" s="30"/>
      <c r="D18" s="30"/>
      <c r="E18" s="31"/>
      <c r="F18" s="23" t="s">
        <v>17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2" t="s">
        <v>17</v>
      </c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 t="s">
        <v>60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26" t="s">
        <v>72</v>
      </c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37">
        <v>0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0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3">
        <f>0.011*24*31</f>
        <v>8.1840000000000011</v>
      </c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7">
        <f>DR18-DA18-0.449736</f>
        <v>7.7342640000000014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Y7" s="18" t="s">
        <v>21</v>
      </c>
      <c r="BZ7" s="50" t="str">
        <f>стр.1!BZ11</f>
        <v>август</v>
      </c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42">
        <v>20</v>
      </c>
      <c r="CS7" s="42"/>
      <c r="CT7" s="42"/>
      <c r="CU7" s="42"/>
      <c r="CV7" s="51" t="str">
        <f>стр.1!CV11</f>
        <v>23</v>
      </c>
      <c r="CW7" s="51"/>
      <c r="CX7" s="51"/>
      <c r="CY7" s="51"/>
      <c r="CZ7" s="15" t="s">
        <v>13</v>
      </c>
      <c r="DA7" s="15"/>
      <c r="DB7" s="15"/>
      <c r="DC7" s="15"/>
    </row>
    <row r="8" spans="1:161" s="16" customFormat="1" ht="11.25" x14ac:dyDescent="0.2">
      <c r="BZ8" s="22" t="s">
        <v>12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49" t="str">
        <f>стр.1!A13</f>
        <v>1-31 августа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7" t="s">
        <v>5</v>
      </c>
      <c r="B12" s="27"/>
      <c r="C12" s="27"/>
      <c r="D12" s="27"/>
      <c r="E12" s="27"/>
      <c r="F12" s="27" t="s">
        <v>22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23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24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25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69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68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67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66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34">
        <v>1</v>
      </c>
      <c r="B13" s="35"/>
      <c r="C13" s="35"/>
      <c r="D13" s="35"/>
      <c r="E13" s="36"/>
      <c r="F13" s="28">
        <v>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>
        <v>3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>
        <v>4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>
        <v>5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>
        <v>6</v>
      </c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>
        <v>7</v>
      </c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>
        <v>8</v>
      </c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>
        <v>9</v>
      </c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>
        <v>10</v>
      </c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7" customFormat="1" ht="59.25" customHeight="1" x14ac:dyDescent="0.2">
      <c r="A14" s="29"/>
      <c r="B14" s="30"/>
      <c r="C14" s="30"/>
      <c r="D14" s="30"/>
      <c r="E14" s="31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23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3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 t="s">
        <v>59</v>
      </c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45" t="s">
        <v>53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3">
        <f>стр.1!CJ18</f>
        <v>0</v>
      </c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46">
        <f>стр.1!DA18</f>
        <v>0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3">
        <f>стр.1!DR18</f>
        <v>8.1840000000000011</v>
      </c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46">
        <f>стр.1!EL18</f>
        <v>7.7342640000000014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view="pageBreakPreview" zoomScaleNormal="100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CH7" s="18" t="s">
        <v>27</v>
      </c>
      <c r="CI7" s="50" t="s">
        <v>75</v>
      </c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42">
        <v>20</v>
      </c>
      <c r="DB7" s="42"/>
      <c r="DC7" s="42"/>
      <c r="DD7" s="42"/>
      <c r="DE7" s="51" t="str">
        <f>стр.1!CV11</f>
        <v>23</v>
      </c>
      <c r="DF7" s="51"/>
      <c r="DG7" s="51"/>
      <c r="DH7" s="51"/>
      <c r="DI7" s="15" t="s">
        <v>13</v>
      </c>
      <c r="DJ7" s="15"/>
      <c r="DK7" s="15"/>
      <c r="DL7" s="15"/>
    </row>
    <row r="8" spans="1:161" s="19" customFormat="1" ht="11.25" x14ac:dyDescent="0.2">
      <c r="CI8" s="57" t="s">
        <v>12</v>
      </c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</row>
    <row r="9" spans="1:161" x14ac:dyDescent="0.25">
      <c r="A9" s="49" t="s">
        <v>76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7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22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29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6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27" t="s">
        <v>30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6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8" t="s">
        <v>31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32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33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27" t="s">
        <v>30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6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65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35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34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35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34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35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34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35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7" customFormat="1" ht="12" x14ac:dyDescent="0.2">
      <c r="A16" s="52" t="s">
        <v>36</v>
      </c>
      <c r="B16" s="53"/>
      <c r="C16" s="53"/>
      <c r="D16" s="53"/>
      <c r="E16" s="53"/>
      <c r="F16" s="53"/>
      <c r="G16" s="53"/>
      <c r="H16" s="53"/>
      <c r="I16" s="53"/>
      <c r="J16" s="20"/>
      <c r="K16" s="54" t="str">
        <f>стр.2!W14</f>
        <v>Газопровод-отвод к предприятию ОАО «СК «Агроэнерго»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5">
        <v>7.5666549999999999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 t="s">
        <v>56</v>
      </c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6" t="s">
        <v>56</v>
      </c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5" t="s">
        <v>56</v>
      </c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 t="s">
        <v>56</v>
      </c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 t="s">
        <v>56</v>
      </c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 t="s">
        <v>56</v>
      </c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 t="s">
        <v>56</v>
      </c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Q7" s="18" t="s">
        <v>38</v>
      </c>
      <c r="BR7" s="50" t="str">
        <f>стр.1!BZ11</f>
        <v>август</v>
      </c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42">
        <v>20</v>
      </c>
      <c r="CK7" s="42"/>
      <c r="CL7" s="42"/>
      <c r="CM7" s="42"/>
      <c r="CN7" s="51" t="str">
        <f>стр.1!CV11</f>
        <v>23</v>
      </c>
      <c r="CO7" s="51"/>
      <c r="CP7" s="51"/>
      <c r="CQ7" s="51"/>
      <c r="CR7" s="15" t="s">
        <v>13</v>
      </c>
      <c r="CV7" s="15"/>
      <c r="CW7" s="15"/>
      <c r="CX7" s="15"/>
    </row>
    <row r="8" spans="1:161" s="19" customFormat="1" ht="11.25" x14ac:dyDescent="0.2">
      <c r="BR8" s="57" t="s">
        <v>12</v>
      </c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</row>
    <row r="9" spans="1:161" x14ac:dyDescent="0.25">
      <c r="A9" s="49" t="str">
        <f>стр.1!A13</f>
        <v>1-31 августа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7" t="s">
        <v>39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40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41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42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43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44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55">
        <v>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>
        <v>2</v>
      </c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>
        <v>3</v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>
        <v>4</v>
      </c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>
        <v>5</v>
      </c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>
        <v>6</v>
      </c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45" t="s">
        <v>53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3">
        <f>стр.1!CJ18</f>
        <v>0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46">
        <f>BO14</f>
        <v>0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3">
        <f>стр.1!EL18</f>
        <v>7.7342640000000014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7" customFormat="1" ht="16.5" customHeight="1" x14ac:dyDescent="0.2">
      <c r="A15" s="33" t="s">
        <v>45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6" t="s">
        <v>47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5" customFormat="1" ht="15.75" x14ac:dyDescent="0.25"/>
    <row r="6" spans="1:161" s="17" customFormat="1" ht="64.5" customHeight="1" x14ac:dyDescent="0.2">
      <c r="A6" s="67" t="s">
        <v>48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 t="s">
        <v>49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 t="s">
        <v>61</v>
      </c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 t="s">
        <v>63</v>
      </c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 t="s">
        <v>62</v>
      </c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 t="s">
        <v>64</v>
      </c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 t="s">
        <v>50</v>
      </c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 t="s">
        <v>51</v>
      </c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</row>
    <row r="7" spans="1:161" s="7" customFormat="1" ht="12" x14ac:dyDescent="0.2">
      <c r="A7" s="55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>
        <v>2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>
        <v>3</v>
      </c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>
        <v>4</v>
      </c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>
        <v>5</v>
      </c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>
        <v>6</v>
      </c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>
        <v>7</v>
      </c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>
        <v>8</v>
      </c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</row>
    <row r="8" spans="1:161" s="17" customFormat="1" ht="12" x14ac:dyDescent="0.2">
      <c r="A8" s="32" t="s">
        <v>54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 t="s">
        <v>55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65">
        <f>11</f>
        <v>11</v>
      </c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46">
        <f>стр.1!DR18-стр.1!EL18</f>
        <v>0.44973599999999969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3">
        <f>0.0296129+3.86255</f>
        <v>3.8921629000000002</v>
      </c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>
        <f>AN8-CD8</f>
        <v>7.1078370999999994</v>
      </c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64" t="s">
        <v>56</v>
      </c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32" t="s">
        <v>56</v>
      </c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</row>
    <row r="9" spans="1:161" s="21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lastPrinted>2019-01-28T12:33:53Z</cp:lastPrinted>
  <dcterms:created xsi:type="dcterms:W3CDTF">2008-10-01T13:21:49Z</dcterms:created>
  <dcterms:modified xsi:type="dcterms:W3CDTF">2023-11-22T22:52:19Z</dcterms:modified>
</cp:coreProperties>
</file>