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12 ДЕКАБРЬ 2023\"/>
    </mc:Choice>
  </mc:AlternateContent>
  <bookViews>
    <workbookView xWindow="0" yWindow="0" windowWidth="28680" windowHeight="10590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стр.4" sheetId="5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T14" i="5" l="1"/>
  <c r="EL18" i="2" l="1"/>
  <c r="DR18" i="2" l="1"/>
  <c r="DR14" i="3" l="1"/>
  <c r="CD8" i="6" l="1"/>
  <c r="CJ14" i="3"/>
  <c r="AN8" i="6"/>
  <c r="BI8" i="6" l="1"/>
  <c r="EL14" i="3"/>
  <c r="DA14" i="3"/>
  <c r="DB8" i="6"/>
  <c r="K16" i="4"/>
  <c r="Z16" i="4" l="1"/>
  <c r="CN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<sst xmlns="http://schemas.openxmlformats.org/spreadsheetml/2006/main" count="137" uniqueCount="78">
  <si>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</si>
  <si>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</si>
  <si>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</si>
  <si>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</si>
  <si>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</si>
  <si>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</si>
  <si>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</si>
  <si>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</si>
  <si>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</si>
  <si>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</si>
  <si>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</si>
  <si>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</si>
  <si>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</si>
  <si>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</si>
  <si>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</si>
  <si>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</si>
  <si>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</si>
  <si>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</si>
  <si>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</si>
  <si>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</si>
  <si>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</si>
  <si>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</si>
  <si>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</si>
  <si>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</si>
  <si>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</si>
  <si>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</si>
  <si>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</si>
  <si>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</si>
  <si>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</si>
  <si>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</si>
  <si>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</si>
  <si>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</si>
  <si>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</si>
  <si>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</si>
  <si>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</si>
  <si>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</si>
  <si>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</si>
  <si>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</si>
  <si>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</si>
  <si>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</si>
  <si>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</si>
  <si>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</si>
  <si>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</si>
  <si>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</si>
  <si>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</si>
  <si>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</si>
  <si>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</si>
  <si>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</si>
  <si>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</si>
  <si>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</si>
  <si>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</si>
  <si>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</si>
  <si>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</si>
  <si>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</si>
  <si>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</si>
  <si>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</si>
  <si>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</si>
  <si>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</si>
  <si>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</si>
  <si>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</si>
  <si>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</si>
  <si>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</si>
  <si>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</si>
  <si>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</si>
  <si>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</si>
  <si>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</si>
  <si>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</si>
  <si>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</si>
  <si>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</si>
  <si>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</si>
  <si>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</si>
  <si>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</si>
  <si>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</si>
  <si>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</si>
  <si>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ООО             «СКИФАГРО-ДВ»</t>
  </si>
  <si>
    <t>АГРС-5,                 принадлежащая         АО «ДГК»</t>
  </si>
  <si>
    <t>декабрь</t>
  </si>
  <si>
    <t>1-31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</si>
</sst>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9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0" xfId="0" applyFont="1" applyAlignment="1"/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9" t="s">
        <v>11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40" t="s">
        <v>18</v>
      </c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1" t="s">
        <v>3</v>
      </c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</row>
    <row r="11" spans="1:161" s="11" customFormat="1" ht="15" customHeight="1" x14ac:dyDescent="0.25">
      <c r="BY11" s="14" t="s">
        <v>14</v>
      </c>
      <c r="BZ11" s="44" t="s">
        <v>72</v>
      </c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3">
        <v>20</v>
      </c>
      <c r="CS11" s="43"/>
      <c r="CT11" s="43"/>
      <c r="CU11" s="43"/>
      <c r="CV11" s="42" t="s">
        <v>19</v>
      </c>
      <c r="CW11" s="42"/>
      <c r="CX11" s="42"/>
      <c r="CY11" s="42"/>
      <c r="CZ11" s="15" t="s">
        <v>13</v>
      </c>
      <c r="DA11" s="15"/>
      <c r="DB11" s="15"/>
      <c r="DC11" s="15"/>
    </row>
    <row r="12" spans="1:161" s="16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45" t="s">
        <v>73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61" s="16" customFormat="1" ht="11.25" x14ac:dyDescent="0.2">
      <c r="A14" s="23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6" customFormat="1" ht="11.25" x14ac:dyDescent="0.2"/>
    <row r="16" spans="1:161" s="6" customFormat="1" ht="67.5" customHeight="1" x14ac:dyDescent="0.2">
      <c r="A16" s="28" t="s">
        <v>5</v>
      </c>
      <c r="B16" s="28"/>
      <c r="C16" s="28"/>
      <c r="D16" s="28"/>
      <c r="E16" s="28"/>
      <c r="F16" s="28" t="s">
        <v>10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6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7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8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9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68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67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70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69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7" customFormat="1" ht="12" x14ac:dyDescent="0.2">
      <c r="A17" s="35">
        <v>1</v>
      </c>
      <c r="B17" s="36"/>
      <c r="C17" s="36"/>
      <c r="D17" s="36"/>
      <c r="E17" s="37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7" customFormat="1" ht="226.5" customHeight="1" x14ac:dyDescent="0.2">
      <c r="A18" s="30"/>
      <c r="B18" s="31"/>
      <c r="C18" s="31"/>
      <c r="D18" s="31"/>
      <c r="E18" s="32"/>
      <c r="F18" s="24" t="s">
        <v>17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4" t="s">
        <v>52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6"/>
      <c r="AN18" s="33" t="s">
        <v>17</v>
      </c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 t="s">
        <v>59</v>
      </c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27" t="s">
        <v>71</v>
      </c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8">
        <v>0</v>
      </c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>
        <v>0</v>
      </c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4">
        <f>0.011*24*31</f>
        <v>8.1840000000000011</v>
      </c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8">
        <f>DR18-DA18-0.449736</f>
        <v>7.7342640000000014</v>
      </c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0" t="str">
        <f>стр.1!CI9</f>
        <v>АО "Дальневосточная генерирующая компания"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1" t="s">
        <v>3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</row>
    <row r="7" spans="1:161" s="11" customFormat="1" ht="15" customHeight="1" x14ac:dyDescent="0.25">
      <c r="BY7" s="18" t="s">
        <v>21</v>
      </c>
      <c r="BZ7" s="51" t="str">
        <f>стр.1!BZ11</f>
        <v>август</v>
      </c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43">
        <v>20</v>
      </c>
      <c r="CS7" s="43"/>
      <c r="CT7" s="43"/>
      <c r="CU7" s="43"/>
      <c r="CV7" s="52" t="str">
        <f>стр.1!CV11</f>
        <v>23</v>
      </c>
      <c r="CW7" s="52"/>
      <c r="CX7" s="52"/>
      <c r="CY7" s="52"/>
      <c r="CZ7" s="15" t="s">
        <v>13</v>
      </c>
      <c r="DA7" s="15"/>
      <c r="DB7" s="15"/>
      <c r="DC7" s="15"/>
    </row>
    <row r="8" spans="1:161" s="16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50" t="str">
        <f>стр.1!A13</f>
        <v>1-31 августа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61" s="16" customFormat="1" ht="11.25" x14ac:dyDescent="0.2">
      <c r="A10" s="23" t="s">
        <v>15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6" customFormat="1" ht="11.25" x14ac:dyDescent="0.2"/>
    <row r="12" spans="1:161" s="6" customFormat="1" ht="48.75" customHeight="1" x14ac:dyDescent="0.2">
      <c r="A12" s="28" t="s">
        <v>5</v>
      </c>
      <c r="B12" s="28"/>
      <c r="C12" s="28"/>
      <c r="D12" s="28"/>
      <c r="E12" s="28"/>
      <c r="F12" s="28" t="s">
        <v>22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6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 t="s">
        <v>23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 t="s">
        <v>24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 t="s">
        <v>25</v>
      </c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 t="s">
        <v>68</v>
      </c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 t="s">
        <v>67</v>
      </c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 t="s">
        <v>66</v>
      </c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 t="s">
        <v>65</v>
      </c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7" customFormat="1" ht="12" x14ac:dyDescent="0.2">
      <c r="A13" s="35">
        <v>1</v>
      </c>
      <c r="B13" s="36"/>
      <c r="C13" s="36"/>
      <c r="D13" s="36"/>
      <c r="E13" s="37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7" customFormat="1" ht="59.25" customHeight="1" x14ac:dyDescent="0.2">
      <c r="A14" s="30"/>
      <c r="B14" s="31"/>
      <c r="C14" s="31"/>
      <c r="D14" s="31"/>
      <c r="E14" s="32"/>
      <c r="F14" s="2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2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34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 t="s">
        <v>58</v>
      </c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46" t="s">
        <v>53</v>
      </c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34">
        <f>стр.1!CJ18</f>
        <v>0</v>
      </c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47">
        <f>стр.1!DA18</f>
        <v>0</v>
      </c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34">
        <f>стр.1!DR18</f>
        <v>8.1840000000000011</v>
      </c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47">
        <f>стр.1!EL18</f>
        <v>7.7342640000000014</v>
      </c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0" t="str">
        <f>стр.1!CI9</f>
        <v>АО "Дальневосточная генерирующая компания"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1" t="s">
        <v>3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</row>
    <row r="7" spans="1:161" s="11" customFormat="1" ht="15" customHeight="1" x14ac:dyDescent="0.25">
      <c r="CH7" s="18" t="s">
        <v>27</v>
      </c>
      <c r="CI7" s="51" t="str">
        <f>стр.1!BZ11</f>
        <v>август</v>
      </c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43">
        <v>20</v>
      </c>
      <c r="DB7" s="43"/>
      <c r="DC7" s="43"/>
      <c r="DD7" s="43"/>
      <c r="DE7" s="52" t="str">
        <f>стр.1!CV11</f>
        <v>23</v>
      </c>
      <c r="DF7" s="52"/>
      <c r="DG7" s="52"/>
      <c r="DH7" s="52"/>
      <c r="DI7" s="15" t="s">
        <v>13</v>
      </c>
      <c r="DJ7" s="15"/>
      <c r="DK7" s="15"/>
      <c r="DL7" s="15"/>
    </row>
    <row r="8" spans="1:161" s="19" customFormat="1" ht="11.25" x14ac:dyDescent="0.2">
      <c r="CI8" s="58" t="s">
        <v>12</v>
      </c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</row>
    <row r="9" spans="1:161" x14ac:dyDescent="0.25">
      <c r="A9" s="50" t="str">
        <f>стр.1!A13</f>
        <v>1-31 августа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61" s="16" customFormat="1" ht="11.25" x14ac:dyDescent="0.2">
      <c r="A10" s="23" t="s">
        <v>15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6" customFormat="1" ht="11.25" x14ac:dyDescent="0.2"/>
    <row r="12" spans="1:161" s="6" customFormat="1" ht="12.75" customHeight="1" x14ac:dyDescent="0.2">
      <c r="A12" s="28" t="s">
        <v>28</v>
      </c>
      <c r="B12" s="28"/>
      <c r="C12" s="28"/>
      <c r="D12" s="28"/>
      <c r="E12" s="28"/>
      <c r="F12" s="28"/>
      <c r="G12" s="28"/>
      <c r="H12" s="28"/>
      <c r="I12" s="28"/>
      <c r="J12" s="28"/>
      <c r="K12" s="28" t="s">
        <v>22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 t="s">
        <v>29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6" customFormat="1" ht="13.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59">
        <v>1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1"/>
      <c r="BH13" s="59">
        <v>2</v>
      </c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1"/>
      <c r="CP13" s="59">
        <v>3</v>
      </c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1"/>
      <c r="DX13" s="28" t="s">
        <v>30</v>
      </c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6" customFormat="1" ht="13.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59" t="s">
        <v>31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1"/>
      <c r="BH14" s="59" t="s">
        <v>32</v>
      </c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1"/>
      <c r="CP14" s="59" t="s">
        <v>33</v>
      </c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1"/>
      <c r="DX14" s="28" t="s">
        <v>30</v>
      </c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</row>
    <row r="15" spans="1:161" s="6" customFormat="1" ht="36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 t="s">
        <v>64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 t="s">
        <v>35</v>
      </c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 t="s">
        <v>34</v>
      </c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 t="s">
        <v>35</v>
      </c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 t="s">
        <v>34</v>
      </c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 t="s">
        <v>35</v>
      </c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 t="s">
        <v>34</v>
      </c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 t="s">
        <v>35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</row>
    <row r="16" spans="1:161" s="7" customFormat="1" ht="12" x14ac:dyDescent="0.2">
      <c r="A16" s="53" t="s">
        <v>36</v>
      </c>
      <c r="B16" s="54"/>
      <c r="C16" s="54"/>
      <c r="D16" s="54"/>
      <c r="E16" s="54"/>
      <c r="F16" s="54"/>
      <c r="G16" s="54"/>
      <c r="H16" s="54"/>
      <c r="I16" s="54"/>
      <c r="J16" s="20"/>
      <c r="K16" s="55" t="str">
        <f>стр.2!W14</f>
        <v>Газопровод-отвод к предприятию ОАО «СК «Агроэнерго»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6">
        <f>стр.2!EL14</f>
        <v>7.7342640000000014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 t="s">
        <v>56</v>
      </c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7" t="s">
        <v>56</v>
      </c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6" t="s">
        <v>56</v>
      </c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 t="s">
        <v>56</v>
      </c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 t="s">
        <v>56</v>
      </c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 t="s">
        <v>56</v>
      </c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 t="s">
        <v>56</v>
      </c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view="pageBreakPreview" zoomScaleNormal="100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0" t="str">
        <f>стр.1!CI9</f>
        <v>АО "Дальневосточная генерирующая компания"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1" t="s">
        <v>3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</row>
    <row r="7" spans="1:187" s="11" customFormat="1" ht="15" customHeight="1" x14ac:dyDescent="0.25">
      <c r="BQ7" s="18" t="s">
        <v>38</v>
      </c>
      <c r="BR7" s="51" t="s">
        <v>76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43">
        <v>20</v>
      </c>
      <c r="CK7" s="43"/>
      <c r="CL7" s="43"/>
      <c r="CM7" s="43"/>
      <c r="CN7" s="52" t="str">
        <f>стр.1!CV11</f>
        <v>23</v>
      </c>
      <c r="CO7" s="52"/>
      <c r="CP7" s="52"/>
      <c r="CQ7" s="52"/>
      <c r="CR7" s="15" t="s">
        <v>13</v>
      </c>
      <c r="CV7" s="15"/>
      <c r="CW7" s="15"/>
      <c r="CX7" s="15"/>
    </row>
    <row r="8" spans="1:187" s="19" customFormat="1" ht="11.25" x14ac:dyDescent="0.2">
      <c r="BR8" s="58" t="s">
        <v>12</v>
      </c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</row>
    <row r="9" spans="1:187" x14ac:dyDescent="0.25">
      <c r="A9" s="50" t="s">
        <v>77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7" s="16" customFormat="1" ht="11.25" x14ac:dyDescent="0.2">
      <c r="A10" s="23" t="s">
        <v>15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7" s="16" customFormat="1" ht="11.25" x14ac:dyDescent="0.2">
      <c r="GE11" s="22"/>
    </row>
    <row r="12" spans="1:187" s="6" customFormat="1" ht="37.5" customHeight="1" x14ac:dyDescent="0.2">
      <c r="A12" s="28" t="s">
        <v>39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40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 t="s">
        <v>41</v>
      </c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 t="s">
        <v>42</v>
      </c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 t="s">
        <v>43</v>
      </c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 t="s">
        <v>44</v>
      </c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87" s="7" customFormat="1" ht="12" x14ac:dyDescent="0.2">
      <c r="A13" s="56">
        <v>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>
        <v>2</v>
      </c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>
        <v>3</v>
      </c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>
        <v>4</v>
      </c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>
        <v>5</v>
      </c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>
        <v>6</v>
      </c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</row>
    <row r="14" spans="1:187" s="17" customFormat="1" ht="123" customHeight="1" x14ac:dyDescent="0.2">
      <c r="A14" s="62" t="s">
        <v>57</v>
      </c>
      <c r="B14" s="62" t="s">
        <v>57</v>
      </c>
      <c r="C14" s="62" t="s">
        <v>57</v>
      </c>
      <c r="D14" s="62" t="s">
        <v>57</v>
      </c>
      <c r="E14" s="62" t="s">
        <v>57</v>
      </c>
      <c r="F14" s="62" t="s">
        <v>57</v>
      </c>
      <c r="G14" s="62" t="s">
        <v>57</v>
      </c>
      <c r="H14" s="62" t="s">
        <v>57</v>
      </c>
      <c r="I14" s="62" t="s">
        <v>57</v>
      </c>
      <c r="J14" s="62" t="s">
        <v>57</v>
      </c>
      <c r="K14" s="62" t="s">
        <v>57</v>
      </c>
      <c r="L14" s="62" t="s">
        <v>57</v>
      </c>
      <c r="M14" s="62" t="s">
        <v>57</v>
      </c>
      <c r="N14" s="62" t="s">
        <v>57</v>
      </c>
      <c r="O14" s="62" t="s">
        <v>57</v>
      </c>
      <c r="P14" s="62" t="s">
        <v>57</v>
      </c>
      <c r="Q14" s="62" t="s">
        <v>57</v>
      </c>
      <c r="R14" s="62" t="s">
        <v>57</v>
      </c>
      <c r="S14" s="62" t="s">
        <v>57</v>
      </c>
      <c r="T14" s="62" t="s">
        <v>57</v>
      </c>
      <c r="U14" s="62" t="s">
        <v>57</v>
      </c>
      <c r="V14" s="62" t="s">
        <v>57</v>
      </c>
      <c r="W14" s="62" t="s">
        <v>75</v>
      </c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33" t="s">
        <v>74</v>
      </c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4">
        <v>7.5384000000000007E-2</v>
      </c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47">
        <f>BO14</f>
        <v>7.5384000000000007E-2</v>
      </c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34">
        <v>6.0198359999999997</v>
      </c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</row>
    <row r="15" spans="1:187" s="17" customFormat="1" ht="16.5" customHeight="1" x14ac:dyDescent="0.2">
      <c r="A15" s="34" t="s">
        <v>45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34">
        <v>7.5384000000000007E-2</v>
      </c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>
        <v>7.5384000000000007E-2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>
        <v>6.0198359999999997</v>
      </c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7" t="s">
        <v>47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61" s="5" customFormat="1" ht="15.75" x14ac:dyDescent="0.25"/>
    <row r="6" spans="1:161" s="17" customFormat="1" ht="64.5" customHeight="1" x14ac:dyDescent="0.2">
      <c r="A6" s="68" t="s">
        <v>48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 t="s">
        <v>49</v>
      </c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 t="s">
        <v>60</v>
      </c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 t="s">
        <v>62</v>
      </c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 t="s">
        <v>61</v>
      </c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 t="s">
        <v>63</v>
      </c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 t="s">
        <v>50</v>
      </c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 t="s">
        <v>51</v>
      </c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7" customFormat="1" ht="12" x14ac:dyDescent="0.2">
      <c r="A7" s="56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>
        <v>2</v>
      </c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>
        <v>3</v>
      </c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>
        <v>4</v>
      </c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>
        <v>5</v>
      </c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>
        <v>6</v>
      </c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>
        <v>7</v>
      </c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>
        <v>8</v>
      </c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17" customFormat="1" ht="12" x14ac:dyDescent="0.2">
      <c r="A8" s="33" t="s">
        <v>54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 t="s">
        <v>55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47">
        <f>стр.1!DR18-стр.1!EL18</f>
        <v>0.44973599999999969</v>
      </c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34">
        <f>0.0296129+3.86255</f>
        <v>3.8921629000000002</v>
      </c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>
        <f>AN8-CD8</f>
        <v>7.1078370999999994</v>
      </c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65" t="s">
        <v>56</v>
      </c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33" t="s">
        <v>56</v>
      </c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</row>
    <row r="9" spans="1:161" s="21" customFormat="1" ht="12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2023-11-22T23:22:57Z</cp:lastPrinted>
  <dcterms:created xsi:type="dcterms:W3CDTF">2008-10-01T13:21:49Z</dcterms:created>
  <dcterms:modified xsi:type="dcterms:W3CDTF">2024-01-10T00:13:31Z</dcterms:modified>
</cp:coreProperties>
</file>