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стр.1" sheetId="1" state="hidden" r:id="rId1"/>
    <sheet name="стр.2" sheetId="2" state="visible" r:id="rId2"/>
    <sheet name="стр.3" sheetId="3" state="hidden" r:id="rId3"/>
    <sheet name="стр.4" sheetId="4" state="hidden" r:id="rId4"/>
    <sheet name="стр.5" sheetId="5" state="hidden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/>
</workbook>
</file>

<file path=xl/sharedStrings.xml><?xml version="1.0" encoding="utf-8"?>
<sst xmlns="http://schemas.openxmlformats.org/spreadsheetml/2006/main" count="75" uniqueCount="75">
  <si>
    <t xml:space="preserve">Приложение № 4</t>
  </si>
  <si>
    <t xml:space="preserve">к приказу ФАС России</t>
  </si>
  <si>
    <t xml:space="preserve">от 08.12.2022 № 960/22</t>
  </si>
  <si>
    <t xml:space="preserve">Форма 1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</si>
  <si>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</si>
  <si>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</si>
  <si>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</si>
  <si>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</si>
  <si>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входа на (за) </t>
  </si>
  <si>
    <t>Сентябрь</t>
  </si>
  <si>
    <t>26</t>
  </si>
  <si>
    <t xml:space="preserve"> года</t>
  </si>
  <si>
    <t>(месяц)</t>
  </si>
  <si>
    <t xml:space="preserve">1-30 сентября</t>
  </si>
  <si>
    <t>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</si>
  <si>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</si>
  <si>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</si>
  <si>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</si>
  <si>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</si>
  <si>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t xml:space="preserve">Техническая мощность точки входа</t>
  </si>
  <si>
    <t xml:space="preserve">Поставщик, 
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</si>
  <si>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</si>
  <si>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</si>
  <si>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конце зоны входа млн. м3</t>
  </si>
  <si>
    <t xml:space="preserve"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</si>
  <si>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</si>
  <si>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</si>
  <si>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нм3/ч, </t>
  </si>
  <si>
    <t xml:space="preserve">АО "Газпром газораспределение Дальний Восток</t>
  </si>
  <si>
    <t xml:space="preserve">Форма 2</t>
  </si>
  <si>
    <t xml:space="preserve">в зонах выхода на (за) </t>
  </si>
  <si>
    <t xml:space="preserve">Наименование 
зоны выхода</t>
  </si>
  <si>
    <t xml:space="preserve">Точка 
выхода</t>
  </si>
  <si>
    <t xml:space="preserve">Техническая мощность точки выхода</t>
  </si>
  <si>
    <t xml:space="preserve">Потребитель, владелец газа</t>
  </si>
  <si>
    <t xml:space="preserve">Фактическая мощность магистрального трубопровода в начале зоны выхода млн. м3</t>
  </si>
  <si>
    <t xml:space="preserve">Свободная мощность магистрального трубопровода в точке выхода млн. м3</t>
  </si>
  <si>
    <t>1</t>
  </si>
  <si>
    <t xml:space="preserve">11000 нм3/ч</t>
  </si>
  <si>
    <t xml:space="preserve">ООО «СКИФАГРО-ДВ»</t>
  </si>
  <si>
    <t xml:space="preserve">Форма 3</t>
  </si>
  <si>
    <t xml:space="preserve">между зонами входа и выхода на (за) </t>
  </si>
  <si>
    <t xml:space="preserve">Номер 
зоны 
выхода</t>
  </si>
  <si>
    <t xml:space="preserve">Номер и наименование зон входа</t>
  </si>
  <si>
    <t>…</t>
  </si>
  <si>
    <t>Y</t>
  </si>
  <si>
    <t>YY</t>
  </si>
  <si>
    <t>YYY</t>
  </si>
  <si>
    <t xml:space="preserve">Величина свободной мощности млн. м3</t>
  </si>
  <si>
    <t xml:space="preserve">Лимитирующий участок</t>
  </si>
  <si>
    <t xml:space="preserve">Величина свободной мощности</t>
  </si>
  <si>
    <t>-</t>
  </si>
  <si>
    <t xml:space="preserve">Форма 4</t>
  </si>
  <si>
    <t xml:space="preserve">на (за) 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</si>
  <si>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</si>
  <si>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</si>
  <si>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</si>
  <si>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соответствии с поступившими заявками, млн. м</t>
    </r>
    <r>
      <rPr>
        <vertAlign val="superscript"/>
        <sz val="9"/>
        <rFont val="Times New Roman"/>
      </rPr>
      <t>3</t>
    </r>
  </si>
  <si>
    <r>
      <t xml:space="preserve">Объемы газа в соответствии с удовлетворенными заявками, 
млн. м</t>
    </r>
    <r>
      <rPr>
        <vertAlign val="superscript"/>
        <sz val="9"/>
        <rFont val="Times New Roman"/>
      </rPr>
      <t>3</t>
    </r>
  </si>
  <si>
    <r>
      <t xml:space="preserve">Свободная мощность магистральных трубопроводов, 
млн. м</t>
    </r>
    <r>
      <rPr>
        <vertAlign val="superscript"/>
        <sz val="9"/>
        <rFont val="Times New Roman"/>
      </rPr>
      <t>3</t>
    </r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</si>
  <si>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</si>
  <si>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 xml:space="preserve">АГРС-5, принадлежащая АО «ДГК»</t>
  </si>
  <si>
    <t>Итого:</t>
  </si>
  <si>
    <t xml:space="preserve">Форма 5</t>
  </si>
  <si>
    <t xml:space="preserve"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</si>
  <si>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</si>
  <si>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газораспределительной станции</t>
  </si>
  <si>
    <t xml:space="preserve">Проектная мощность (производительность) газораспределительной станции, тыс.м3/час</t>
  </si>
  <si>
    <t xml:space="preserve">Загрузка газораспределительной станции тыс.м3/час</t>
  </si>
  <si>
    <t xml:space="preserve">Суммарный объем газа по действующим техническим условиям на подключение, тыс.м3/час</t>
  </si>
  <si>
    <t xml:space="preserve">Наличие (дефицит) пропускной способности тыс.м3/час</t>
  </si>
  <si>
    <t xml:space="preserve">Срок мероприятий по увеличению пропускной способности</t>
  </si>
  <si>
    <t xml:space="preserve">Параметры увеличения</t>
  </si>
  <si>
    <t xml:space="preserve">Хабаровский край</t>
  </si>
  <si>
    <t>АГРС-5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</si>
</sst>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"/>
    <numFmt numFmtId="161" formatCode="0.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049989318521683403"/>
      </patternFill>
    </fill>
    <fill>
      <patternFill patternType="solid">
        <fgColor indexed="55"/>
        <bgColor indexed="55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64">
    <xf fontId="0" fillId="0" borderId="0" numFmtId="0" xfId="0"/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4" fillId="0" borderId="0" numFmtId="0" xfId="0" applyFont="1"/>
    <xf fontId="4" fillId="0" borderId="0" numFmtId="0" xfId="0" applyFont="1" applyAlignment="1">
      <alignment horizontal="right"/>
    </xf>
    <xf fontId="3" fillId="0" borderId="0" numFmtId="0" xfId="0" applyFont="1"/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 applyAlignment="1">
      <alignment horizontal="center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16" borderId="1" numFmtId="49" xfId="0" applyNumberFormat="1" applyFont="1" applyFill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49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3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6" numFmtId="49" xfId="0" applyNumberFormat="1" applyFont="1" applyBorder="1" applyAlignment="1">
      <alignment horizontal="center" vertical="center"/>
    </xf>
    <xf fontId="6" fillId="0" borderId="7" numFmtId="49" xfId="0" applyNumberFormat="1" applyFont="1" applyBorder="1" applyAlignment="1">
      <alignment horizontal="center" vertical="center"/>
    </xf>
    <xf fontId="6" fillId="0" borderId="8" numFmtId="49" xfId="0" applyNumberFormat="1" applyFont="1" applyBorder="1" applyAlignment="1">
      <alignment horizontal="center" vertical="center"/>
    </xf>
    <xf fontId="6" fillId="0" borderId="9" numFmtId="0" xfId="0" applyFont="1" applyBorder="1" applyAlignment="1">
      <alignment horizontal="left" vertical="center" wrapText="1"/>
    </xf>
    <xf fontId="0" fillId="0" borderId="2" numFmtId="0" xfId="0" applyBorder="1" applyAlignment="1">
      <alignment horizontal="left" vertical="center" wrapText="1"/>
    </xf>
    <xf fontId="0" fillId="0" borderId="10" numFmtId="0" xfId="0" applyBorder="1" applyAlignment="1">
      <alignment horizontal="left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16" borderId="3" numFmtId="0" xfId="0" applyFont="1" applyFill="1" applyBorder="1" applyAlignment="1">
      <alignment horizontal="center" vertical="center"/>
    </xf>
    <xf fontId="6" fillId="16" borderId="3" numFmtId="0" xfId="0" applyFont="1" applyFill="1" applyBorder="1" applyAlignment="1">
      <alignment horizontal="left" vertical="center" wrapText="1"/>
    </xf>
    <xf fontId="6" fillId="17" borderId="3" numFmtId="160" xfId="0" applyNumberFormat="1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center" vertical="center"/>
    </xf>
    <xf fontId="5" fillId="0" borderId="1" numFmtId="2" xfId="0" applyNumberFormat="1" applyFont="1" applyBorder="1" applyAlignment="1">
      <alignment horizontal="center"/>
    </xf>
    <xf fontId="5" fillId="0" borderId="1" numFmtId="2" xfId="0" applyNumberFormat="1" applyFont="1" applyBorder="1" applyAlignment="1">
      <alignment horizontal="left"/>
    </xf>
    <xf fontId="3" fillId="0" borderId="1" numFmtId="2" xfId="0" applyNumberFormat="1" applyFont="1" applyBorder="1" applyAlignment="1">
      <alignment horizontal="center"/>
    </xf>
    <xf fontId="6" fillId="0" borderId="6" numFmtId="0" xfId="0" applyFont="1" applyBorder="1" applyAlignment="1">
      <alignment horizontal="left" vertical="top" wrapText="1"/>
    </xf>
    <xf fontId="6" fillId="0" borderId="7" numFmtId="0" xfId="0" applyFont="1" applyBorder="1" applyAlignment="1">
      <alignment horizontal="left" vertical="top" wrapText="1"/>
    </xf>
    <xf fontId="6" fillId="0" borderId="8" numFmtId="0" xfId="0" applyFont="1" applyBorder="1" applyAlignment="1">
      <alignment horizontal="left" vertical="top" wrapText="1"/>
    </xf>
    <xf fontId="6" fillId="0" borderId="3" numFmtId="0" xfId="0" applyFont="1" applyBorder="1" applyAlignment="1">
      <alignment horizontal="left" vertical="top" wrapText="1"/>
    </xf>
    <xf fontId="6" fillId="0" borderId="3" numFmtId="0" xfId="0" applyFont="1" applyBorder="1" applyAlignment="1">
      <alignment horizontal="left" vertical="center" wrapText="1"/>
    </xf>
    <xf fontId="6" fillId="0" borderId="0" numFmtId="0" xfId="0" applyFont="1" applyAlignment="1">
      <alignment vertical="center"/>
    </xf>
    <xf fontId="6" fillId="0" borderId="6" numFmtId="0" xfId="0" applyFont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top" wrapText="1"/>
    </xf>
    <xf fontId="6" fillId="0" borderId="8" numFmtId="0" xfId="0" applyFont="1" applyBorder="1" applyAlignment="1">
      <alignment horizontal="center" vertical="top" wrapText="1"/>
    </xf>
    <xf fontId="6" fillId="0" borderId="6" numFmtId="49" xfId="0" applyNumberFormat="1" applyFont="1" applyBorder="1" applyAlignment="1">
      <alignment horizontal="right" vertical="top"/>
    </xf>
    <xf fontId="6" fillId="0" borderId="7" numFmtId="49" xfId="0" applyNumberFormat="1" applyFont="1" applyBorder="1" applyAlignment="1">
      <alignment horizontal="right" vertical="top"/>
    </xf>
    <xf fontId="6" fillId="0" borderId="8" numFmtId="49" xfId="0" applyNumberFormat="1" applyFont="1" applyBorder="1" applyAlignment="1">
      <alignment horizontal="center" vertical="top"/>
    </xf>
    <xf fontId="6" fillId="16" borderId="6" numFmtId="0" xfId="0" applyFont="1" applyFill="1" applyBorder="1" applyAlignment="1">
      <alignment horizontal="center" vertical="top" wrapText="1"/>
    </xf>
    <xf fontId="6" fillId="16" borderId="7" numFmtId="0" xfId="0" applyFont="1" applyFill="1" applyBorder="1" applyAlignment="1">
      <alignment horizontal="center" vertical="top"/>
    </xf>
    <xf fontId="6" fillId="16" borderId="8" numFmtId="0" xfId="0" applyFont="1" applyFill="1" applyBorder="1" applyAlignment="1">
      <alignment horizontal="center" vertical="top"/>
    </xf>
    <xf fontId="6" fillId="0" borderId="3" numFmtId="2" xfId="0" applyNumberFormat="1" applyFont="1" applyBorder="1" applyAlignment="1">
      <alignment horizontal="justify" vertical="center"/>
    </xf>
    <xf fontId="6" fillId="18" borderId="3" numFmtId="0" xfId="0" applyFont="1" applyFill="1" applyBorder="1" applyAlignment="1">
      <alignment horizontal="center" vertical="center"/>
    </xf>
    <xf fontId="6" fillId="18" borderId="3" numFmtId="0" xfId="0" applyFont="1" applyFill="1" applyBorder="1" applyAlignment="1">
      <alignment horizontal="left" vertical="center" wrapText="1"/>
    </xf>
    <xf fontId="5" fillId="0" borderId="0" numFmtId="0" xfId="0" applyFont="1" applyAlignment="1">
      <alignment horizontal="center" wrapText="1"/>
    </xf>
    <xf fontId="6" fillId="16" borderId="3" numFmtId="161" xfId="0" applyNumberFormat="1" applyFont="1" applyFill="1" applyBorder="1" applyAlignment="1">
      <alignment horizontal="center" vertical="center"/>
    </xf>
    <xf fontId="6" fillId="0" borderId="3" numFmtId="49" xfId="0" applyNumberFormat="1" applyFont="1" applyBorder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85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s="2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2</v>
      </c>
    </row>
    <row r="4" s="2" customFormat="1" ht="12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ht="14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3</v>
      </c>
    </row>
    <row r="6" s="2" customFormat="1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="2" customFormat="1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="7" customFormat="1" ht="15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7" customFormat="1" ht="1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CH9" s="10" t="s">
        <v>5</v>
      </c>
      <c r="CI9" s="11" t="s">
        <v>6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</row>
    <row r="10" s="12" customFormat="1" ht="11.25" customHeight="1"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CI10" s="14" t="s">
        <v>7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</row>
    <row r="11" s="9" customFormat="1" ht="15" customHeight="1">
      <c r="BY11" s="10" t="s">
        <v>8</v>
      </c>
      <c r="BZ11" s="15" t="s">
        <v>9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0">
        <v>20</v>
      </c>
      <c r="CS11" s="10"/>
      <c r="CT11" s="10"/>
      <c r="CU11" s="10"/>
      <c r="CV11" s="16" t="s">
        <v>10</v>
      </c>
      <c r="CW11" s="16"/>
      <c r="CX11" s="16"/>
      <c r="CY11" s="16"/>
      <c r="CZ11" s="17" t="s">
        <v>11</v>
      </c>
      <c r="DA11" s="17"/>
      <c r="DB11" s="17"/>
      <c r="DC11" s="17"/>
    </row>
    <row r="12" s="18" customFormat="1" ht="11.25">
      <c r="BZ12" s="19" t="s">
        <v>12</v>
      </c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</row>
    <row r="13" ht="14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="18" customFormat="1" ht="11.25">
      <c r="A14" s="19" t="s">
        <v>14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="18" customFormat="1" ht="11.25"/>
    <row r="16" s="12" customFormat="1" ht="67.5" customHeight="1">
      <c r="A16" s="21" t="s">
        <v>15</v>
      </c>
      <c r="B16" s="21"/>
      <c r="C16" s="21"/>
      <c r="D16" s="21"/>
      <c r="E16" s="21"/>
      <c r="F16" s="21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17</v>
      </c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18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 t="s">
        <v>19</v>
      </c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20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 t="s">
        <v>21</v>
      </c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 t="s">
        <v>22</v>
      </c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 t="s">
        <v>23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 t="s">
        <v>24</v>
      </c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="22" customFormat="1" ht="12">
      <c r="A17" s="23">
        <v>1</v>
      </c>
      <c r="B17" s="24"/>
      <c r="C17" s="24"/>
      <c r="D17" s="24"/>
      <c r="E17" s="25"/>
      <c r="F17" s="26">
        <v>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>
        <v>3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>
        <v>4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>
        <v>5</v>
      </c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>
        <v>6</v>
      </c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>
        <v>7</v>
      </c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>
        <v>8</v>
      </c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>
        <v>9</v>
      </c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>
        <v>10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</row>
    <row r="18" s="27" customFormat="1" ht="381" customHeight="1">
      <c r="A18" s="28"/>
      <c r="B18" s="29"/>
      <c r="C18" s="29"/>
      <c r="D18" s="29"/>
      <c r="E18" s="30"/>
      <c r="F18" s="31" t="s">
        <v>25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3"/>
      <c r="W18" s="31" t="s">
        <v>26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3"/>
      <c r="AN18" s="34" t="s">
        <v>25</v>
      </c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6" t="s">
        <v>27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7" t="s">
        <v>28</v>
      </c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8">
        <v>0.00049399999999999997</v>
      </c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>
        <f>CJ18</f>
        <v>0.00049399999999999997</v>
      </c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6">
        <f>0.011*24*30</f>
        <v>7.9199999999999999</v>
      </c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9">
        <f>DR18-DA18-0.3829+0.000494</f>
        <v>7.5370999999999997</v>
      </c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Ruler="1" topLeftCell="A4" zoomScale="100" workbookViewId="0">
      <selection activeCell="T43" activeCellId="0" sqref="T43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29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Y7" s="10" t="s">
        <v>30</v>
      </c>
      <c r="BZ7" s="40" t="str">
        <f>стр.1!BZ11</f>
        <v>Сентябрь</v>
      </c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10">
        <v>20</v>
      </c>
      <c r="CS7" s="10"/>
      <c r="CT7" s="10"/>
      <c r="CU7" s="10"/>
      <c r="CV7" s="41" t="str">
        <f>стр.1!CV11</f>
        <v>26</v>
      </c>
      <c r="CW7" s="41"/>
      <c r="CX7" s="41"/>
      <c r="CY7" s="41"/>
      <c r="CZ7" s="17" t="s">
        <v>11</v>
      </c>
      <c r="DA7" s="17"/>
      <c r="DB7" s="17"/>
      <c r="DC7" s="17"/>
    </row>
    <row r="8" s="18" customFormat="1" ht="11.25">
      <c r="BZ8" s="19" t="s">
        <v>12</v>
      </c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48.75" customHeight="1">
      <c r="A12" s="21" t="s">
        <v>15</v>
      </c>
      <c r="B12" s="21"/>
      <c r="C12" s="21"/>
      <c r="D12" s="21"/>
      <c r="E12" s="21"/>
      <c r="F12" s="21" t="s">
        <v>31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17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 t="s">
        <v>32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 t="s">
        <v>33</v>
      </c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 t="s">
        <v>34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 t="s">
        <v>21</v>
      </c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 t="s">
        <v>22</v>
      </c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 t="s">
        <v>35</v>
      </c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 t="s">
        <v>36</v>
      </c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3">
        <v>1</v>
      </c>
      <c r="B13" s="24"/>
      <c r="C13" s="24"/>
      <c r="D13" s="24"/>
      <c r="E13" s="25"/>
      <c r="F13" s="26">
        <v>2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3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>
        <v>4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>
        <v>5</v>
      </c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>
        <v>6</v>
      </c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>
        <v>7</v>
      </c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>
        <v>8</v>
      </c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>
        <v>9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>
        <v>10</v>
      </c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409.5" customHeight="1">
      <c r="A14" s="28" t="s">
        <v>37</v>
      </c>
      <c r="B14" s="29"/>
      <c r="C14" s="29"/>
      <c r="D14" s="29"/>
      <c r="E14" s="30"/>
      <c r="F14" s="43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  <c r="W14" s="43" t="str">
        <f>стр.1!W18</f>
        <v xml:space="preserve">Газопровод-отвод к предприятию ОАО «СК «Агроэнерго»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6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35" t="s">
        <v>38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47" t="s">
        <v>39</v>
      </c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36">
        <f>стр.1!CJ18</f>
        <v>0.00049399999999999997</v>
      </c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>
        <f>стр.1!DA18</f>
        <v>0.00049399999999999997</v>
      </c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>
        <f>стр.1!DR18</f>
        <v>7.9199999999999999</v>
      </c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>
        <f>стр.1!EL18</f>
        <v>7.5370999999999997</v>
      </c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40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CH7" s="10" t="s">
        <v>41</v>
      </c>
      <c r="CI7" s="40" t="str">
        <f>стр.1!BZ11</f>
        <v>Сентябрь</v>
      </c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10">
        <v>20</v>
      </c>
      <c r="DB7" s="10"/>
      <c r="DC7" s="10"/>
      <c r="DD7" s="10"/>
      <c r="DE7" s="16" t="s">
        <v>10</v>
      </c>
      <c r="DF7" s="16"/>
      <c r="DG7" s="16"/>
      <c r="DH7" s="16"/>
      <c r="DI7" s="17" t="s">
        <v>11</v>
      </c>
      <c r="DJ7" s="17"/>
      <c r="DK7" s="17"/>
      <c r="DL7" s="17"/>
    </row>
    <row r="8" s="18" customFormat="1" ht="11.25">
      <c r="CI8" s="19" t="s">
        <v>12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12.75" customHeight="1">
      <c r="A12" s="21" t="s">
        <v>42</v>
      </c>
      <c r="B12" s="21"/>
      <c r="C12" s="21"/>
      <c r="D12" s="21"/>
      <c r="E12" s="21"/>
      <c r="F12" s="21"/>
      <c r="G12" s="21"/>
      <c r="H12" s="21"/>
      <c r="I12" s="21"/>
      <c r="J12" s="21"/>
      <c r="K12" s="21" t="s">
        <v>31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 t="s">
        <v>43</v>
      </c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12" customFormat="1" ht="13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49">
        <v>1</v>
      </c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1"/>
      <c r="BH13" s="49">
        <v>2</v>
      </c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1"/>
      <c r="CP13" s="49">
        <v>3</v>
      </c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1"/>
      <c r="DX13" s="21" t="s">
        <v>44</v>
      </c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="12" customFormat="1" ht="13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49" t="s">
        <v>45</v>
      </c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1"/>
      <c r="BH14" s="49" t="s">
        <v>46</v>
      </c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1"/>
      <c r="CP14" s="49" t="s">
        <v>47</v>
      </c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1"/>
      <c r="DX14" s="21" t="s">
        <v>44</v>
      </c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="12" customFormat="1" ht="46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 t="s">
        <v>48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 t="s">
        <v>49</v>
      </c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 t="s">
        <v>50</v>
      </c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 t="s">
        <v>49</v>
      </c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 t="s">
        <v>50</v>
      </c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 t="s">
        <v>49</v>
      </c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 t="s">
        <v>50</v>
      </c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 t="s">
        <v>49</v>
      </c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="22" customFormat="1" ht="74.25" customHeight="1">
      <c r="A16" s="52" t="s">
        <v>37</v>
      </c>
      <c r="B16" s="53"/>
      <c r="C16" s="53"/>
      <c r="D16" s="53"/>
      <c r="E16" s="53"/>
      <c r="F16" s="53"/>
      <c r="G16" s="53"/>
      <c r="H16" s="53"/>
      <c r="I16" s="53"/>
      <c r="J16" s="54"/>
      <c r="K16" s="21" t="str">
        <f>стр.2!W14</f>
        <v xml:space="preserve">Газопровод-отвод к предприятию ОАО «СК «Агроэнерго»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55">
        <f>стр.1!EL18</f>
        <v>7.5370999999999997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7"/>
      <c r="AP16" s="26" t="s">
        <v>51</v>
      </c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1" t="s">
        <v>51</v>
      </c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6" t="s">
        <v>51</v>
      </c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 t="s">
        <v>51</v>
      </c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 t="s">
        <v>51</v>
      </c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 t="s">
        <v>51</v>
      </c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 t="s">
        <v>51</v>
      </c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BH15:BW15"/>
    <mergeCell ref="BX15:CO15"/>
    <mergeCell ref="CP15:DE15"/>
    <mergeCell ref="DF15:DW15"/>
    <mergeCell ref="DX15:EM15"/>
    <mergeCell ref="EN15:FE15"/>
    <mergeCell ref="A16:I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4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52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Q7" s="10" t="s">
        <v>53</v>
      </c>
      <c r="BR7" s="40" t="str">
        <f>стр.1!BZ11</f>
        <v>Сентябрь</v>
      </c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10">
        <v>20</v>
      </c>
      <c r="CK7" s="10"/>
      <c r="CL7" s="10"/>
      <c r="CM7" s="10"/>
      <c r="CN7" s="41" t="str">
        <f>стр.1!CV11</f>
        <v>26</v>
      </c>
      <c r="CO7" s="41"/>
      <c r="CP7" s="41"/>
      <c r="CQ7" s="41"/>
      <c r="CR7" s="17" t="s">
        <v>11</v>
      </c>
      <c r="CV7" s="17"/>
      <c r="CW7" s="17"/>
      <c r="CX7" s="17"/>
    </row>
    <row r="8" s="18" customFormat="1" ht="11.25">
      <c r="BR8" s="19" t="s">
        <v>12</v>
      </c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37.5" customHeight="1">
      <c r="A12" s="21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55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 t="s">
        <v>56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 t="s">
        <v>57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 t="s">
        <v>58</v>
      </c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 t="s">
        <v>59</v>
      </c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6">
        <v>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2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>
        <v>3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>
        <v>4</v>
      </c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>
        <v>5</v>
      </c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>
        <v>6</v>
      </c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123" customHeight="1">
      <c r="A14" s="58" t="s">
        <v>60</v>
      </c>
      <c r="B14" s="58" t="s">
        <v>60</v>
      </c>
      <c r="C14" s="58" t="s">
        <v>60</v>
      </c>
      <c r="D14" s="58" t="s">
        <v>60</v>
      </c>
      <c r="E14" s="58" t="s">
        <v>60</v>
      </c>
      <c r="F14" s="58" t="s">
        <v>60</v>
      </c>
      <c r="G14" s="58" t="s">
        <v>60</v>
      </c>
      <c r="H14" s="58" t="s">
        <v>60</v>
      </c>
      <c r="I14" s="58" t="s">
        <v>60</v>
      </c>
      <c r="J14" s="58" t="s">
        <v>60</v>
      </c>
      <c r="K14" s="58" t="s">
        <v>60</v>
      </c>
      <c r="L14" s="58" t="s">
        <v>60</v>
      </c>
      <c r="M14" s="58" t="s">
        <v>60</v>
      </c>
      <c r="N14" s="58" t="s">
        <v>60</v>
      </c>
      <c r="O14" s="58" t="s">
        <v>60</v>
      </c>
      <c r="P14" s="58" t="s">
        <v>60</v>
      </c>
      <c r="Q14" s="58" t="s">
        <v>60</v>
      </c>
      <c r="R14" s="58" t="s">
        <v>60</v>
      </c>
      <c r="S14" s="58" t="s">
        <v>60</v>
      </c>
      <c r="T14" s="58" t="s">
        <v>60</v>
      </c>
      <c r="U14" s="58" t="s">
        <v>60</v>
      </c>
      <c r="V14" s="58" t="s">
        <v>60</v>
      </c>
      <c r="W14" s="58" t="s">
        <v>61</v>
      </c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47" t="s">
        <v>39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36">
        <f>стр.1!CJ18</f>
        <v>0.00049399999999999997</v>
      </c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>
        <f>BO14</f>
        <v>0.00049399999999999997</v>
      </c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>
        <f>стр.1!EL18</f>
        <v>7.5370999999999997</v>
      </c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</row>
    <row r="15" s="27" customFormat="1" ht="16.5" customHeight="1">
      <c r="A15" s="35" t="s">
        <v>62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A14:V14"/>
    <mergeCell ref="W14:AR14"/>
    <mergeCell ref="AS14:BN14"/>
    <mergeCell ref="BO14:CS14"/>
    <mergeCell ref="CT14:DY14"/>
    <mergeCell ref="DZ14:FE14"/>
    <mergeCell ref="A15:V15"/>
    <mergeCell ref="W15:AR15"/>
    <mergeCell ref="AS15:BN15"/>
    <mergeCell ref="BO15:CS15"/>
    <mergeCell ref="CT15:DY15"/>
    <mergeCell ref="DZ15:FE15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63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46.5" customHeight="1">
      <c r="A4" s="61" t="s">
        <v>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.75"/>
    <row r="6" s="27" customFormat="1" ht="64.5" customHeight="1">
      <c r="A6" s="34" t="s">
        <v>65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 t="s">
        <v>66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 t="s">
        <v>67</v>
      </c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 t="s">
        <v>68</v>
      </c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 t="s">
        <v>69</v>
      </c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 t="s">
        <v>70</v>
      </c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 t="s">
        <v>71</v>
      </c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 t="s">
        <v>72</v>
      </c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</row>
    <row r="7" s="22" customFormat="1" ht="12">
      <c r="A7" s="26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>
        <v>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>
        <v>3</v>
      </c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>
        <v>4</v>
      </c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>
        <v>5</v>
      </c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>
        <v>6</v>
      </c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>
        <v>7</v>
      </c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>
        <v>8</v>
      </c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</row>
    <row r="8" s="27" customFormat="1" ht="12">
      <c r="A8" s="34" t="s">
        <v>73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 t="s">
        <v>74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62">
        <f>11</f>
        <v>11</v>
      </c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36">
        <f>стр.1!DR18-стр.1!EL18</f>
        <v>0.38290000000000024</v>
      </c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>
        <f>0.0296129+3.86255</f>
        <v>3.8921629000000002</v>
      </c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>
        <f>AN8-CD8</f>
        <v>7.1078370999999994</v>
      </c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63" t="s">
        <v>51</v>
      </c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34" t="s">
        <v>51</v>
      </c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</row>
    <row r="9" s="27" customFormat="1" ht="1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A7:R7"/>
    <mergeCell ref="S7:AM7"/>
    <mergeCell ref="AN7:BH7"/>
    <mergeCell ref="BI7:CC7"/>
    <mergeCell ref="CD7:DA7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9:R9"/>
    <mergeCell ref="S9:AM9"/>
    <mergeCell ref="AN9:BH9"/>
    <mergeCell ref="BI9:CC9"/>
    <mergeCell ref="CD9:DA9"/>
    <mergeCell ref="DB9:DQ9"/>
    <mergeCell ref="DR9:EM9"/>
    <mergeCell ref="EN9:FE9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5</cp:revision>
  <dcterms:created xsi:type="dcterms:W3CDTF">2008-10-01T13:21:49Z</dcterms:created>
  <dcterms:modified xsi:type="dcterms:W3CDTF">2026-10-12T00:48:45Z</dcterms:modified>
</cp:coreProperties>
</file>